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8/"/>
    </mc:Choice>
  </mc:AlternateContent>
  <xr:revisionPtr revIDLastSave="0" documentId="13_ncr:1_{F89BF863-DA5A-F448-B202-0C162E6343B8}" xr6:coauthVersionLast="36" xr6:coauthVersionMax="36" xr10:uidLastSave="{00000000-0000-0000-0000-000000000000}"/>
  <bookViews>
    <workbookView xWindow="620" yWindow="460" windowWidth="23520" windowHeight="14400" activeTab="5" xr2:uid="{00000000-000D-0000-FFFF-FFFF00000000}"/>
  </bookViews>
  <sheets>
    <sheet name="summary" sheetId="2" r:id="rId1"/>
    <sheet name="summary3" sheetId="8" r:id="rId2"/>
    <sheet name="summary8" sheetId="15" r:id="rId3"/>
    <sheet name="summary2" sheetId="7" r:id="rId4"/>
    <sheet name="summary6" sheetId="12" r:id="rId5"/>
    <sheet name="summary7" sheetId="14" r:id="rId6"/>
    <sheet name="summary4" sheetId="10" r:id="rId7"/>
    <sheet name="summary5" sheetId="11" r:id="rId8"/>
    <sheet name="summary_glance" sheetId="6" r:id="rId9"/>
    <sheet name="summary_tidy" sheetId="1" r:id="rId10"/>
    <sheet name="list" sheetId="4" r:id="rId11"/>
    <sheet name="Sheet2" sheetId="3" r:id="rId12"/>
  </sheets>
  <definedNames>
    <definedName name="_xlnm._FilterDatabase" localSheetId="8" hidden="1">summary_glance!$A$1:$P$649</definedName>
    <definedName name="_xlnm._FilterDatabase" localSheetId="9" hidden="1">summary_tidy!$A$1:$J$3483</definedName>
  </definedNames>
  <calcPr calcId="181029"/>
</workbook>
</file>

<file path=xl/calcChain.xml><?xml version="1.0" encoding="utf-8"?>
<calcChain xmlns="http://schemas.openxmlformats.org/spreadsheetml/2006/main">
  <c r="P14" i="15" l="1"/>
  <c r="O14" i="15"/>
  <c r="N14" i="15"/>
  <c r="P6" i="15"/>
  <c r="O6" i="15"/>
  <c r="N6" i="15"/>
  <c r="J35" i="15"/>
  <c r="C28" i="15"/>
  <c r="C27" i="15"/>
  <c r="C26" i="15"/>
  <c r="C25" i="15"/>
  <c r="C24" i="15"/>
  <c r="C23" i="15"/>
  <c r="C21" i="15"/>
  <c r="C20" i="15"/>
  <c r="C19" i="15"/>
  <c r="C18" i="15"/>
  <c r="C17" i="15"/>
  <c r="C16" i="15"/>
  <c r="M14" i="15"/>
  <c r="L14" i="15"/>
  <c r="K14" i="15"/>
  <c r="I14" i="15"/>
  <c r="H14" i="15"/>
  <c r="G14" i="15"/>
  <c r="M6" i="15"/>
  <c r="L6" i="15"/>
  <c r="K6" i="15"/>
  <c r="I6" i="15"/>
  <c r="H6" i="15"/>
  <c r="G6" i="15"/>
  <c r="I4" i="15"/>
  <c r="H4" i="15"/>
  <c r="G4" i="15"/>
  <c r="AD765" i="6"/>
  <c r="AC765" i="6"/>
  <c r="AB765" i="6"/>
  <c r="AA765" i="6"/>
  <c r="AF765" i="6" s="1"/>
  <c r="Z765" i="6"/>
  <c r="Y765" i="6"/>
  <c r="X765" i="6"/>
  <c r="AD764" i="6"/>
  <c r="AC764" i="6"/>
  <c r="AB764" i="6"/>
  <c r="AA764" i="6"/>
  <c r="AF764" i="6" s="1"/>
  <c r="Z764" i="6"/>
  <c r="Y764" i="6"/>
  <c r="X764" i="6"/>
  <c r="AD763" i="6"/>
  <c r="AC763" i="6"/>
  <c r="AB763" i="6"/>
  <c r="AA763" i="6"/>
  <c r="Z763" i="6"/>
  <c r="Y763" i="6"/>
  <c r="X763" i="6"/>
  <c r="AD762" i="6"/>
  <c r="AC762" i="6"/>
  <c r="AB762" i="6"/>
  <c r="AA762" i="6"/>
  <c r="AE762" i="6" s="1"/>
  <c r="Z762" i="6"/>
  <c r="Y762" i="6"/>
  <c r="X762" i="6"/>
  <c r="AD761" i="6"/>
  <c r="AC761" i="6"/>
  <c r="AB761" i="6"/>
  <c r="AA761" i="6"/>
  <c r="AF761" i="6" s="1"/>
  <c r="Z761" i="6"/>
  <c r="Y761" i="6"/>
  <c r="X761" i="6"/>
  <c r="AD760" i="6"/>
  <c r="AC760" i="6"/>
  <c r="AB760" i="6"/>
  <c r="AA760" i="6"/>
  <c r="AF760" i="6" s="1"/>
  <c r="Z760" i="6"/>
  <c r="Y760" i="6"/>
  <c r="X760" i="6"/>
  <c r="AD759" i="6"/>
  <c r="AC759" i="6"/>
  <c r="AB759" i="6"/>
  <c r="AA759" i="6"/>
  <c r="Z759" i="6"/>
  <c r="Y759" i="6"/>
  <c r="X759" i="6"/>
  <c r="AD758" i="6"/>
  <c r="AC758" i="6"/>
  <c r="AB758" i="6"/>
  <c r="AA758" i="6"/>
  <c r="Z758" i="6"/>
  <c r="Y758" i="6"/>
  <c r="X758" i="6"/>
  <c r="AD757" i="6"/>
  <c r="AC757" i="6"/>
  <c r="AB757" i="6"/>
  <c r="AA757" i="6"/>
  <c r="AF757" i="6" s="1"/>
  <c r="Z757" i="6"/>
  <c r="Y757" i="6"/>
  <c r="X757" i="6"/>
  <c r="AD756" i="6"/>
  <c r="AC756" i="6"/>
  <c r="AB756" i="6"/>
  <c r="AA756" i="6"/>
  <c r="AF756" i="6" s="1"/>
  <c r="Z756" i="6"/>
  <c r="Y756" i="6"/>
  <c r="X756" i="6"/>
  <c r="AD755" i="6"/>
  <c r="AC755" i="6"/>
  <c r="AB755" i="6"/>
  <c r="AA755" i="6"/>
  <c r="Z755" i="6"/>
  <c r="Y755" i="6"/>
  <c r="X755" i="6"/>
  <c r="AD754" i="6"/>
  <c r="AC754" i="6"/>
  <c r="AB754" i="6"/>
  <c r="AA754" i="6"/>
  <c r="Z754" i="6"/>
  <c r="Y754" i="6"/>
  <c r="X754" i="6"/>
  <c r="AD753" i="6"/>
  <c r="AC753" i="6"/>
  <c r="AB753" i="6"/>
  <c r="AA753" i="6"/>
  <c r="AF753" i="6" s="1"/>
  <c r="Z753" i="6"/>
  <c r="Y753" i="6"/>
  <c r="X753" i="6"/>
  <c r="AD752" i="6"/>
  <c r="AC752" i="6"/>
  <c r="AB752" i="6"/>
  <c r="AA752" i="6"/>
  <c r="AF752" i="6" s="1"/>
  <c r="Z752" i="6"/>
  <c r="Y752" i="6"/>
  <c r="X752" i="6"/>
  <c r="AD751" i="6"/>
  <c r="AC751" i="6"/>
  <c r="AB751" i="6"/>
  <c r="AA751" i="6"/>
  <c r="Z751" i="6"/>
  <c r="Y751" i="6"/>
  <c r="X751" i="6"/>
  <c r="AD750" i="6"/>
  <c r="AC750" i="6"/>
  <c r="AB750" i="6"/>
  <c r="AA750" i="6"/>
  <c r="Z750" i="6"/>
  <c r="Y750" i="6"/>
  <c r="X750" i="6"/>
  <c r="AD749" i="6"/>
  <c r="AC749" i="6"/>
  <c r="AB749" i="6"/>
  <c r="AA749" i="6"/>
  <c r="AF749" i="6" s="1"/>
  <c r="Z749" i="6"/>
  <c r="Y749" i="6"/>
  <c r="X749" i="6"/>
  <c r="AD748" i="6"/>
  <c r="AC748" i="6"/>
  <c r="AB748" i="6"/>
  <c r="AA748" i="6"/>
  <c r="AF748" i="6" s="1"/>
  <c r="Z748" i="6"/>
  <c r="Y748" i="6"/>
  <c r="X748" i="6"/>
  <c r="AD747" i="6"/>
  <c r="AC747" i="6"/>
  <c r="AB747" i="6"/>
  <c r="AA747" i="6"/>
  <c r="Z747" i="6"/>
  <c r="Y747" i="6"/>
  <c r="X747" i="6"/>
  <c r="AD746" i="6"/>
  <c r="AC746" i="6"/>
  <c r="AB746" i="6"/>
  <c r="AA746" i="6"/>
  <c r="Z746" i="6"/>
  <c r="Y746" i="6"/>
  <c r="X746" i="6"/>
  <c r="AD745" i="6"/>
  <c r="AC745" i="6"/>
  <c r="AB745" i="6"/>
  <c r="AA745" i="6"/>
  <c r="AF745" i="6" s="1"/>
  <c r="Z745" i="6"/>
  <c r="Y745" i="6"/>
  <c r="X745" i="6"/>
  <c r="AD744" i="6"/>
  <c r="AC744" i="6"/>
  <c r="AB744" i="6"/>
  <c r="AA744" i="6"/>
  <c r="AF744" i="6" s="1"/>
  <c r="Z744" i="6"/>
  <c r="Y744" i="6"/>
  <c r="X744" i="6"/>
  <c r="AD743" i="6"/>
  <c r="AC743" i="6"/>
  <c r="AB743" i="6"/>
  <c r="AA743" i="6"/>
  <c r="Z743" i="6"/>
  <c r="Y743" i="6"/>
  <c r="X743" i="6"/>
  <c r="AD742" i="6"/>
  <c r="AC742" i="6"/>
  <c r="AB742" i="6"/>
  <c r="AA742" i="6"/>
  <c r="Z742" i="6"/>
  <c r="Y742" i="6"/>
  <c r="X742" i="6"/>
  <c r="AD741" i="6"/>
  <c r="AC741" i="6"/>
  <c r="AB741" i="6"/>
  <c r="AA741" i="6"/>
  <c r="AF741" i="6" s="1"/>
  <c r="Z741" i="6"/>
  <c r="Y741" i="6"/>
  <c r="X741" i="6"/>
  <c r="AD740" i="6"/>
  <c r="AC740" i="6"/>
  <c r="AB740" i="6"/>
  <c r="AA740" i="6"/>
  <c r="AF740" i="6" s="1"/>
  <c r="Z740" i="6"/>
  <c r="Y740" i="6"/>
  <c r="X740" i="6"/>
  <c r="AD739" i="6"/>
  <c r="AC739" i="6"/>
  <c r="AB739" i="6"/>
  <c r="AA739" i="6"/>
  <c r="Z739" i="6"/>
  <c r="Y739" i="6"/>
  <c r="X739" i="6"/>
  <c r="AD738" i="6"/>
  <c r="AC738" i="6"/>
  <c r="AB738" i="6"/>
  <c r="AA738" i="6"/>
  <c r="Z738" i="6"/>
  <c r="Y738" i="6"/>
  <c r="X738" i="6"/>
  <c r="AD737" i="6"/>
  <c r="AC737" i="6"/>
  <c r="AB737" i="6"/>
  <c r="AA737" i="6"/>
  <c r="AF737" i="6" s="1"/>
  <c r="Z737" i="6"/>
  <c r="Y737" i="6"/>
  <c r="X737" i="6"/>
  <c r="AD736" i="6"/>
  <c r="AC736" i="6"/>
  <c r="AB736" i="6"/>
  <c r="AA736" i="6"/>
  <c r="AF736" i="6" s="1"/>
  <c r="Z736" i="6"/>
  <c r="Y736" i="6"/>
  <c r="X736" i="6"/>
  <c r="AD735" i="6"/>
  <c r="AC735" i="6"/>
  <c r="AB735" i="6"/>
  <c r="AA735" i="6"/>
  <c r="Z735" i="6"/>
  <c r="Y735" i="6"/>
  <c r="X735" i="6"/>
  <c r="AD734" i="6"/>
  <c r="AC734" i="6"/>
  <c r="AB734" i="6"/>
  <c r="AA734" i="6"/>
  <c r="Z734" i="6"/>
  <c r="Y734" i="6"/>
  <c r="X734" i="6"/>
  <c r="AD733" i="6"/>
  <c r="AC733" i="6"/>
  <c r="AB733" i="6"/>
  <c r="AA733" i="6"/>
  <c r="AF733" i="6" s="1"/>
  <c r="Z733" i="6"/>
  <c r="Y733" i="6"/>
  <c r="X733" i="6"/>
  <c r="AD732" i="6"/>
  <c r="AC732" i="6"/>
  <c r="AB732" i="6"/>
  <c r="AA732" i="6"/>
  <c r="AF732" i="6" s="1"/>
  <c r="Z732" i="6"/>
  <c r="Y732" i="6"/>
  <c r="X732" i="6"/>
  <c r="AD731" i="6"/>
  <c r="AC731" i="6"/>
  <c r="AB731" i="6"/>
  <c r="AA731" i="6"/>
  <c r="Z731" i="6"/>
  <c r="Y731" i="6"/>
  <c r="X731" i="6"/>
  <c r="AD730" i="6"/>
  <c r="AC730" i="6"/>
  <c r="AB730" i="6"/>
  <c r="AA730" i="6"/>
  <c r="Z730" i="6"/>
  <c r="Y730" i="6"/>
  <c r="X730" i="6"/>
  <c r="AD729" i="6"/>
  <c r="AC729" i="6"/>
  <c r="AB729" i="6"/>
  <c r="AA729" i="6"/>
  <c r="AF729" i="6" s="1"/>
  <c r="Z729" i="6"/>
  <c r="Y729" i="6"/>
  <c r="X729" i="6"/>
  <c r="AD728" i="6"/>
  <c r="AC728" i="6"/>
  <c r="AB728" i="6"/>
  <c r="AA728" i="6"/>
  <c r="AF728" i="6" s="1"/>
  <c r="Z728" i="6"/>
  <c r="Y728" i="6"/>
  <c r="X728" i="6"/>
  <c r="AD727" i="6"/>
  <c r="AC727" i="6"/>
  <c r="AB727" i="6"/>
  <c r="AA727" i="6"/>
  <c r="Z727" i="6"/>
  <c r="Y727" i="6"/>
  <c r="X727" i="6"/>
  <c r="AD726" i="6"/>
  <c r="AC726" i="6"/>
  <c r="AB726" i="6"/>
  <c r="AF726" i="6" s="1"/>
  <c r="AA726" i="6"/>
  <c r="Z726" i="6"/>
  <c r="Y726" i="6"/>
  <c r="X726" i="6"/>
  <c r="AD725" i="6"/>
  <c r="AC725" i="6"/>
  <c r="AB725" i="6"/>
  <c r="AA725" i="6"/>
  <c r="AF725" i="6" s="1"/>
  <c r="Z725" i="6"/>
  <c r="Y725" i="6"/>
  <c r="X725" i="6"/>
  <c r="AD724" i="6"/>
  <c r="AC724" i="6"/>
  <c r="AB724" i="6"/>
  <c r="AA724" i="6"/>
  <c r="AF724" i="6" s="1"/>
  <c r="Z724" i="6"/>
  <c r="Y724" i="6"/>
  <c r="X724" i="6"/>
  <c r="AD723" i="6"/>
  <c r="AC723" i="6"/>
  <c r="AB723" i="6"/>
  <c r="AA723" i="6"/>
  <c r="Z723" i="6"/>
  <c r="Y723" i="6"/>
  <c r="X723" i="6"/>
  <c r="AD722" i="6"/>
  <c r="AC722" i="6"/>
  <c r="AB722" i="6"/>
  <c r="AF722" i="6" s="1"/>
  <c r="AA722" i="6"/>
  <c r="Z722" i="6"/>
  <c r="Y722" i="6"/>
  <c r="X722" i="6"/>
  <c r="AD721" i="6"/>
  <c r="AC721" i="6"/>
  <c r="AB721" i="6"/>
  <c r="AA721" i="6"/>
  <c r="AF721" i="6" s="1"/>
  <c r="Z721" i="6"/>
  <c r="Y721" i="6"/>
  <c r="X721" i="6"/>
  <c r="AD720" i="6"/>
  <c r="AC720" i="6"/>
  <c r="AB720" i="6"/>
  <c r="AA720" i="6"/>
  <c r="AF720" i="6" s="1"/>
  <c r="Z720" i="6"/>
  <c r="Y720" i="6"/>
  <c r="X720" i="6"/>
  <c r="AD719" i="6"/>
  <c r="AC719" i="6"/>
  <c r="AB719" i="6"/>
  <c r="AA719" i="6"/>
  <c r="Z719" i="6"/>
  <c r="Y719" i="6"/>
  <c r="X719" i="6"/>
  <c r="AD718" i="6"/>
  <c r="AC718" i="6"/>
  <c r="AB718" i="6"/>
  <c r="AF718" i="6" s="1"/>
  <c r="AA718" i="6"/>
  <c r="Z718" i="6"/>
  <c r="Y718" i="6"/>
  <c r="X718" i="6"/>
  <c r="AD717" i="6"/>
  <c r="AC717" i="6"/>
  <c r="AB717" i="6"/>
  <c r="AA717" i="6"/>
  <c r="AF717" i="6" s="1"/>
  <c r="Z717" i="6"/>
  <c r="Y717" i="6"/>
  <c r="X717" i="6"/>
  <c r="AD716" i="6"/>
  <c r="AC716" i="6"/>
  <c r="AB716" i="6"/>
  <c r="AA716" i="6"/>
  <c r="AF716" i="6" s="1"/>
  <c r="Z716" i="6"/>
  <c r="Y716" i="6"/>
  <c r="X716" i="6"/>
  <c r="AD715" i="6"/>
  <c r="AC715" i="6"/>
  <c r="AB715" i="6"/>
  <c r="AA715" i="6"/>
  <c r="Z715" i="6"/>
  <c r="Y715" i="6"/>
  <c r="X715" i="6"/>
  <c r="AD714" i="6"/>
  <c r="AC714" i="6"/>
  <c r="AB714" i="6"/>
  <c r="AF714" i="6" s="1"/>
  <c r="AA714" i="6"/>
  <c r="Z714" i="6"/>
  <c r="Y714" i="6"/>
  <c r="X714" i="6"/>
  <c r="AD713" i="6"/>
  <c r="AC713" i="6"/>
  <c r="AB713" i="6"/>
  <c r="AA713" i="6"/>
  <c r="AF713" i="6" s="1"/>
  <c r="Z713" i="6"/>
  <c r="Y713" i="6"/>
  <c r="X713" i="6"/>
  <c r="AD712" i="6"/>
  <c r="AC712" i="6"/>
  <c r="AB712" i="6"/>
  <c r="AA712" i="6"/>
  <c r="AF712" i="6" s="1"/>
  <c r="Z712" i="6"/>
  <c r="Y712" i="6"/>
  <c r="X712" i="6"/>
  <c r="AD711" i="6"/>
  <c r="AC711" i="6"/>
  <c r="AB711" i="6"/>
  <c r="AA711" i="6"/>
  <c r="Z711" i="6"/>
  <c r="Y711" i="6"/>
  <c r="X711" i="6"/>
  <c r="AD710" i="6"/>
  <c r="AC710" i="6"/>
  <c r="AB710" i="6"/>
  <c r="AF710" i="6" s="1"/>
  <c r="AA710" i="6"/>
  <c r="Z710" i="6"/>
  <c r="Y710" i="6"/>
  <c r="X710" i="6"/>
  <c r="AD709" i="6"/>
  <c r="AC709" i="6"/>
  <c r="AB709" i="6"/>
  <c r="AA709" i="6"/>
  <c r="AF709" i="6" s="1"/>
  <c r="Z709" i="6"/>
  <c r="Y709" i="6"/>
  <c r="X709" i="6"/>
  <c r="AD708" i="6"/>
  <c r="AC708" i="6"/>
  <c r="AB708" i="6"/>
  <c r="AA708" i="6"/>
  <c r="AE708" i="6" s="1"/>
  <c r="Z708" i="6"/>
  <c r="Y708" i="6"/>
  <c r="X708" i="6"/>
  <c r="AD707" i="6"/>
  <c r="AC707" i="6"/>
  <c r="AB707" i="6"/>
  <c r="AA707" i="6"/>
  <c r="Z707" i="6"/>
  <c r="Y707" i="6"/>
  <c r="X707" i="6"/>
  <c r="AD706" i="6"/>
  <c r="AC706" i="6"/>
  <c r="AB706" i="6"/>
  <c r="AF706" i="6" s="1"/>
  <c r="AA706" i="6"/>
  <c r="Z706" i="6"/>
  <c r="Y706" i="6"/>
  <c r="X706" i="6"/>
  <c r="AD705" i="6"/>
  <c r="AC705" i="6"/>
  <c r="AB705" i="6"/>
  <c r="AA705" i="6"/>
  <c r="AF705" i="6" s="1"/>
  <c r="Z705" i="6"/>
  <c r="Y705" i="6"/>
  <c r="X705" i="6"/>
  <c r="AD704" i="6"/>
  <c r="AC704" i="6"/>
  <c r="AB704" i="6"/>
  <c r="AA704" i="6"/>
  <c r="AE704" i="6" s="1"/>
  <c r="Z704" i="6"/>
  <c r="Y704" i="6"/>
  <c r="X704" i="6"/>
  <c r="AD703" i="6"/>
  <c r="AC703" i="6"/>
  <c r="AB703" i="6"/>
  <c r="AA703" i="6"/>
  <c r="Z703" i="6"/>
  <c r="Y703" i="6"/>
  <c r="X703" i="6"/>
  <c r="AD702" i="6"/>
  <c r="AC702" i="6"/>
  <c r="AB702" i="6"/>
  <c r="AF702" i="6" s="1"/>
  <c r="AA702" i="6"/>
  <c r="Z702" i="6"/>
  <c r="Y702" i="6"/>
  <c r="X702" i="6"/>
  <c r="AD701" i="6"/>
  <c r="AC701" i="6"/>
  <c r="AB701" i="6"/>
  <c r="AA701" i="6"/>
  <c r="AF701" i="6" s="1"/>
  <c r="Z701" i="6"/>
  <c r="Y701" i="6"/>
  <c r="X701" i="6"/>
  <c r="AD700" i="6"/>
  <c r="AC700" i="6"/>
  <c r="AB700" i="6"/>
  <c r="AA700" i="6"/>
  <c r="AE700" i="6" s="1"/>
  <c r="Z700" i="6"/>
  <c r="Y700" i="6"/>
  <c r="X700" i="6"/>
  <c r="AD699" i="6"/>
  <c r="AC699" i="6"/>
  <c r="AB699" i="6"/>
  <c r="AA699" i="6"/>
  <c r="Z699" i="6"/>
  <c r="Y699" i="6"/>
  <c r="X699" i="6"/>
  <c r="AD698" i="6"/>
  <c r="AC698" i="6"/>
  <c r="AB698" i="6"/>
  <c r="AF698" i="6" s="1"/>
  <c r="AA698" i="6"/>
  <c r="Z698" i="6"/>
  <c r="Y698" i="6"/>
  <c r="X698" i="6"/>
  <c r="AD697" i="6"/>
  <c r="AC697" i="6"/>
  <c r="AB697" i="6"/>
  <c r="AA697" i="6"/>
  <c r="AF697" i="6" s="1"/>
  <c r="Z697" i="6"/>
  <c r="Y697" i="6"/>
  <c r="X697" i="6"/>
  <c r="AD696" i="6"/>
  <c r="AC696" i="6"/>
  <c r="AB696" i="6"/>
  <c r="AA696" i="6"/>
  <c r="AE696" i="6" s="1"/>
  <c r="Z696" i="6"/>
  <c r="Y696" i="6"/>
  <c r="X696" i="6"/>
  <c r="AD695" i="6"/>
  <c r="AC695" i="6"/>
  <c r="AB695" i="6"/>
  <c r="AA695" i="6"/>
  <c r="Z695" i="6"/>
  <c r="Y695" i="6"/>
  <c r="X695" i="6"/>
  <c r="AD694" i="6"/>
  <c r="AC694" i="6"/>
  <c r="AB694" i="6"/>
  <c r="AF694" i="6" s="1"/>
  <c r="AA694" i="6"/>
  <c r="Z694" i="6"/>
  <c r="Y694" i="6"/>
  <c r="X694" i="6"/>
  <c r="AD693" i="6"/>
  <c r="AC693" i="6"/>
  <c r="AB693" i="6"/>
  <c r="AA693" i="6"/>
  <c r="AF693" i="6" s="1"/>
  <c r="Z693" i="6"/>
  <c r="Y693" i="6"/>
  <c r="X693" i="6"/>
  <c r="AD692" i="6"/>
  <c r="AC692" i="6"/>
  <c r="AB692" i="6"/>
  <c r="AA692" i="6"/>
  <c r="AE692" i="6" s="1"/>
  <c r="Z692" i="6"/>
  <c r="Y692" i="6"/>
  <c r="X692" i="6"/>
  <c r="AD691" i="6"/>
  <c r="AC691" i="6"/>
  <c r="AB691" i="6"/>
  <c r="AA691" i="6"/>
  <c r="Z691" i="6"/>
  <c r="Y691" i="6"/>
  <c r="X691" i="6"/>
  <c r="AD690" i="6"/>
  <c r="AC690" i="6"/>
  <c r="AB690" i="6"/>
  <c r="AF690" i="6" s="1"/>
  <c r="AA690" i="6"/>
  <c r="Z690" i="6"/>
  <c r="Y690" i="6"/>
  <c r="X690" i="6"/>
  <c r="AD689" i="6"/>
  <c r="AC689" i="6"/>
  <c r="AB689" i="6"/>
  <c r="AA689" i="6"/>
  <c r="AF689" i="6" s="1"/>
  <c r="Z689" i="6"/>
  <c r="Y689" i="6"/>
  <c r="X689" i="6"/>
  <c r="AD688" i="6"/>
  <c r="AC688" i="6"/>
  <c r="AB688" i="6"/>
  <c r="AA688" i="6"/>
  <c r="AE688" i="6" s="1"/>
  <c r="Z688" i="6"/>
  <c r="Y688" i="6"/>
  <c r="X688" i="6"/>
  <c r="AD687" i="6"/>
  <c r="AC687" i="6"/>
  <c r="AB687" i="6"/>
  <c r="AA687" i="6"/>
  <c r="Z687" i="6"/>
  <c r="Y687" i="6"/>
  <c r="X687" i="6"/>
  <c r="AD686" i="6"/>
  <c r="AC686" i="6"/>
  <c r="AB686" i="6"/>
  <c r="AF686" i="6" s="1"/>
  <c r="AA686" i="6"/>
  <c r="Z686" i="6"/>
  <c r="Y686" i="6"/>
  <c r="X686" i="6"/>
  <c r="AD685" i="6"/>
  <c r="AC685" i="6"/>
  <c r="AB685" i="6"/>
  <c r="AA685" i="6"/>
  <c r="AF685" i="6" s="1"/>
  <c r="Z685" i="6"/>
  <c r="Y685" i="6"/>
  <c r="X685" i="6"/>
  <c r="AD684" i="6"/>
  <c r="AC684" i="6"/>
  <c r="AB684" i="6"/>
  <c r="AA684" i="6"/>
  <c r="AE684" i="6" s="1"/>
  <c r="Z684" i="6"/>
  <c r="Y684" i="6"/>
  <c r="X684" i="6"/>
  <c r="AD683" i="6"/>
  <c r="AC683" i="6"/>
  <c r="AB683" i="6"/>
  <c r="AA683" i="6"/>
  <c r="Z683" i="6"/>
  <c r="Y683" i="6"/>
  <c r="X683" i="6"/>
  <c r="AD682" i="6"/>
  <c r="AC682" i="6"/>
  <c r="AB682" i="6"/>
  <c r="AF682" i="6" s="1"/>
  <c r="AA682" i="6"/>
  <c r="Z682" i="6"/>
  <c r="Y682" i="6"/>
  <c r="X682" i="6"/>
  <c r="AD681" i="6"/>
  <c r="AC681" i="6"/>
  <c r="AB681" i="6"/>
  <c r="AA681" i="6"/>
  <c r="AF681" i="6" s="1"/>
  <c r="Z681" i="6"/>
  <c r="Y681" i="6"/>
  <c r="X681" i="6"/>
  <c r="AD680" i="6"/>
  <c r="AC680" i="6"/>
  <c r="AB680" i="6"/>
  <c r="AA680" i="6"/>
  <c r="AF680" i="6" s="1"/>
  <c r="Z680" i="6"/>
  <c r="Y680" i="6"/>
  <c r="X680" i="6"/>
  <c r="AD679" i="6"/>
  <c r="AC679" i="6"/>
  <c r="AB679" i="6"/>
  <c r="AA679" i="6"/>
  <c r="Z679" i="6"/>
  <c r="Y679" i="6"/>
  <c r="X679" i="6"/>
  <c r="AD678" i="6"/>
  <c r="AC678" i="6"/>
  <c r="AB678" i="6"/>
  <c r="AF678" i="6" s="1"/>
  <c r="AA678" i="6"/>
  <c r="Z678" i="6"/>
  <c r="Y678" i="6"/>
  <c r="X678" i="6"/>
  <c r="AD677" i="6"/>
  <c r="AC677" i="6"/>
  <c r="AB677" i="6"/>
  <c r="AA677" i="6"/>
  <c r="AF677" i="6" s="1"/>
  <c r="Z677" i="6"/>
  <c r="Y677" i="6"/>
  <c r="X677" i="6"/>
  <c r="AD676" i="6"/>
  <c r="AC676" i="6"/>
  <c r="AB676" i="6"/>
  <c r="AA676" i="6"/>
  <c r="AF676" i="6" s="1"/>
  <c r="Z676" i="6"/>
  <c r="Y676" i="6"/>
  <c r="X676" i="6"/>
  <c r="AD675" i="6"/>
  <c r="AC675" i="6"/>
  <c r="AB675" i="6"/>
  <c r="AA675" i="6"/>
  <c r="Z675" i="6"/>
  <c r="Y675" i="6"/>
  <c r="X675" i="6"/>
  <c r="AD674" i="6"/>
  <c r="AC674" i="6"/>
  <c r="AB674" i="6"/>
  <c r="AF674" i="6" s="1"/>
  <c r="AA674" i="6"/>
  <c r="Z674" i="6"/>
  <c r="Y674" i="6"/>
  <c r="X674" i="6"/>
  <c r="AD673" i="6"/>
  <c r="AC673" i="6"/>
  <c r="AB673" i="6"/>
  <c r="AA673" i="6"/>
  <c r="AF673" i="6" s="1"/>
  <c r="Z673" i="6"/>
  <c r="Y673" i="6"/>
  <c r="X673" i="6"/>
  <c r="AD672" i="6"/>
  <c r="AC672" i="6"/>
  <c r="AB672" i="6"/>
  <c r="AA672" i="6"/>
  <c r="AF672" i="6" s="1"/>
  <c r="Z672" i="6"/>
  <c r="Y672" i="6"/>
  <c r="X672" i="6"/>
  <c r="AD671" i="6"/>
  <c r="AC671" i="6"/>
  <c r="AB671" i="6"/>
  <c r="AA671" i="6"/>
  <c r="Z671" i="6"/>
  <c r="Y671" i="6"/>
  <c r="X671" i="6"/>
  <c r="AD670" i="6"/>
  <c r="AC670" i="6"/>
  <c r="AB670" i="6"/>
  <c r="AF670" i="6" s="1"/>
  <c r="AA670" i="6"/>
  <c r="Z670" i="6"/>
  <c r="Y670" i="6"/>
  <c r="X670" i="6"/>
  <c r="AD669" i="6"/>
  <c r="AC669" i="6"/>
  <c r="AB669" i="6"/>
  <c r="AA669" i="6"/>
  <c r="AF669" i="6" s="1"/>
  <c r="Z669" i="6"/>
  <c r="Y669" i="6"/>
  <c r="X669" i="6"/>
  <c r="AD668" i="6"/>
  <c r="AC668" i="6"/>
  <c r="AB668" i="6"/>
  <c r="AA668" i="6"/>
  <c r="AF668" i="6" s="1"/>
  <c r="Z668" i="6"/>
  <c r="Y668" i="6"/>
  <c r="X668" i="6"/>
  <c r="AD667" i="6"/>
  <c r="AC667" i="6"/>
  <c r="AB667" i="6"/>
  <c r="AA667" i="6"/>
  <c r="Z667" i="6"/>
  <c r="Y667" i="6"/>
  <c r="X667" i="6"/>
  <c r="AD666" i="6"/>
  <c r="AC666" i="6"/>
  <c r="AB666" i="6"/>
  <c r="AF666" i="6" s="1"/>
  <c r="AA666" i="6"/>
  <c r="Z666" i="6"/>
  <c r="Y666" i="6"/>
  <c r="X666" i="6"/>
  <c r="AD665" i="6"/>
  <c r="AC665" i="6"/>
  <c r="AB665" i="6"/>
  <c r="AA665" i="6"/>
  <c r="AF665" i="6" s="1"/>
  <c r="Z665" i="6"/>
  <c r="Y665" i="6"/>
  <c r="X665" i="6"/>
  <c r="AD664" i="6"/>
  <c r="AC664" i="6"/>
  <c r="AB664" i="6"/>
  <c r="AA664" i="6"/>
  <c r="AF664" i="6" s="1"/>
  <c r="Z664" i="6"/>
  <c r="Y664" i="6"/>
  <c r="X664" i="6"/>
  <c r="AD663" i="6"/>
  <c r="AC663" i="6"/>
  <c r="AB663" i="6"/>
  <c r="AA663" i="6"/>
  <c r="Z663" i="6"/>
  <c r="Y663" i="6"/>
  <c r="X663" i="6"/>
  <c r="AD662" i="6"/>
  <c r="AC662" i="6"/>
  <c r="AB662" i="6"/>
  <c r="AF662" i="6" s="1"/>
  <c r="AA662" i="6"/>
  <c r="Z662" i="6"/>
  <c r="Y662" i="6"/>
  <c r="X662" i="6"/>
  <c r="AD661" i="6"/>
  <c r="AC661" i="6"/>
  <c r="AB661" i="6"/>
  <c r="AA661" i="6"/>
  <c r="AF661" i="6" s="1"/>
  <c r="Z661" i="6"/>
  <c r="Y661" i="6"/>
  <c r="X661" i="6"/>
  <c r="AD660" i="6"/>
  <c r="AC660" i="6"/>
  <c r="AB660" i="6"/>
  <c r="AA660" i="6"/>
  <c r="Z660" i="6"/>
  <c r="Y660" i="6"/>
  <c r="X660" i="6"/>
  <c r="AD659" i="6"/>
  <c r="AC659" i="6"/>
  <c r="AB659" i="6"/>
  <c r="AA659" i="6"/>
  <c r="Z659" i="6"/>
  <c r="Y659" i="6"/>
  <c r="X659" i="6"/>
  <c r="AD658" i="6"/>
  <c r="AC658" i="6"/>
  <c r="AB658" i="6"/>
  <c r="AF658" i="6" s="1"/>
  <c r="AA658" i="6"/>
  <c r="Z658" i="6"/>
  <c r="Y658" i="6"/>
  <c r="X658" i="6"/>
  <c r="AD657" i="6"/>
  <c r="AC657" i="6"/>
  <c r="AB657" i="6"/>
  <c r="AA657" i="6"/>
  <c r="AF657" i="6" s="1"/>
  <c r="Z657" i="6"/>
  <c r="Y657" i="6"/>
  <c r="X657" i="6"/>
  <c r="AD656" i="6"/>
  <c r="AC656" i="6"/>
  <c r="AB656" i="6"/>
  <c r="AA656" i="6"/>
  <c r="Z656" i="6"/>
  <c r="Y656" i="6"/>
  <c r="X656" i="6"/>
  <c r="AD655" i="6"/>
  <c r="AC655" i="6"/>
  <c r="AB655" i="6"/>
  <c r="AA655" i="6"/>
  <c r="Z655" i="6"/>
  <c r="Y655" i="6"/>
  <c r="X655" i="6"/>
  <c r="AD654" i="6"/>
  <c r="AC654" i="6"/>
  <c r="AB654" i="6"/>
  <c r="AF654" i="6" s="1"/>
  <c r="AA654" i="6"/>
  <c r="Z654" i="6"/>
  <c r="Y654" i="6"/>
  <c r="X654" i="6"/>
  <c r="AD653" i="6"/>
  <c r="AC653" i="6"/>
  <c r="AB653" i="6"/>
  <c r="AA653" i="6"/>
  <c r="AF653" i="6" s="1"/>
  <c r="Z653" i="6"/>
  <c r="Y653" i="6"/>
  <c r="X653" i="6"/>
  <c r="AD652" i="6"/>
  <c r="AC652" i="6"/>
  <c r="AB652" i="6"/>
  <c r="AA652" i="6"/>
  <c r="Z652" i="6"/>
  <c r="Y652" i="6"/>
  <c r="X652" i="6"/>
  <c r="AD651" i="6"/>
  <c r="AC651" i="6"/>
  <c r="AB651" i="6"/>
  <c r="AA651" i="6"/>
  <c r="Z651" i="6"/>
  <c r="Y651" i="6"/>
  <c r="X651" i="6"/>
  <c r="AD650" i="6"/>
  <c r="AC650" i="6"/>
  <c r="AB650" i="6"/>
  <c r="AF650" i="6" s="1"/>
  <c r="AA650" i="6"/>
  <c r="Z650" i="6"/>
  <c r="Y650" i="6"/>
  <c r="X650" i="6"/>
  <c r="AD649" i="6"/>
  <c r="AC649" i="6"/>
  <c r="AB649" i="6"/>
  <c r="AA649" i="6"/>
  <c r="AF649" i="6" s="1"/>
  <c r="Z649" i="6"/>
  <c r="Y649" i="6"/>
  <c r="X649" i="6"/>
  <c r="AE650" i="6" l="1"/>
  <c r="AE654" i="6"/>
  <c r="AE658" i="6"/>
  <c r="AE662" i="6"/>
  <c r="AE666" i="6"/>
  <c r="AE670" i="6"/>
  <c r="AE674" i="6"/>
  <c r="AE678" i="6"/>
  <c r="AE682" i="6"/>
  <c r="AE686" i="6"/>
  <c r="AE690" i="6"/>
  <c r="AE694" i="6"/>
  <c r="AE698" i="6"/>
  <c r="AE702" i="6"/>
  <c r="AE706" i="6"/>
  <c r="AE710" i="6"/>
  <c r="AE714" i="6"/>
  <c r="AE718" i="6"/>
  <c r="AE722" i="6"/>
  <c r="AE726" i="6"/>
  <c r="AE730" i="6"/>
  <c r="AE734" i="6"/>
  <c r="AE738" i="6"/>
  <c r="AE742" i="6"/>
  <c r="AE746" i="6"/>
  <c r="AE750" i="6"/>
  <c r="AE754" i="6"/>
  <c r="AE758" i="6"/>
  <c r="AF762" i="6"/>
  <c r="AF652" i="6"/>
  <c r="AF656" i="6"/>
  <c r="AF660" i="6"/>
  <c r="AF651" i="6"/>
  <c r="AF655" i="6"/>
  <c r="AF659" i="6"/>
  <c r="AF663" i="6"/>
  <c r="AF667" i="6"/>
  <c r="AF671" i="6"/>
  <c r="AF675" i="6"/>
  <c r="AF679" i="6"/>
  <c r="AF683" i="6"/>
  <c r="AF684" i="6"/>
  <c r="AF687" i="6"/>
  <c r="AF688" i="6"/>
  <c r="AF691" i="6"/>
  <c r="AF692" i="6"/>
  <c r="AF695" i="6"/>
  <c r="AF696" i="6"/>
  <c r="AF699" i="6"/>
  <c r="AF700" i="6"/>
  <c r="AF703" i="6"/>
  <c r="AF704" i="6"/>
  <c r="AF707" i="6"/>
  <c r="AF708" i="6"/>
  <c r="AF711" i="6"/>
  <c r="AF715" i="6"/>
  <c r="AF719" i="6"/>
  <c r="AF723" i="6"/>
  <c r="AF727" i="6"/>
  <c r="AF731" i="6"/>
  <c r="AF735" i="6"/>
  <c r="AF739" i="6"/>
  <c r="AF743" i="6"/>
  <c r="AF747" i="6"/>
  <c r="AF751" i="6"/>
  <c r="AF755" i="6"/>
  <c r="AF759" i="6"/>
  <c r="AF763" i="6"/>
  <c r="AE651" i="6"/>
  <c r="AE655" i="6"/>
  <c r="AE659" i="6"/>
  <c r="AE663" i="6"/>
  <c r="AE667" i="6"/>
  <c r="AE671" i="6"/>
  <c r="AE675" i="6"/>
  <c r="AE679" i="6"/>
  <c r="AE683" i="6"/>
  <c r="AE687" i="6"/>
  <c r="AE691" i="6"/>
  <c r="AE695" i="6"/>
  <c r="AE699" i="6"/>
  <c r="AE703" i="6"/>
  <c r="AE707" i="6"/>
  <c r="AE711" i="6"/>
  <c r="AE715" i="6"/>
  <c r="AE719" i="6"/>
  <c r="AE723" i="6"/>
  <c r="AE727" i="6"/>
  <c r="AF730" i="6"/>
  <c r="AE731" i="6"/>
  <c r="AF734" i="6"/>
  <c r="AE735" i="6"/>
  <c r="AF738" i="6"/>
  <c r="AE739" i="6"/>
  <c r="AF742" i="6"/>
  <c r="AE743" i="6"/>
  <c r="AF746" i="6"/>
  <c r="AE747" i="6"/>
  <c r="AF750" i="6"/>
  <c r="AE751" i="6"/>
  <c r="AF754" i="6"/>
  <c r="AE755" i="6"/>
  <c r="AF758" i="6"/>
  <c r="AE759" i="6"/>
  <c r="AE763" i="6"/>
  <c r="AE652" i="6"/>
  <c r="AE656" i="6"/>
  <c r="AE660" i="6"/>
  <c r="AE664" i="6"/>
  <c r="AE668" i="6"/>
  <c r="AE672" i="6"/>
  <c r="AE676" i="6"/>
  <c r="AE680" i="6"/>
  <c r="AE712" i="6"/>
  <c r="AE716" i="6"/>
  <c r="AE720" i="6"/>
  <c r="AE724" i="6"/>
  <c r="AE728" i="6"/>
  <c r="AE732" i="6"/>
  <c r="AE736" i="6"/>
  <c r="AE740" i="6"/>
  <c r="AE744" i="6"/>
  <c r="AE748" i="6"/>
  <c r="AE752" i="6"/>
  <c r="AE756" i="6"/>
  <c r="AE760" i="6"/>
  <c r="AE764" i="6"/>
  <c r="AE653" i="6"/>
  <c r="AE657" i="6"/>
  <c r="AE661" i="6"/>
  <c r="AE665" i="6"/>
  <c r="AE669" i="6"/>
  <c r="AE673" i="6"/>
  <c r="AE677" i="6"/>
  <c r="AE681" i="6"/>
  <c r="AE685" i="6"/>
  <c r="AE689" i="6"/>
  <c r="AE693" i="6"/>
  <c r="AE697" i="6"/>
  <c r="AE701" i="6"/>
  <c r="AE705" i="6"/>
  <c r="AE709" i="6"/>
  <c r="AE713" i="6"/>
  <c r="AE717" i="6"/>
  <c r="AE721" i="6"/>
  <c r="AE725" i="6"/>
  <c r="AE729" i="6"/>
  <c r="AE733" i="6"/>
  <c r="AE737" i="6"/>
  <c r="AE741" i="6"/>
  <c r="AE745" i="6"/>
  <c r="AE749" i="6"/>
  <c r="AE753" i="6"/>
  <c r="AE757" i="6"/>
  <c r="AE761" i="6"/>
  <c r="AE765" i="6"/>
  <c r="AE649" i="6"/>
  <c r="P15" i="7"/>
  <c r="P7" i="7"/>
  <c r="N15" i="7"/>
  <c r="N7" i="7"/>
  <c r="L15" i="7"/>
  <c r="L7" i="7"/>
  <c r="AC648" i="6"/>
  <c r="AC647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C40" i="12"/>
  <c r="C39" i="12"/>
  <c r="C38" i="12"/>
  <c r="C37" i="12"/>
  <c r="C36" i="12"/>
  <c r="C35" i="12"/>
  <c r="C27" i="8"/>
  <c r="C26" i="8"/>
  <c r="C25" i="8"/>
  <c r="C24" i="8"/>
  <c r="C23" i="8"/>
  <c r="C29" i="7"/>
  <c r="C28" i="7"/>
  <c r="C27" i="7"/>
  <c r="C26" i="7"/>
  <c r="C25" i="7"/>
  <c r="C24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2" i="6"/>
  <c r="C28" i="2"/>
  <c r="C27" i="2"/>
  <c r="C26" i="2"/>
  <c r="C25" i="2"/>
  <c r="C24" i="2"/>
  <c r="C23" i="2"/>
  <c r="AB648" i="6" l="1"/>
  <c r="AA648" i="6"/>
  <c r="Z648" i="6"/>
  <c r="Y648" i="6"/>
  <c r="X648" i="6"/>
  <c r="AB647" i="6"/>
  <c r="AA647" i="6"/>
  <c r="Z647" i="6"/>
  <c r="Y647" i="6"/>
  <c r="X647" i="6"/>
  <c r="AB646" i="6"/>
  <c r="AA646" i="6"/>
  <c r="Z646" i="6"/>
  <c r="Y646" i="6"/>
  <c r="X646" i="6"/>
  <c r="AB645" i="6"/>
  <c r="AA645" i="6"/>
  <c r="Z645" i="6"/>
  <c r="Y645" i="6"/>
  <c r="X645" i="6"/>
  <c r="AB644" i="6"/>
  <c r="AA644" i="6"/>
  <c r="Z644" i="6"/>
  <c r="Y644" i="6"/>
  <c r="X644" i="6"/>
  <c r="AB643" i="6"/>
  <c r="AA643" i="6"/>
  <c r="Z643" i="6"/>
  <c r="Y643" i="6"/>
  <c r="X643" i="6"/>
  <c r="AB642" i="6"/>
  <c r="AA642" i="6"/>
  <c r="Z642" i="6"/>
  <c r="Y642" i="6"/>
  <c r="X642" i="6"/>
  <c r="AB641" i="6"/>
  <c r="AA641" i="6"/>
  <c r="Z641" i="6"/>
  <c r="Y641" i="6"/>
  <c r="X641" i="6"/>
  <c r="AB640" i="6"/>
  <c r="AA640" i="6"/>
  <c r="Z640" i="6"/>
  <c r="Y640" i="6"/>
  <c r="X640" i="6"/>
  <c r="AB639" i="6"/>
  <c r="AA639" i="6"/>
  <c r="Z639" i="6"/>
  <c r="Y639" i="6"/>
  <c r="X639" i="6"/>
  <c r="AB638" i="6"/>
  <c r="AA638" i="6"/>
  <c r="Z638" i="6"/>
  <c r="Y638" i="6"/>
  <c r="X638" i="6"/>
  <c r="AB637" i="6"/>
  <c r="AA637" i="6"/>
  <c r="Z637" i="6"/>
  <c r="Y637" i="6"/>
  <c r="X637" i="6"/>
  <c r="AB636" i="6"/>
  <c r="AA636" i="6"/>
  <c r="Z636" i="6"/>
  <c r="Y636" i="6"/>
  <c r="X636" i="6"/>
  <c r="AB635" i="6"/>
  <c r="AA635" i="6"/>
  <c r="Z635" i="6"/>
  <c r="Y635" i="6"/>
  <c r="X635" i="6"/>
  <c r="AB634" i="6"/>
  <c r="AA634" i="6"/>
  <c r="Z634" i="6"/>
  <c r="Y634" i="6"/>
  <c r="X634" i="6"/>
  <c r="AB633" i="6"/>
  <c r="AA633" i="6"/>
  <c r="Z633" i="6"/>
  <c r="Y633" i="6"/>
  <c r="X633" i="6"/>
  <c r="AB632" i="6"/>
  <c r="AA632" i="6"/>
  <c r="Z632" i="6"/>
  <c r="Y632" i="6"/>
  <c r="X632" i="6"/>
  <c r="AB631" i="6"/>
  <c r="AA631" i="6"/>
  <c r="Z631" i="6"/>
  <c r="Y631" i="6"/>
  <c r="X631" i="6"/>
  <c r="AB630" i="6"/>
  <c r="AA630" i="6"/>
  <c r="Z630" i="6"/>
  <c r="Y630" i="6"/>
  <c r="X630" i="6"/>
  <c r="AB629" i="6"/>
  <c r="AA629" i="6"/>
  <c r="Z629" i="6"/>
  <c r="Y629" i="6"/>
  <c r="X629" i="6"/>
  <c r="AB628" i="6"/>
  <c r="AA628" i="6"/>
  <c r="Z628" i="6"/>
  <c r="Y628" i="6"/>
  <c r="X628" i="6"/>
  <c r="AB627" i="6"/>
  <c r="AA627" i="6"/>
  <c r="Z627" i="6"/>
  <c r="Y627" i="6"/>
  <c r="X627" i="6"/>
  <c r="AB626" i="6"/>
  <c r="AA626" i="6"/>
  <c r="Z626" i="6"/>
  <c r="Y626" i="6"/>
  <c r="X626" i="6"/>
  <c r="AB625" i="6"/>
  <c r="AA625" i="6"/>
  <c r="Z625" i="6"/>
  <c r="Y625" i="6"/>
  <c r="X625" i="6"/>
  <c r="AB624" i="6"/>
  <c r="AA624" i="6"/>
  <c r="Z624" i="6"/>
  <c r="Y624" i="6"/>
  <c r="X624" i="6"/>
  <c r="AB623" i="6"/>
  <c r="AA623" i="6"/>
  <c r="Z623" i="6"/>
  <c r="Y623" i="6"/>
  <c r="X623" i="6"/>
  <c r="AB622" i="6"/>
  <c r="AA622" i="6"/>
  <c r="Z622" i="6"/>
  <c r="Y622" i="6"/>
  <c r="X622" i="6"/>
  <c r="AB621" i="6"/>
  <c r="AA621" i="6"/>
  <c r="Z621" i="6"/>
  <c r="Y621" i="6"/>
  <c r="X621" i="6"/>
  <c r="AB620" i="6"/>
  <c r="AA620" i="6"/>
  <c r="Z620" i="6"/>
  <c r="Y620" i="6"/>
  <c r="X620" i="6"/>
  <c r="AB619" i="6"/>
  <c r="AA619" i="6"/>
  <c r="Z619" i="6"/>
  <c r="Y619" i="6"/>
  <c r="X619" i="6"/>
  <c r="AB618" i="6"/>
  <c r="AA618" i="6"/>
  <c r="Z618" i="6"/>
  <c r="Y618" i="6"/>
  <c r="X618" i="6"/>
  <c r="AB617" i="6"/>
  <c r="AA617" i="6"/>
  <c r="Z617" i="6"/>
  <c r="Y617" i="6"/>
  <c r="X617" i="6"/>
  <c r="AB616" i="6"/>
  <c r="AA616" i="6"/>
  <c r="Z616" i="6"/>
  <c r="Y616" i="6"/>
  <c r="X616" i="6"/>
  <c r="AB615" i="6"/>
  <c r="AA615" i="6"/>
  <c r="Z615" i="6"/>
  <c r="Y615" i="6"/>
  <c r="X615" i="6"/>
  <c r="AB614" i="6"/>
  <c r="AA614" i="6"/>
  <c r="Z614" i="6"/>
  <c r="Y614" i="6"/>
  <c r="X614" i="6"/>
  <c r="AB613" i="6"/>
  <c r="AA613" i="6"/>
  <c r="Z613" i="6"/>
  <c r="Y613" i="6"/>
  <c r="X613" i="6"/>
  <c r="AB612" i="6"/>
  <c r="AA612" i="6"/>
  <c r="Z612" i="6"/>
  <c r="Y612" i="6"/>
  <c r="X612" i="6"/>
  <c r="AB611" i="6"/>
  <c r="AA611" i="6"/>
  <c r="Z611" i="6"/>
  <c r="Y611" i="6"/>
  <c r="X611" i="6"/>
  <c r="AB610" i="6"/>
  <c r="AA610" i="6"/>
  <c r="Z610" i="6"/>
  <c r="Y610" i="6"/>
  <c r="X610" i="6"/>
  <c r="AB609" i="6"/>
  <c r="AA609" i="6"/>
  <c r="Z609" i="6"/>
  <c r="Y609" i="6"/>
  <c r="X609" i="6"/>
  <c r="AB608" i="6"/>
  <c r="AA608" i="6"/>
  <c r="Z608" i="6"/>
  <c r="Y608" i="6"/>
  <c r="X608" i="6"/>
  <c r="AB607" i="6"/>
  <c r="AA607" i="6"/>
  <c r="Z607" i="6"/>
  <c r="Y607" i="6"/>
  <c r="X607" i="6"/>
  <c r="AB606" i="6"/>
  <c r="AA606" i="6"/>
  <c r="Z606" i="6"/>
  <c r="Y606" i="6"/>
  <c r="X606" i="6"/>
  <c r="AB605" i="6"/>
  <c r="AA605" i="6"/>
  <c r="Z605" i="6"/>
  <c r="Y605" i="6"/>
  <c r="X605" i="6"/>
  <c r="AB604" i="6"/>
  <c r="AA604" i="6"/>
  <c r="Z604" i="6"/>
  <c r="Y604" i="6"/>
  <c r="X604" i="6"/>
  <c r="AB603" i="6"/>
  <c r="AA603" i="6"/>
  <c r="Z603" i="6"/>
  <c r="Y603" i="6"/>
  <c r="X603" i="6"/>
  <c r="AB602" i="6"/>
  <c r="AA602" i="6"/>
  <c r="Z602" i="6"/>
  <c r="Y602" i="6"/>
  <c r="X602" i="6"/>
  <c r="AB601" i="6"/>
  <c r="AA601" i="6"/>
  <c r="Z601" i="6"/>
  <c r="Y601" i="6"/>
  <c r="X601" i="6"/>
  <c r="AB600" i="6"/>
  <c r="AA600" i="6"/>
  <c r="Z600" i="6"/>
  <c r="Y600" i="6"/>
  <c r="X600" i="6"/>
  <c r="AB599" i="6"/>
  <c r="AA599" i="6"/>
  <c r="Z599" i="6"/>
  <c r="Y599" i="6"/>
  <c r="X599" i="6"/>
  <c r="AB598" i="6"/>
  <c r="AA598" i="6"/>
  <c r="Z598" i="6"/>
  <c r="Y598" i="6"/>
  <c r="X598" i="6"/>
  <c r="AB597" i="6"/>
  <c r="AA597" i="6"/>
  <c r="Z597" i="6"/>
  <c r="Y597" i="6"/>
  <c r="X597" i="6"/>
  <c r="AB596" i="6"/>
  <c r="AA596" i="6"/>
  <c r="Z596" i="6"/>
  <c r="Y596" i="6"/>
  <c r="X596" i="6"/>
  <c r="AB595" i="6"/>
  <c r="AA595" i="6"/>
  <c r="Z595" i="6"/>
  <c r="Y595" i="6"/>
  <c r="X595" i="6"/>
  <c r="AB594" i="6"/>
  <c r="AA594" i="6"/>
  <c r="Z594" i="6"/>
  <c r="Y594" i="6"/>
  <c r="X594" i="6"/>
  <c r="AB593" i="6"/>
  <c r="AA593" i="6"/>
  <c r="Z593" i="6"/>
  <c r="Y593" i="6"/>
  <c r="X593" i="6"/>
  <c r="AB592" i="6"/>
  <c r="AA592" i="6"/>
  <c r="Z592" i="6"/>
  <c r="Y592" i="6"/>
  <c r="X592" i="6"/>
  <c r="AB591" i="6"/>
  <c r="AA591" i="6"/>
  <c r="Z591" i="6"/>
  <c r="Y591" i="6"/>
  <c r="X591" i="6"/>
  <c r="AB590" i="6"/>
  <c r="AA590" i="6"/>
  <c r="Z590" i="6"/>
  <c r="Y590" i="6"/>
  <c r="X590" i="6"/>
  <c r="AB589" i="6"/>
  <c r="AA589" i="6"/>
  <c r="Z589" i="6"/>
  <c r="Y589" i="6"/>
  <c r="X589" i="6"/>
  <c r="AB588" i="6"/>
  <c r="AA588" i="6"/>
  <c r="Z588" i="6"/>
  <c r="Y588" i="6"/>
  <c r="X588" i="6"/>
  <c r="AB587" i="6"/>
  <c r="AA587" i="6"/>
  <c r="Z587" i="6"/>
  <c r="Y587" i="6"/>
  <c r="X587" i="6"/>
  <c r="AB586" i="6"/>
  <c r="AA586" i="6"/>
  <c r="Z586" i="6"/>
  <c r="Y586" i="6"/>
  <c r="X586" i="6"/>
  <c r="AB585" i="6"/>
  <c r="AA585" i="6"/>
  <c r="Z585" i="6"/>
  <c r="Y585" i="6"/>
  <c r="X585" i="6"/>
  <c r="AB584" i="6"/>
  <c r="AA584" i="6"/>
  <c r="Z584" i="6"/>
  <c r="Y584" i="6"/>
  <c r="X584" i="6"/>
  <c r="AB583" i="6"/>
  <c r="AA583" i="6"/>
  <c r="Z583" i="6"/>
  <c r="Y583" i="6"/>
  <c r="X583" i="6"/>
  <c r="AB582" i="6"/>
  <c r="AA582" i="6"/>
  <c r="Z582" i="6"/>
  <c r="Y582" i="6"/>
  <c r="X582" i="6"/>
  <c r="AB581" i="6"/>
  <c r="AA581" i="6"/>
  <c r="Z581" i="6"/>
  <c r="Y581" i="6"/>
  <c r="X581" i="6"/>
  <c r="AB580" i="6"/>
  <c r="AA580" i="6"/>
  <c r="Z580" i="6"/>
  <c r="Y580" i="6"/>
  <c r="X580" i="6"/>
  <c r="AB579" i="6"/>
  <c r="AA579" i="6"/>
  <c r="Z579" i="6"/>
  <c r="Y579" i="6"/>
  <c r="X579" i="6"/>
  <c r="AB578" i="6"/>
  <c r="AA578" i="6"/>
  <c r="Z578" i="6"/>
  <c r="Y578" i="6"/>
  <c r="X578" i="6"/>
  <c r="AB577" i="6"/>
  <c r="AA577" i="6"/>
  <c r="Z577" i="6"/>
  <c r="Y577" i="6"/>
  <c r="X577" i="6"/>
  <c r="AB576" i="6"/>
  <c r="AA576" i="6"/>
  <c r="Z576" i="6"/>
  <c r="Y576" i="6"/>
  <c r="X576" i="6"/>
  <c r="AB575" i="6"/>
  <c r="AA575" i="6"/>
  <c r="Z575" i="6"/>
  <c r="Y575" i="6"/>
  <c r="X575" i="6"/>
  <c r="AB574" i="6"/>
  <c r="AA574" i="6"/>
  <c r="Z574" i="6"/>
  <c r="Y574" i="6"/>
  <c r="X574" i="6"/>
  <c r="AB573" i="6"/>
  <c r="AA573" i="6"/>
  <c r="Z573" i="6"/>
  <c r="Y573" i="6"/>
  <c r="X573" i="6"/>
  <c r="AB572" i="6"/>
  <c r="AA572" i="6"/>
  <c r="Z572" i="6"/>
  <c r="Y572" i="6"/>
  <c r="X572" i="6"/>
  <c r="AB571" i="6"/>
  <c r="AA571" i="6"/>
  <c r="Z571" i="6"/>
  <c r="Y571" i="6"/>
  <c r="X571" i="6"/>
  <c r="AB570" i="6"/>
  <c r="AA570" i="6"/>
  <c r="Z570" i="6"/>
  <c r="Y570" i="6"/>
  <c r="X570" i="6"/>
  <c r="AB569" i="6"/>
  <c r="AA569" i="6"/>
  <c r="Z569" i="6"/>
  <c r="Y569" i="6"/>
  <c r="X569" i="6"/>
  <c r="AB568" i="6"/>
  <c r="AA568" i="6"/>
  <c r="Z568" i="6"/>
  <c r="Y568" i="6"/>
  <c r="X568" i="6"/>
  <c r="AB567" i="6"/>
  <c r="AA567" i="6"/>
  <c r="Z567" i="6"/>
  <c r="Y567" i="6"/>
  <c r="X567" i="6"/>
  <c r="AB566" i="6"/>
  <c r="AA566" i="6"/>
  <c r="Z566" i="6"/>
  <c r="Y566" i="6"/>
  <c r="X566" i="6"/>
  <c r="AB565" i="6"/>
  <c r="AA565" i="6"/>
  <c r="Z565" i="6"/>
  <c r="Y565" i="6"/>
  <c r="X565" i="6"/>
  <c r="AB564" i="6"/>
  <c r="AA564" i="6"/>
  <c r="Z564" i="6"/>
  <c r="Y564" i="6"/>
  <c r="X564" i="6"/>
  <c r="AB563" i="6"/>
  <c r="AA563" i="6"/>
  <c r="Z563" i="6"/>
  <c r="Y563" i="6"/>
  <c r="X563" i="6"/>
  <c r="AB562" i="6"/>
  <c r="AA562" i="6"/>
  <c r="Z562" i="6"/>
  <c r="Y562" i="6"/>
  <c r="X562" i="6"/>
  <c r="AB561" i="6"/>
  <c r="AA561" i="6"/>
  <c r="Z561" i="6"/>
  <c r="Y561" i="6"/>
  <c r="X561" i="6"/>
  <c r="AB560" i="6"/>
  <c r="AA560" i="6"/>
  <c r="Z560" i="6"/>
  <c r="Y560" i="6"/>
  <c r="X560" i="6"/>
  <c r="AB559" i="6"/>
  <c r="AA559" i="6"/>
  <c r="Z559" i="6"/>
  <c r="Y559" i="6"/>
  <c r="X559" i="6"/>
  <c r="AB558" i="6"/>
  <c r="AA558" i="6"/>
  <c r="Z558" i="6"/>
  <c r="Y558" i="6"/>
  <c r="X558" i="6"/>
  <c r="AB557" i="6"/>
  <c r="AA557" i="6"/>
  <c r="Z557" i="6"/>
  <c r="Y557" i="6"/>
  <c r="X557" i="6"/>
  <c r="AB556" i="6"/>
  <c r="AA556" i="6"/>
  <c r="Z556" i="6"/>
  <c r="Y556" i="6"/>
  <c r="X556" i="6"/>
  <c r="AB555" i="6"/>
  <c r="AA555" i="6"/>
  <c r="Z555" i="6"/>
  <c r="Y555" i="6"/>
  <c r="X555" i="6"/>
  <c r="AB554" i="6"/>
  <c r="AA554" i="6"/>
  <c r="Z554" i="6"/>
  <c r="Y554" i="6"/>
  <c r="X554" i="6"/>
  <c r="AB553" i="6"/>
  <c r="AA553" i="6"/>
  <c r="Z553" i="6"/>
  <c r="Y553" i="6"/>
  <c r="X553" i="6"/>
  <c r="AB552" i="6"/>
  <c r="AA552" i="6"/>
  <c r="Z552" i="6"/>
  <c r="Y552" i="6"/>
  <c r="X552" i="6"/>
  <c r="AB551" i="6"/>
  <c r="AA551" i="6"/>
  <c r="Z551" i="6"/>
  <c r="Y551" i="6"/>
  <c r="X551" i="6"/>
  <c r="AB550" i="6"/>
  <c r="AA550" i="6"/>
  <c r="Z550" i="6"/>
  <c r="Y550" i="6"/>
  <c r="X550" i="6"/>
  <c r="AB549" i="6"/>
  <c r="AA549" i="6"/>
  <c r="Z549" i="6"/>
  <c r="Y549" i="6"/>
  <c r="X549" i="6"/>
  <c r="AB548" i="6"/>
  <c r="AA548" i="6"/>
  <c r="Z548" i="6"/>
  <c r="Y548" i="6"/>
  <c r="X548" i="6"/>
  <c r="AB547" i="6"/>
  <c r="AA547" i="6"/>
  <c r="Z547" i="6"/>
  <c r="Y547" i="6"/>
  <c r="X547" i="6"/>
  <c r="AB546" i="6"/>
  <c r="AA546" i="6"/>
  <c r="Z546" i="6"/>
  <c r="Y546" i="6"/>
  <c r="X546" i="6"/>
  <c r="AB545" i="6"/>
  <c r="AA545" i="6"/>
  <c r="Z545" i="6"/>
  <c r="Y545" i="6"/>
  <c r="X545" i="6"/>
  <c r="AB544" i="6"/>
  <c r="AA544" i="6"/>
  <c r="Z544" i="6"/>
  <c r="Y544" i="6"/>
  <c r="X544" i="6"/>
  <c r="AB543" i="6"/>
  <c r="AA543" i="6"/>
  <c r="Z543" i="6"/>
  <c r="Y543" i="6"/>
  <c r="X543" i="6"/>
  <c r="AB542" i="6"/>
  <c r="AA542" i="6"/>
  <c r="Z542" i="6"/>
  <c r="Y542" i="6"/>
  <c r="X542" i="6"/>
  <c r="AB541" i="6"/>
  <c r="AA541" i="6"/>
  <c r="Z541" i="6"/>
  <c r="Y541" i="6"/>
  <c r="X541" i="6"/>
  <c r="AB540" i="6"/>
  <c r="AA540" i="6"/>
  <c r="Z540" i="6"/>
  <c r="Y540" i="6"/>
  <c r="X540" i="6"/>
  <c r="AB539" i="6"/>
  <c r="AA539" i="6"/>
  <c r="Z539" i="6"/>
  <c r="Y539" i="6"/>
  <c r="X539" i="6"/>
  <c r="AB538" i="6"/>
  <c r="AA538" i="6"/>
  <c r="Z538" i="6"/>
  <c r="Y538" i="6"/>
  <c r="X538" i="6"/>
  <c r="AB537" i="6"/>
  <c r="AA537" i="6"/>
  <c r="Z537" i="6"/>
  <c r="Y537" i="6"/>
  <c r="X537" i="6"/>
  <c r="AB536" i="6"/>
  <c r="AA536" i="6"/>
  <c r="Z536" i="6"/>
  <c r="Y536" i="6"/>
  <c r="X536" i="6"/>
  <c r="AB535" i="6"/>
  <c r="AA535" i="6"/>
  <c r="Z535" i="6"/>
  <c r="Y535" i="6"/>
  <c r="X535" i="6"/>
  <c r="AB534" i="6"/>
  <c r="AA534" i="6"/>
  <c r="Z534" i="6"/>
  <c r="Y534" i="6"/>
  <c r="X534" i="6"/>
  <c r="AB533" i="6"/>
  <c r="AA533" i="6"/>
  <c r="Z533" i="6"/>
  <c r="Y533" i="6"/>
  <c r="X533" i="6"/>
  <c r="AB532" i="6"/>
  <c r="AA532" i="6"/>
  <c r="Z532" i="6"/>
  <c r="Y532" i="6"/>
  <c r="X532" i="6"/>
  <c r="AB531" i="6"/>
  <c r="AA531" i="6"/>
  <c r="Z531" i="6"/>
  <c r="Y531" i="6"/>
  <c r="X531" i="6"/>
  <c r="AB530" i="6"/>
  <c r="AA530" i="6"/>
  <c r="Z530" i="6"/>
  <c r="Y530" i="6"/>
  <c r="X530" i="6"/>
  <c r="AB529" i="6"/>
  <c r="AA529" i="6"/>
  <c r="Z529" i="6"/>
  <c r="Y529" i="6"/>
  <c r="X529" i="6"/>
  <c r="AB528" i="6"/>
  <c r="AA528" i="6"/>
  <c r="Z528" i="6"/>
  <c r="Y528" i="6"/>
  <c r="X528" i="6"/>
  <c r="AB527" i="6"/>
  <c r="AA527" i="6"/>
  <c r="Z527" i="6"/>
  <c r="Y527" i="6"/>
  <c r="X527" i="6"/>
  <c r="AB526" i="6"/>
  <c r="AA526" i="6"/>
  <c r="Z526" i="6"/>
  <c r="Y526" i="6"/>
  <c r="X526" i="6"/>
  <c r="AB525" i="6"/>
  <c r="AA525" i="6"/>
  <c r="Z525" i="6"/>
  <c r="Y525" i="6"/>
  <c r="X525" i="6"/>
  <c r="AB524" i="6"/>
  <c r="AA524" i="6"/>
  <c r="Z524" i="6"/>
  <c r="Y524" i="6"/>
  <c r="X524" i="6"/>
  <c r="AB523" i="6"/>
  <c r="AA523" i="6"/>
  <c r="Z523" i="6"/>
  <c r="Y523" i="6"/>
  <c r="X523" i="6"/>
  <c r="AB522" i="6"/>
  <c r="AA522" i="6"/>
  <c r="Z522" i="6"/>
  <c r="Y522" i="6"/>
  <c r="X522" i="6"/>
  <c r="AB521" i="6"/>
  <c r="AA521" i="6"/>
  <c r="Z521" i="6"/>
  <c r="Y521" i="6"/>
  <c r="X521" i="6"/>
  <c r="AB520" i="6"/>
  <c r="AA520" i="6"/>
  <c r="Z520" i="6"/>
  <c r="Y520" i="6"/>
  <c r="X520" i="6"/>
  <c r="AB519" i="6"/>
  <c r="AA519" i="6"/>
  <c r="Z519" i="6"/>
  <c r="Y519" i="6"/>
  <c r="X519" i="6"/>
  <c r="AB518" i="6"/>
  <c r="AA518" i="6"/>
  <c r="Z518" i="6"/>
  <c r="Y518" i="6"/>
  <c r="X518" i="6"/>
  <c r="AB517" i="6"/>
  <c r="AA517" i="6"/>
  <c r="Z517" i="6"/>
  <c r="Y517" i="6"/>
  <c r="X517" i="6"/>
  <c r="AB516" i="6"/>
  <c r="AA516" i="6"/>
  <c r="Z516" i="6"/>
  <c r="Y516" i="6"/>
  <c r="X516" i="6"/>
  <c r="AB515" i="6"/>
  <c r="AA515" i="6"/>
  <c r="Z515" i="6"/>
  <c r="Y515" i="6"/>
  <c r="X515" i="6"/>
  <c r="AB514" i="6"/>
  <c r="AA514" i="6"/>
  <c r="Z514" i="6"/>
  <c r="Y514" i="6"/>
  <c r="X514" i="6"/>
  <c r="AB513" i="6"/>
  <c r="AA513" i="6"/>
  <c r="Z513" i="6"/>
  <c r="Y513" i="6"/>
  <c r="X513" i="6"/>
  <c r="AB512" i="6"/>
  <c r="AA512" i="6"/>
  <c r="Z512" i="6"/>
  <c r="Y512" i="6"/>
  <c r="X512" i="6"/>
  <c r="AB511" i="6"/>
  <c r="AA511" i="6"/>
  <c r="Z511" i="6"/>
  <c r="Y511" i="6"/>
  <c r="X511" i="6"/>
  <c r="AB510" i="6"/>
  <c r="AA510" i="6"/>
  <c r="Z510" i="6"/>
  <c r="Y510" i="6"/>
  <c r="X510" i="6"/>
  <c r="AB509" i="6"/>
  <c r="AA509" i="6"/>
  <c r="Z509" i="6"/>
  <c r="Y509" i="6"/>
  <c r="X509" i="6"/>
  <c r="AB508" i="6"/>
  <c r="AA508" i="6"/>
  <c r="Z508" i="6"/>
  <c r="Y508" i="6"/>
  <c r="X508" i="6"/>
  <c r="AB507" i="6"/>
  <c r="AA507" i="6"/>
  <c r="Z507" i="6"/>
  <c r="Y507" i="6"/>
  <c r="X507" i="6"/>
  <c r="AB506" i="6"/>
  <c r="AA506" i="6"/>
  <c r="Z506" i="6"/>
  <c r="Y506" i="6"/>
  <c r="X506" i="6"/>
  <c r="AB505" i="6"/>
  <c r="AA505" i="6"/>
  <c r="Z505" i="6"/>
  <c r="Y505" i="6"/>
  <c r="X505" i="6"/>
  <c r="AB504" i="6"/>
  <c r="AA504" i="6"/>
  <c r="Z504" i="6"/>
  <c r="Y504" i="6"/>
  <c r="X504" i="6"/>
  <c r="AB503" i="6"/>
  <c r="AA503" i="6"/>
  <c r="Z503" i="6"/>
  <c r="Y503" i="6"/>
  <c r="X503" i="6"/>
  <c r="AB502" i="6"/>
  <c r="AA502" i="6"/>
  <c r="Z502" i="6"/>
  <c r="Y502" i="6"/>
  <c r="X502" i="6"/>
  <c r="AB501" i="6"/>
  <c r="AA501" i="6"/>
  <c r="Z501" i="6"/>
  <c r="Y501" i="6"/>
  <c r="X501" i="6"/>
  <c r="AB500" i="6"/>
  <c r="AA500" i="6"/>
  <c r="Z500" i="6"/>
  <c r="Y500" i="6"/>
  <c r="X500" i="6"/>
  <c r="AB499" i="6"/>
  <c r="AA499" i="6"/>
  <c r="Z499" i="6"/>
  <c r="Y499" i="6"/>
  <c r="X499" i="6"/>
  <c r="AB498" i="6"/>
  <c r="AA498" i="6"/>
  <c r="Z498" i="6"/>
  <c r="Y498" i="6"/>
  <c r="X498" i="6"/>
  <c r="AB497" i="6"/>
  <c r="AA497" i="6"/>
  <c r="Z497" i="6"/>
  <c r="Y497" i="6"/>
  <c r="X497" i="6"/>
  <c r="AB496" i="6"/>
  <c r="AA496" i="6"/>
  <c r="Z496" i="6"/>
  <c r="Y496" i="6"/>
  <c r="X496" i="6"/>
  <c r="AB495" i="6"/>
  <c r="AA495" i="6"/>
  <c r="Z495" i="6"/>
  <c r="Y495" i="6"/>
  <c r="X495" i="6"/>
  <c r="AB494" i="6"/>
  <c r="AA494" i="6"/>
  <c r="Z494" i="6"/>
  <c r="Y494" i="6"/>
  <c r="X494" i="6"/>
  <c r="AB493" i="6"/>
  <c r="AA493" i="6"/>
  <c r="Z493" i="6"/>
  <c r="Y493" i="6"/>
  <c r="X493" i="6"/>
  <c r="AB492" i="6"/>
  <c r="AA492" i="6"/>
  <c r="Z492" i="6"/>
  <c r="Y492" i="6"/>
  <c r="X492" i="6"/>
  <c r="AB491" i="6"/>
  <c r="AA491" i="6"/>
  <c r="Z491" i="6"/>
  <c r="Y491" i="6"/>
  <c r="X491" i="6"/>
  <c r="AB490" i="6"/>
  <c r="AA490" i="6"/>
  <c r="Z490" i="6"/>
  <c r="Y490" i="6"/>
  <c r="X490" i="6"/>
  <c r="AB489" i="6"/>
  <c r="AA489" i="6"/>
  <c r="Z489" i="6"/>
  <c r="Y489" i="6"/>
  <c r="X489" i="6"/>
  <c r="AB488" i="6"/>
  <c r="AA488" i="6"/>
  <c r="Z488" i="6"/>
  <c r="Y488" i="6"/>
  <c r="X488" i="6"/>
  <c r="AB487" i="6"/>
  <c r="AA487" i="6"/>
  <c r="Z487" i="6"/>
  <c r="Y487" i="6"/>
  <c r="X487" i="6"/>
  <c r="AB486" i="6"/>
  <c r="AA486" i="6"/>
  <c r="Z486" i="6"/>
  <c r="Y486" i="6"/>
  <c r="X486" i="6"/>
  <c r="AB485" i="6"/>
  <c r="AA485" i="6"/>
  <c r="Z485" i="6"/>
  <c r="Y485" i="6"/>
  <c r="X485" i="6"/>
  <c r="AB484" i="6"/>
  <c r="AA484" i="6"/>
  <c r="Z484" i="6"/>
  <c r="Y484" i="6"/>
  <c r="X484" i="6"/>
  <c r="AB483" i="6"/>
  <c r="AA483" i="6"/>
  <c r="Z483" i="6"/>
  <c r="Y483" i="6"/>
  <c r="X483" i="6"/>
  <c r="AB482" i="6"/>
  <c r="AA482" i="6"/>
  <c r="Z482" i="6"/>
  <c r="Y482" i="6"/>
  <c r="X482" i="6"/>
  <c r="AB481" i="6"/>
  <c r="AA481" i="6"/>
  <c r="Z481" i="6"/>
  <c r="Y481" i="6"/>
  <c r="X481" i="6"/>
  <c r="AB480" i="6"/>
  <c r="AA480" i="6"/>
  <c r="Z480" i="6"/>
  <c r="Y480" i="6"/>
  <c r="X480" i="6"/>
  <c r="AB479" i="6"/>
  <c r="AA479" i="6"/>
  <c r="Z479" i="6"/>
  <c r="Y479" i="6"/>
  <c r="X479" i="6"/>
  <c r="AB478" i="6"/>
  <c r="AA478" i="6"/>
  <c r="Z478" i="6"/>
  <c r="Y478" i="6"/>
  <c r="X478" i="6"/>
  <c r="AB477" i="6"/>
  <c r="AA477" i="6"/>
  <c r="Z477" i="6"/>
  <c r="Y477" i="6"/>
  <c r="X477" i="6"/>
  <c r="AB476" i="6"/>
  <c r="AA476" i="6"/>
  <c r="Z476" i="6"/>
  <c r="Y476" i="6"/>
  <c r="X476" i="6"/>
  <c r="AB475" i="6"/>
  <c r="AA475" i="6"/>
  <c r="Z475" i="6"/>
  <c r="Y475" i="6"/>
  <c r="X475" i="6"/>
  <c r="AB474" i="6"/>
  <c r="AA474" i="6"/>
  <c r="Z474" i="6"/>
  <c r="Y474" i="6"/>
  <c r="X474" i="6"/>
  <c r="AB473" i="6"/>
  <c r="AA473" i="6"/>
  <c r="Z473" i="6"/>
  <c r="Y473" i="6"/>
  <c r="X473" i="6"/>
  <c r="AB472" i="6"/>
  <c r="AA472" i="6"/>
  <c r="Z472" i="6"/>
  <c r="Y472" i="6"/>
  <c r="X472" i="6"/>
  <c r="AB471" i="6"/>
  <c r="AA471" i="6"/>
  <c r="Z471" i="6"/>
  <c r="Y471" i="6"/>
  <c r="X471" i="6"/>
  <c r="AB470" i="6"/>
  <c r="AA470" i="6"/>
  <c r="Z470" i="6"/>
  <c r="Y470" i="6"/>
  <c r="X470" i="6"/>
  <c r="AB469" i="6"/>
  <c r="AA469" i="6"/>
  <c r="Z469" i="6"/>
  <c r="Y469" i="6"/>
  <c r="X469" i="6"/>
  <c r="AB468" i="6"/>
  <c r="AA468" i="6"/>
  <c r="Z468" i="6"/>
  <c r="Y468" i="6"/>
  <c r="X468" i="6"/>
  <c r="AB467" i="6"/>
  <c r="AA467" i="6"/>
  <c r="Z467" i="6"/>
  <c r="Y467" i="6"/>
  <c r="X467" i="6"/>
  <c r="AB466" i="6"/>
  <c r="AA466" i="6"/>
  <c r="Z466" i="6"/>
  <c r="Y466" i="6"/>
  <c r="X466" i="6"/>
  <c r="AB465" i="6"/>
  <c r="AA465" i="6"/>
  <c r="Z465" i="6"/>
  <c r="Y465" i="6"/>
  <c r="X465" i="6"/>
  <c r="AB464" i="6"/>
  <c r="AA464" i="6"/>
  <c r="Z464" i="6"/>
  <c r="Y464" i="6"/>
  <c r="X464" i="6"/>
  <c r="AB463" i="6"/>
  <c r="AA463" i="6"/>
  <c r="Z463" i="6"/>
  <c r="Y463" i="6"/>
  <c r="X463" i="6"/>
  <c r="AB462" i="6"/>
  <c r="AA462" i="6"/>
  <c r="Z462" i="6"/>
  <c r="Y462" i="6"/>
  <c r="X462" i="6"/>
  <c r="AB461" i="6"/>
  <c r="AA461" i="6"/>
  <c r="Z461" i="6"/>
  <c r="Y461" i="6"/>
  <c r="X461" i="6"/>
  <c r="AB460" i="6"/>
  <c r="AA460" i="6"/>
  <c r="Z460" i="6"/>
  <c r="Y460" i="6"/>
  <c r="X460" i="6"/>
  <c r="AB459" i="6"/>
  <c r="AA459" i="6"/>
  <c r="Z459" i="6"/>
  <c r="Y459" i="6"/>
  <c r="X459" i="6"/>
  <c r="AB458" i="6"/>
  <c r="AA458" i="6"/>
  <c r="Z458" i="6"/>
  <c r="Y458" i="6"/>
  <c r="X458" i="6"/>
  <c r="AB457" i="6"/>
  <c r="AA457" i="6"/>
  <c r="Z457" i="6"/>
  <c r="Y457" i="6"/>
  <c r="X457" i="6"/>
  <c r="AB456" i="6"/>
  <c r="AA456" i="6"/>
  <c r="Z456" i="6"/>
  <c r="Y456" i="6"/>
  <c r="X456" i="6"/>
  <c r="AB455" i="6"/>
  <c r="AA455" i="6"/>
  <c r="Z455" i="6"/>
  <c r="Y455" i="6"/>
  <c r="X455" i="6"/>
  <c r="AB454" i="6"/>
  <c r="AA454" i="6"/>
  <c r="Z454" i="6"/>
  <c r="Y454" i="6"/>
  <c r="X454" i="6"/>
  <c r="AB453" i="6"/>
  <c r="AA453" i="6"/>
  <c r="Z453" i="6"/>
  <c r="Y453" i="6"/>
  <c r="X453" i="6"/>
  <c r="AB452" i="6"/>
  <c r="AA452" i="6"/>
  <c r="Z452" i="6"/>
  <c r="Y452" i="6"/>
  <c r="X452" i="6"/>
  <c r="AB451" i="6"/>
  <c r="AA451" i="6"/>
  <c r="Z451" i="6"/>
  <c r="Y451" i="6"/>
  <c r="X451" i="6"/>
  <c r="AB450" i="6"/>
  <c r="AA450" i="6"/>
  <c r="Z450" i="6"/>
  <c r="Y450" i="6"/>
  <c r="X450" i="6"/>
  <c r="AB449" i="6"/>
  <c r="AA449" i="6"/>
  <c r="Z449" i="6"/>
  <c r="Y449" i="6"/>
  <c r="X449" i="6"/>
  <c r="AB448" i="6"/>
  <c r="AA448" i="6"/>
  <c r="Z448" i="6"/>
  <c r="Y448" i="6"/>
  <c r="X448" i="6"/>
  <c r="AB447" i="6"/>
  <c r="AA447" i="6"/>
  <c r="Z447" i="6"/>
  <c r="Y447" i="6"/>
  <c r="X447" i="6"/>
  <c r="AB446" i="6"/>
  <c r="AA446" i="6"/>
  <c r="Z446" i="6"/>
  <c r="Y446" i="6"/>
  <c r="X446" i="6"/>
  <c r="AB445" i="6"/>
  <c r="AA445" i="6"/>
  <c r="Z445" i="6"/>
  <c r="Y445" i="6"/>
  <c r="X445" i="6"/>
  <c r="AB444" i="6"/>
  <c r="AA444" i="6"/>
  <c r="Z444" i="6"/>
  <c r="Y444" i="6"/>
  <c r="X444" i="6"/>
  <c r="AB443" i="6"/>
  <c r="AA443" i="6"/>
  <c r="Z443" i="6"/>
  <c r="Y443" i="6"/>
  <c r="X443" i="6"/>
  <c r="AB442" i="6"/>
  <c r="AA442" i="6"/>
  <c r="Z442" i="6"/>
  <c r="Y442" i="6"/>
  <c r="X442" i="6"/>
  <c r="AB441" i="6"/>
  <c r="AA441" i="6"/>
  <c r="Z441" i="6"/>
  <c r="Y441" i="6"/>
  <c r="X441" i="6"/>
  <c r="AB440" i="6"/>
  <c r="AA440" i="6"/>
  <c r="Z440" i="6"/>
  <c r="Y440" i="6"/>
  <c r="X440" i="6"/>
  <c r="AB439" i="6"/>
  <c r="AA439" i="6"/>
  <c r="Z439" i="6"/>
  <c r="Y439" i="6"/>
  <c r="X439" i="6"/>
  <c r="AB438" i="6"/>
  <c r="AA438" i="6"/>
  <c r="Z438" i="6"/>
  <c r="Y438" i="6"/>
  <c r="X438" i="6"/>
  <c r="AB437" i="6"/>
  <c r="AA437" i="6"/>
  <c r="Z437" i="6"/>
  <c r="Y437" i="6"/>
  <c r="X437" i="6"/>
  <c r="AB436" i="6"/>
  <c r="AA436" i="6"/>
  <c r="Z436" i="6"/>
  <c r="Y436" i="6"/>
  <c r="X436" i="6"/>
  <c r="AB435" i="6"/>
  <c r="AA435" i="6"/>
  <c r="Z435" i="6"/>
  <c r="Y435" i="6"/>
  <c r="X435" i="6"/>
  <c r="AB434" i="6"/>
  <c r="AA434" i="6"/>
  <c r="Z434" i="6"/>
  <c r="Y434" i="6"/>
  <c r="X434" i="6"/>
  <c r="AB433" i="6"/>
  <c r="AA433" i="6"/>
  <c r="Z433" i="6"/>
  <c r="Y433" i="6"/>
  <c r="X433" i="6"/>
  <c r="AB432" i="6"/>
  <c r="AA432" i="6"/>
  <c r="Z432" i="6"/>
  <c r="Y432" i="6"/>
  <c r="X432" i="6"/>
  <c r="AB431" i="6"/>
  <c r="AA431" i="6"/>
  <c r="Z431" i="6"/>
  <c r="Y431" i="6"/>
  <c r="X431" i="6"/>
  <c r="AB430" i="6"/>
  <c r="AA430" i="6"/>
  <c r="Z430" i="6"/>
  <c r="Y430" i="6"/>
  <c r="X430" i="6"/>
  <c r="AB429" i="6"/>
  <c r="AA429" i="6"/>
  <c r="Z429" i="6"/>
  <c r="Y429" i="6"/>
  <c r="X429" i="6"/>
  <c r="AB428" i="6"/>
  <c r="AA428" i="6"/>
  <c r="Z428" i="6"/>
  <c r="Y428" i="6"/>
  <c r="X428" i="6"/>
  <c r="AB427" i="6"/>
  <c r="AA427" i="6"/>
  <c r="Z427" i="6"/>
  <c r="Y427" i="6"/>
  <c r="X427" i="6"/>
  <c r="AB426" i="6"/>
  <c r="AA426" i="6"/>
  <c r="Z426" i="6"/>
  <c r="Y426" i="6"/>
  <c r="X426" i="6"/>
  <c r="AB425" i="6"/>
  <c r="AA425" i="6"/>
  <c r="Z425" i="6"/>
  <c r="Y425" i="6"/>
  <c r="X425" i="6"/>
  <c r="AB424" i="6"/>
  <c r="AA424" i="6"/>
  <c r="Z424" i="6"/>
  <c r="Y424" i="6"/>
  <c r="X424" i="6"/>
  <c r="AB423" i="6"/>
  <c r="AA423" i="6"/>
  <c r="Z423" i="6"/>
  <c r="Y423" i="6"/>
  <c r="X423" i="6"/>
  <c r="AB422" i="6"/>
  <c r="AA422" i="6"/>
  <c r="Z422" i="6"/>
  <c r="Y422" i="6"/>
  <c r="X422" i="6"/>
  <c r="AB421" i="6"/>
  <c r="AA421" i="6"/>
  <c r="Z421" i="6"/>
  <c r="Y421" i="6"/>
  <c r="X421" i="6"/>
  <c r="AB420" i="6"/>
  <c r="AA420" i="6"/>
  <c r="Z420" i="6"/>
  <c r="Y420" i="6"/>
  <c r="X420" i="6"/>
  <c r="AB419" i="6"/>
  <c r="AA419" i="6"/>
  <c r="Z419" i="6"/>
  <c r="Y419" i="6"/>
  <c r="X419" i="6"/>
  <c r="AB418" i="6"/>
  <c r="AA418" i="6"/>
  <c r="Z418" i="6"/>
  <c r="Y418" i="6"/>
  <c r="X418" i="6"/>
  <c r="AB417" i="6"/>
  <c r="AA417" i="6"/>
  <c r="Z417" i="6"/>
  <c r="Y417" i="6"/>
  <c r="X417" i="6"/>
  <c r="AB416" i="6"/>
  <c r="AA416" i="6"/>
  <c r="Z416" i="6"/>
  <c r="Y416" i="6"/>
  <c r="X416" i="6"/>
  <c r="AB415" i="6"/>
  <c r="AA415" i="6"/>
  <c r="Z415" i="6"/>
  <c r="Y415" i="6"/>
  <c r="X415" i="6"/>
  <c r="AB414" i="6"/>
  <c r="AA414" i="6"/>
  <c r="Z414" i="6"/>
  <c r="Y414" i="6"/>
  <c r="X414" i="6"/>
  <c r="AB413" i="6"/>
  <c r="AA413" i="6"/>
  <c r="Z413" i="6"/>
  <c r="Y413" i="6"/>
  <c r="X413" i="6"/>
  <c r="AB412" i="6"/>
  <c r="AA412" i="6"/>
  <c r="Z412" i="6"/>
  <c r="Y412" i="6"/>
  <c r="X412" i="6"/>
  <c r="AB411" i="6"/>
  <c r="AA411" i="6"/>
  <c r="Z411" i="6"/>
  <c r="Y411" i="6"/>
  <c r="X411" i="6"/>
  <c r="AB410" i="6"/>
  <c r="AA410" i="6"/>
  <c r="Z410" i="6"/>
  <c r="Y410" i="6"/>
  <c r="X410" i="6"/>
  <c r="AB409" i="6"/>
  <c r="AA409" i="6"/>
  <c r="Z409" i="6"/>
  <c r="Y409" i="6"/>
  <c r="X409" i="6"/>
  <c r="AB408" i="6"/>
  <c r="AA408" i="6"/>
  <c r="Z408" i="6"/>
  <c r="Y408" i="6"/>
  <c r="X408" i="6"/>
  <c r="AB407" i="6"/>
  <c r="AA407" i="6"/>
  <c r="Z407" i="6"/>
  <c r="Y407" i="6"/>
  <c r="X407" i="6"/>
  <c r="AB406" i="6"/>
  <c r="AA406" i="6"/>
  <c r="Z406" i="6"/>
  <c r="Y406" i="6"/>
  <c r="X406" i="6"/>
  <c r="AB405" i="6"/>
  <c r="AA405" i="6"/>
  <c r="Z405" i="6"/>
  <c r="Y405" i="6"/>
  <c r="X405" i="6"/>
  <c r="AB404" i="6"/>
  <c r="AA404" i="6"/>
  <c r="Z404" i="6"/>
  <c r="Y404" i="6"/>
  <c r="X404" i="6"/>
  <c r="AB403" i="6"/>
  <c r="AA403" i="6"/>
  <c r="Z403" i="6"/>
  <c r="Y403" i="6"/>
  <c r="X403" i="6"/>
  <c r="AB402" i="6"/>
  <c r="AA402" i="6"/>
  <c r="Z402" i="6"/>
  <c r="Y402" i="6"/>
  <c r="X402" i="6"/>
  <c r="AB401" i="6"/>
  <c r="AA401" i="6"/>
  <c r="Z401" i="6"/>
  <c r="Y401" i="6"/>
  <c r="X401" i="6"/>
  <c r="AB400" i="6"/>
  <c r="AA400" i="6"/>
  <c r="Z400" i="6"/>
  <c r="Y400" i="6"/>
  <c r="X400" i="6"/>
  <c r="AB399" i="6"/>
  <c r="AA399" i="6"/>
  <c r="Z399" i="6"/>
  <c r="Y399" i="6"/>
  <c r="X399" i="6"/>
  <c r="AB398" i="6"/>
  <c r="AA398" i="6"/>
  <c r="Z398" i="6"/>
  <c r="Y398" i="6"/>
  <c r="X398" i="6"/>
  <c r="AB397" i="6"/>
  <c r="AA397" i="6"/>
  <c r="Z397" i="6"/>
  <c r="Y397" i="6"/>
  <c r="X397" i="6"/>
  <c r="AB396" i="6"/>
  <c r="AA396" i="6"/>
  <c r="Z396" i="6"/>
  <c r="Y396" i="6"/>
  <c r="X396" i="6"/>
  <c r="AB395" i="6"/>
  <c r="AA395" i="6"/>
  <c r="Z395" i="6"/>
  <c r="Y395" i="6"/>
  <c r="X395" i="6"/>
  <c r="AB394" i="6"/>
  <c r="AA394" i="6"/>
  <c r="Z394" i="6"/>
  <c r="Y394" i="6"/>
  <c r="X394" i="6"/>
  <c r="AB393" i="6"/>
  <c r="AA393" i="6"/>
  <c r="Z393" i="6"/>
  <c r="Y393" i="6"/>
  <c r="X393" i="6"/>
  <c r="AB392" i="6"/>
  <c r="AA392" i="6"/>
  <c r="Z392" i="6"/>
  <c r="Y392" i="6"/>
  <c r="X392" i="6"/>
  <c r="AB391" i="6"/>
  <c r="AA391" i="6"/>
  <c r="Z391" i="6"/>
  <c r="Y391" i="6"/>
  <c r="X391" i="6"/>
  <c r="AB390" i="6"/>
  <c r="AA390" i="6"/>
  <c r="Z390" i="6"/>
  <c r="Y390" i="6"/>
  <c r="X390" i="6"/>
  <c r="AB389" i="6"/>
  <c r="AA389" i="6"/>
  <c r="Z389" i="6"/>
  <c r="Y389" i="6"/>
  <c r="X389" i="6"/>
  <c r="AB388" i="6"/>
  <c r="AA388" i="6"/>
  <c r="Z388" i="6"/>
  <c r="Y388" i="6"/>
  <c r="X388" i="6"/>
  <c r="AB387" i="6"/>
  <c r="AA387" i="6"/>
  <c r="Z387" i="6"/>
  <c r="Y387" i="6"/>
  <c r="X387" i="6"/>
  <c r="AB386" i="6"/>
  <c r="AA386" i="6"/>
  <c r="Z386" i="6"/>
  <c r="Y386" i="6"/>
  <c r="X386" i="6"/>
  <c r="AB385" i="6"/>
  <c r="AA385" i="6"/>
  <c r="Z385" i="6"/>
  <c r="Y385" i="6"/>
  <c r="X385" i="6"/>
  <c r="AB384" i="6"/>
  <c r="AA384" i="6"/>
  <c r="Z384" i="6"/>
  <c r="Y384" i="6"/>
  <c r="X384" i="6"/>
  <c r="AB383" i="6"/>
  <c r="AA383" i="6"/>
  <c r="Z383" i="6"/>
  <c r="Y383" i="6"/>
  <c r="X383" i="6"/>
  <c r="AB382" i="6"/>
  <c r="AA382" i="6"/>
  <c r="Z382" i="6"/>
  <c r="Y382" i="6"/>
  <c r="X382" i="6"/>
  <c r="AB381" i="6"/>
  <c r="AA381" i="6"/>
  <c r="Z381" i="6"/>
  <c r="Y381" i="6"/>
  <c r="X381" i="6"/>
  <c r="AB380" i="6"/>
  <c r="AA380" i="6"/>
  <c r="Z380" i="6"/>
  <c r="Y380" i="6"/>
  <c r="X380" i="6"/>
  <c r="AB379" i="6"/>
  <c r="AA379" i="6"/>
  <c r="Z379" i="6"/>
  <c r="Y379" i="6"/>
  <c r="X379" i="6"/>
  <c r="AB378" i="6"/>
  <c r="AA378" i="6"/>
  <c r="Z378" i="6"/>
  <c r="Y378" i="6"/>
  <c r="X378" i="6"/>
  <c r="AB377" i="6"/>
  <c r="AA377" i="6"/>
  <c r="Z377" i="6"/>
  <c r="Y377" i="6"/>
  <c r="X377" i="6"/>
  <c r="AB376" i="6"/>
  <c r="AA376" i="6"/>
  <c r="Z376" i="6"/>
  <c r="Y376" i="6"/>
  <c r="X376" i="6"/>
  <c r="AB375" i="6"/>
  <c r="AA375" i="6"/>
  <c r="Z375" i="6"/>
  <c r="Y375" i="6"/>
  <c r="X375" i="6"/>
  <c r="AB374" i="6"/>
  <c r="AA374" i="6"/>
  <c r="Z374" i="6"/>
  <c r="Y374" i="6"/>
  <c r="X374" i="6"/>
  <c r="AB373" i="6"/>
  <c r="AA373" i="6"/>
  <c r="Z373" i="6"/>
  <c r="Y373" i="6"/>
  <c r="X373" i="6"/>
  <c r="AB372" i="6"/>
  <c r="AA372" i="6"/>
  <c r="Z372" i="6"/>
  <c r="Y372" i="6"/>
  <c r="X372" i="6"/>
  <c r="AB371" i="6"/>
  <c r="AA371" i="6"/>
  <c r="Z371" i="6"/>
  <c r="Y371" i="6"/>
  <c r="X371" i="6"/>
  <c r="AB370" i="6"/>
  <c r="AA370" i="6"/>
  <c r="Z370" i="6"/>
  <c r="Y370" i="6"/>
  <c r="X370" i="6"/>
  <c r="AB369" i="6"/>
  <c r="AA369" i="6"/>
  <c r="Z369" i="6"/>
  <c r="Y369" i="6"/>
  <c r="X369" i="6"/>
  <c r="AB368" i="6"/>
  <c r="AA368" i="6"/>
  <c r="Z368" i="6"/>
  <c r="Y368" i="6"/>
  <c r="X368" i="6"/>
  <c r="AB367" i="6"/>
  <c r="AA367" i="6"/>
  <c r="Z367" i="6"/>
  <c r="Y367" i="6"/>
  <c r="X367" i="6"/>
  <c r="AB366" i="6"/>
  <c r="AA366" i="6"/>
  <c r="Z366" i="6"/>
  <c r="Y366" i="6"/>
  <c r="X366" i="6"/>
  <c r="AB365" i="6"/>
  <c r="AA365" i="6"/>
  <c r="Z365" i="6"/>
  <c r="Y365" i="6"/>
  <c r="X365" i="6"/>
  <c r="AB364" i="6"/>
  <c r="AA364" i="6"/>
  <c r="Z364" i="6"/>
  <c r="Y364" i="6"/>
  <c r="X364" i="6"/>
  <c r="AB363" i="6"/>
  <c r="AA363" i="6"/>
  <c r="Z363" i="6"/>
  <c r="Y363" i="6"/>
  <c r="X363" i="6"/>
  <c r="AB362" i="6"/>
  <c r="AA362" i="6"/>
  <c r="Z362" i="6"/>
  <c r="Y362" i="6"/>
  <c r="X362" i="6"/>
  <c r="AB361" i="6"/>
  <c r="AA361" i="6"/>
  <c r="Z361" i="6"/>
  <c r="Y361" i="6"/>
  <c r="X361" i="6"/>
  <c r="AB360" i="6"/>
  <c r="AA360" i="6"/>
  <c r="Z360" i="6"/>
  <c r="Y360" i="6"/>
  <c r="X360" i="6"/>
  <c r="AB359" i="6"/>
  <c r="AA359" i="6"/>
  <c r="Z359" i="6"/>
  <c r="Y359" i="6"/>
  <c r="X359" i="6"/>
  <c r="AB358" i="6"/>
  <c r="AA358" i="6"/>
  <c r="Z358" i="6"/>
  <c r="Y358" i="6"/>
  <c r="X358" i="6"/>
  <c r="AB357" i="6"/>
  <c r="AA357" i="6"/>
  <c r="Z357" i="6"/>
  <c r="Y357" i="6"/>
  <c r="X357" i="6"/>
  <c r="AB356" i="6"/>
  <c r="AA356" i="6"/>
  <c r="Z356" i="6"/>
  <c r="Y356" i="6"/>
  <c r="X356" i="6"/>
  <c r="AB355" i="6"/>
  <c r="AA355" i="6"/>
  <c r="Z355" i="6"/>
  <c r="Y355" i="6"/>
  <c r="X355" i="6"/>
  <c r="AB354" i="6"/>
  <c r="AA354" i="6"/>
  <c r="Z354" i="6"/>
  <c r="Y354" i="6"/>
  <c r="X354" i="6"/>
  <c r="AB353" i="6"/>
  <c r="AA353" i="6"/>
  <c r="Z353" i="6"/>
  <c r="Y353" i="6"/>
  <c r="X353" i="6"/>
  <c r="AB352" i="6"/>
  <c r="AA352" i="6"/>
  <c r="Z352" i="6"/>
  <c r="Y352" i="6"/>
  <c r="X352" i="6"/>
  <c r="AB351" i="6"/>
  <c r="AA351" i="6"/>
  <c r="Z351" i="6"/>
  <c r="Y351" i="6"/>
  <c r="X351" i="6"/>
  <c r="AB350" i="6"/>
  <c r="AA350" i="6"/>
  <c r="Z350" i="6"/>
  <c r="Y350" i="6"/>
  <c r="X350" i="6"/>
  <c r="AB349" i="6"/>
  <c r="AA349" i="6"/>
  <c r="Z349" i="6"/>
  <c r="Y349" i="6"/>
  <c r="X349" i="6"/>
  <c r="AB348" i="6"/>
  <c r="AA348" i="6"/>
  <c r="Z348" i="6"/>
  <c r="Y348" i="6"/>
  <c r="X348" i="6"/>
  <c r="AB347" i="6"/>
  <c r="AA347" i="6"/>
  <c r="Z347" i="6"/>
  <c r="Y347" i="6"/>
  <c r="X347" i="6"/>
  <c r="AB346" i="6"/>
  <c r="AA346" i="6"/>
  <c r="Z346" i="6"/>
  <c r="Y346" i="6"/>
  <c r="X346" i="6"/>
  <c r="AB345" i="6"/>
  <c r="AA345" i="6"/>
  <c r="Z345" i="6"/>
  <c r="Y345" i="6"/>
  <c r="X345" i="6"/>
  <c r="AB344" i="6"/>
  <c r="AA344" i="6"/>
  <c r="Z344" i="6"/>
  <c r="Y344" i="6"/>
  <c r="X344" i="6"/>
  <c r="AB343" i="6"/>
  <c r="AA343" i="6"/>
  <c r="Z343" i="6"/>
  <c r="Y343" i="6"/>
  <c r="X343" i="6"/>
  <c r="AB342" i="6"/>
  <c r="AA342" i="6"/>
  <c r="Z342" i="6"/>
  <c r="Y342" i="6"/>
  <c r="X342" i="6"/>
  <c r="AB341" i="6"/>
  <c r="AA341" i="6"/>
  <c r="Z341" i="6"/>
  <c r="Y341" i="6"/>
  <c r="X341" i="6"/>
  <c r="AB340" i="6"/>
  <c r="AA340" i="6"/>
  <c r="Z340" i="6"/>
  <c r="Y340" i="6"/>
  <c r="X340" i="6"/>
  <c r="AB339" i="6"/>
  <c r="AA339" i="6"/>
  <c r="Z339" i="6"/>
  <c r="Y339" i="6"/>
  <c r="X339" i="6"/>
  <c r="AB338" i="6"/>
  <c r="AA338" i="6"/>
  <c r="Z338" i="6"/>
  <c r="Y338" i="6"/>
  <c r="X338" i="6"/>
  <c r="AB337" i="6"/>
  <c r="AA337" i="6"/>
  <c r="Z337" i="6"/>
  <c r="Y337" i="6"/>
  <c r="X337" i="6"/>
  <c r="AB336" i="6"/>
  <c r="AA336" i="6"/>
  <c r="Z336" i="6"/>
  <c r="Y336" i="6"/>
  <c r="X336" i="6"/>
  <c r="AB335" i="6"/>
  <c r="AA335" i="6"/>
  <c r="Z335" i="6"/>
  <c r="Y335" i="6"/>
  <c r="X335" i="6"/>
  <c r="AB334" i="6"/>
  <c r="AA334" i="6"/>
  <c r="Z334" i="6"/>
  <c r="Y334" i="6"/>
  <c r="X334" i="6"/>
  <c r="AB333" i="6"/>
  <c r="AA333" i="6"/>
  <c r="Z333" i="6"/>
  <c r="Y333" i="6"/>
  <c r="X333" i="6"/>
  <c r="AB332" i="6"/>
  <c r="AA332" i="6"/>
  <c r="Z332" i="6"/>
  <c r="Y332" i="6"/>
  <c r="X332" i="6"/>
  <c r="AB331" i="6"/>
  <c r="AA331" i="6"/>
  <c r="Z331" i="6"/>
  <c r="Y331" i="6"/>
  <c r="X331" i="6"/>
  <c r="AB330" i="6"/>
  <c r="AA330" i="6"/>
  <c r="Z330" i="6"/>
  <c r="Y330" i="6"/>
  <c r="X330" i="6"/>
  <c r="AB329" i="6"/>
  <c r="AA329" i="6"/>
  <c r="Z329" i="6"/>
  <c r="Y329" i="6"/>
  <c r="X329" i="6"/>
  <c r="AB328" i="6"/>
  <c r="AA328" i="6"/>
  <c r="Z328" i="6"/>
  <c r="Y328" i="6"/>
  <c r="X328" i="6"/>
  <c r="AB327" i="6"/>
  <c r="AA327" i="6"/>
  <c r="Z327" i="6"/>
  <c r="Y327" i="6"/>
  <c r="X327" i="6"/>
  <c r="AB326" i="6"/>
  <c r="AA326" i="6"/>
  <c r="Z326" i="6"/>
  <c r="Y326" i="6"/>
  <c r="X326" i="6"/>
  <c r="AB325" i="6"/>
  <c r="AA325" i="6"/>
  <c r="Z325" i="6"/>
  <c r="Y325" i="6"/>
  <c r="X325" i="6"/>
  <c r="AB324" i="6"/>
  <c r="AA324" i="6"/>
  <c r="Z324" i="6"/>
  <c r="Y324" i="6"/>
  <c r="X324" i="6"/>
  <c r="AB323" i="6"/>
  <c r="AA323" i="6"/>
  <c r="Z323" i="6"/>
  <c r="Y323" i="6"/>
  <c r="X323" i="6"/>
  <c r="AB322" i="6"/>
  <c r="AA322" i="6"/>
  <c r="Z322" i="6"/>
  <c r="Y322" i="6"/>
  <c r="X322" i="6"/>
  <c r="AB321" i="6"/>
  <c r="AA321" i="6"/>
  <c r="Z321" i="6"/>
  <c r="Y321" i="6"/>
  <c r="X321" i="6"/>
  <c r="AB320" i="6"/>
  <c r="AA320" i="6"/>
  <c r="Z320" i="6"/>
  <c r="Y320" i="6"/>
  <c r="X320" i="6"/>
  <c r="AB319" i="6"/>
  <c r="AA319" i="6"/>
  <c r="Z319" i="6"/>
  <c r="Y319" i="6"/>
  <c r="X319" i="6"/>
  <c r="AB318" i="6"/>
  <c r="AA318" i="6"/>
  <c r="Z318" i="6"/>
  <c r="Y318" i="6"/>
  <c r="X318" i="6"/>
  <c r="AB317" i="6"/>
  <c r="AA317" i="6"/>
  <c r="Z317" i="6"/>
  <c r="Y317" i="6"/>
  <c r="X317" i="6"/>
  <c r="AB316" i="6"/>
  <c r="AA316" i="6"/>
  <c r="Z316" i="6"/>
  <c r="Y316" i="6"/>
  <c r="X316" i="6"/>
  <c r="AB315" i="6"/>
  <c r="AA315" i="6"/>
  <c r="Z315" i="6"/>
  <c r="Y315" i="6"/>
  <c r="X315" i="6"/>
  <c r="AB314" i="6"/>
  <c r="AA314" i="6"/>
  <c r="Z314" i="6"/>
  <c r="Y314" i="6"/>
  <c r="X314" i="6"/>
  <c r="AB313" i="6"/>
  <c r="AA313" i="6"/>
  <c r="Z313" i="6"/>
  <c r="Y313" i="6"/>
  <c r="X313" i="6"/>
  <c r="AB312" i="6"/>
  <c r="AA312" i="6"/>
  <c r="Z312" i="6"/>
  <c r="Y312" i="6"/>
  <c r="X312" i="6"/>
  <c r="AB311" i="6"/>
  <c r="AA311" i="6"/>
  <c r="Z311" i="6"/>
  <c r="Y311" i="6"/>
  <c r="X311" i="6"/>
  <c r="AB310" i="6"/>
  <c r="AA310" i="6"/>
  <c r="Z310" i="6"/>
  <c r="Y310" i="6"/>
  <c r="X310" i="6"/>
  <c r="AB309" i="6"/>
  <c r="AA309" i="6"/>
  <c r="Z309" i="6"/>
  <c r="Y309" i="6"/>
  <c r="X309" i="6"/>
  <c r="AB308" i="6"/>
  <c r="AA308" i="6"/>
  <c r="Z308" i="6"/>
  <c r="Y308" i="6"/>
  <c r="X308" i="6"/>
  <c r="AB307" i="6"/>
  <c r="AA307" i="6"/>
  <c r="Z307" i="6"/>
  <c r="Y307" i="6"/>
  <c r="X307" i="6"/>
  <c r="AB306" i="6"/>
  <c r="AA306" i="6"/>
  <c r="Z306" i="6"/>
  <c r="Y306" i="6"/>
  <c r="X306" i="6"/>
  <c r="AB305" i="6"/>
  <c r="AA305" i="6"/>
  <c r="Z305" i="6"/>
  <c r="Y305" i="6"/>
  <c r="X305" i="6"/>
  <c r="AB304" i="6"/>
  <c r="AA304" i="6"/>
  <c r="Z304" i="6"/>
  <c r="Y304" i="6"/>
  <c r="X304" i="6"/>
  <c r="AB303" i="6"/>
  <c r="AA303" i="6"/>
  <c r="Z303" i="6"/>
  <c r="Y303" i="6"/>
  <c r="X303" i="6"/>
  <c r="AB302" i="6"/>
  <c r="AA302" i="6"/>
  <c r="Z302" i="6"/>
  <c r="Y302" i="6"/>
  <c r="X302" i="6"/>
  <c r="AB301" i="6"/>
  <c r="AA301" i="6"/>
  <c r="Z301" i="6"/>
  <c r="Y301" i="6"/>
  <c r="X301" i="6"/>
  <c r="AB300" i="6"/>
  <c r="AA300" i="6"/>
  <c r="Z300" i="6"/>
  <c r="Y300" i="6"/>
  <c r="X300" i="6"/>
  <c r="AB299" i="6"/>
  <c r="AA299" i="6"/>
  <c r="Z299" i="6"/>
  <c r="Y299" i="6"/>
  <c r="X299" i="6"/>
  <c r="AB298" i="6"/>
  <c r="AA298" i="6"/>
  <c r="Z298" i="6"/>
  <c r="Y298" i="6"/>
  <c r="X298" i="6"/>
  <c r="AB297" i="6"/>
  <c r="AA297" i="6"/>
  <c r="Z297" i="6"/>
  <c r="Y297" i="6"/>
  <c r="X297" i="6"/>
  <c r="AB296" i="6"/>
  <c r="AA296" i="6"/>
  <c r="Z296" i="6"/>
  <c r="Y296" i="6"/>
  <c r="X296" i="6"/>
  <c r="AB295" i="6"/>
  <c r="AA295" i="6"/>
  <c r="Z295" i="6"/>
  <c r="Y295" i="6"/>
  <c r="X295" i="6"/>
  <c r="AB294" i="6"/>
  <c r="AA294" i="6"/>
  <c r="Z294" i="6"/>
  <c r="Y294" i="6"/>
  <c r="X294" i="6"/>
  <c r="AB293" i="6"/>
  <c r="AA293" i="6"/>
  <c r="Z293" i="6"/>
  <c r="Y293" i="6"/>
  <c r="X293" i="6"/>
  <c r="AB292" i="6"/>
  <c r="AA292" i="6"/>
  <c r="Z292" i="6"/>
  <c r="Y292" i="6"/>
  <c r="X292" i="6"/>
  <c r="AB291" i="6"/>
  <c r="AA291" i="6"/>
  <c r="Z291" i="6"/>
  <c r="Y291" i="6"/>
  <c r="X291" i="6"/>
  <c r="AB290" i="6"/>
  <c r="AA290" i="6"/>
  <c r="Z290" i="6"/>
  <c r="Y290" i="6"/>
  <c r="X290" i="6"/>
  <c r="AB289" i="6"/>
  <c r="AA289" i="6"/>
  <c r="Z289" i="6"/>
  <c r="Y289" i="6"/>
  <c r="X289" i="6"/>
  <c r="AB288" i="6"/>
  <c r="AA288" i="6"/>
  <c r="Z288" i="6"/>
  <c r="Y288" i="6"/>
  <c r="X288" i="6"/>
  <c r="AB287" i="6"/>
  <c r="AA287" i="6"/>
  <c r="Z287" i="6"/>
  <c r="Y287" i="6"/>
  <c r="X287" i="6"/>
  <c r="AB286" i="6"/>
  <c r="AA286" i="6"/>
  <c r="Z286" i="6"/>
  <c r="Y286" i="6"/>
  <c r="X286" i="6"/>
  <c r="AB285" i="6"/>
  <c r="AA285" i="6"/>
  <c r="Z285" i="6"/>
  <c r="Y285" i="6"/>
  <c r="X285" i="6"/>
  <c r="AB284" i="6"/>
  <c r="AA284" i="6"/>
  <c r="Z284" i="6"/>
  <c r="Y284" i="6"/>
  <c r="X284" i="6"/>
  <c r="AB283" i="6"/>
  <c r="AA283" i="6"/>
  <c r="Z283" i="6"/>
  <c r="Y283" i="6"/>
  <c r="X283" i="6"/>
  <c r="AB282" i="6"/>
  <c r="AA282" i="6"/>
  <c r="Z282" i="6"/>
  <c r="Y282" i="6"/>
  <c r="X282" i="6"/>
  <c r="AB281" i="6"/>
  <c r="AA281" i="6"/>
  <c r="Z281" i="6"/>
  <c r="Y281" i="6"/>
  <c r="X281" i="6"/>
  <c r="AB280" i="6"/>
  <c r="AA280" i="6"/>
  <c r="Z280" i="6"/>
  <c r="Y280" i="6"/>
  <c r="X280" i="6"/>
  <c r="AB279" i="6"/>
  <c r="AA279" i="6"/>
  <c r="Z279" i="6"/>
  <c r="Y279" i="6"/>
  <c r="X279" i="6"/>
  <c r="AB278" i="6"/>
  <c r="AA278" i="6"/>
  <c r="Z278" i="6"/>
  <c r="Y278" i="6"/>
  <c r="X278" i="6"/>
  <c r="AB277" i="6"/>
  <c r="AA277" i="6"/>
  <c r="Z277" i="6"/>
  <c r="Y277" i="6"/>
  <c r="X277" i="6"/>
  <c r="AB276" i="6"/>
  <c r="AA276" i="6"/>
  <c r="Z276" i="6"/>
  <c r="Y276" i="6"/>
  <c r="X276" i="6"/>
  <c r="AB275" i="6"/>
  <c r="AA275" i="6"/>
  <c r="Z275" i="6"/>
  <c r="Y275" i="6"/>
  <c r="X275" i="6"/>
  <c r="AB274" i="6"/>
  <c r="AA274" i="6"/>
  <c r="Z274" i="6"/>
  <c r="Y274" i="6"/>
  <c r="X274" i="6"/>
  <c r="AB273" i="6"/>
  <c r="AA273" i="6"/>
  <c r="Z273" i="6"/>
  <c r="Y273" i="6"/>
  <c r="X273" i="6"/>
  <c r="AB272" i="6"/>
  <c r="AA272" i="6"/>
  <c r="Z272" i="6"/>
  <c r="Y272" i="6"/>
  <c r="X272" i="6"/>
  <c r="AB271" i="6"/>
  <c r="AA271" i="6"/>
  <c r="Z271" i="6"/>
  <c r="Y271" i="6"/>
  <c r="X271" i="6"/>
  <c r="AB270" i="6"/>
  <c r="AA270" i="6"/>
  <c r="Z270" i="6"/>
  <c r="Y270" i="6"/>
  <c r="X270" i="6"/>
  <c r="AB269" i="6"/>
  <c r="AA269" i="6"/>
  <c r="Z269" i="6"/>
  <c r="Y269" i="6"/>
  <c r="X269" i="6"/>
  <c r="AB268" i="6"/>
  <c r="AA268" i="6"/>
  <c r="Z268" i="6"/>
  <c r="Y268" i="6"/>
  <c r="X268" i="6"/>
  <c r="AB267" i="6"/>
  <c r="AA267" i="6"/>
  <c r="Z267" i="6"/>
  <c r="Y267" i="6"/>
  <c r="X267" i="6"/>
  <c r="AB266" i="6"/>
  <c r="AA266" i="6"/>
  <c r="Z266" i="6"/>
  <c r="Y266" i="6"/>
  <c r="X266" i="6"/>
  <c r="AB265" i="6"/>
  <c r="AA265" i="6"/>
  <c r="Z265" i="6"/>
  <c r="Y265" i="6"/>
  <c r="X265" i="6"/>
  <c r="AB264" i="6"/>
  <c r="AA264" i="6"/>
  <c r="Z264" i="6"/>
  <c r="Y264" i="6"/>
  <c r="X264" i="6"/>
  <c r="AB263" i="6"/>
  <c r="AA263" i="6"/>
  <c r="Z263" i="6"/>
  <c r="Y263" i="6"/>
  <c r="X263" i="6"/>
  <c r="AB262" i="6"/>
  <c r="AA262" i="6"/>
  <c r="Z262" i="6"/>
  <c r="Y262" i="6"/>
  <c r="X262" i="6"/>
  <c r="AB261" i="6"/>
  <c r="AA261" i="6"/>
  <c r="Z261" i="6"/>
  <c r="Y261" i="6"/>
  <c r="X261" i="6"/>
  <c r="AB260" i="6"/>
  <c r="AA260" i="6"/>
  <c r="Z260" i="6"/>
  <c r="Y260" i="6"/>
  <c r="X260" i="6"/>
  <c r="AB259" i="6"/>
  <c r="AA259" i="6"/>
  <c r="Z259" i="6"/>
  <c r="Y259" i="6"/>
  <c r="X259" i="6"/>
  <c r="AB258" i="6"/>
  <c r="AA258" i="6"/>
  <c r="Z258" i="6"/>
  <c r="Y258" i="6"/>
  <c r="X258" i="6"/>
  <c r="AB257" i="6"/>
  <c r="AA257" i="6"/>
  <c r="Z257" i="6"/>
  <c r="Y257" i="6"/>
  <c r="X257" i="6"/>
  <c r="AB256" i="6"/>
  <c r="AA256" i="6"/>
  <c r="Z256" i="6"/>
  <c r="Y256" i="6"/>
  <c r="X256" i="6"/>
  <c r="AB255" i="6"/>
  <c r="AA255" i="6"/>
  <c r="Z255" i="6"/>
  <c r="Y255" i="6"/>
  <c r="X255" i="6"/>
  <c r="AB254" i="6"/>
  <c r="AA254" i="6"/>
  <c r="Z254" i="6"/>
  <c r="Y254" i="6"/>
  <c r="X254" i="6"/>
  <c r="AB253" i="6"/>
  <c r="AA253" i="6"/>
  <c r="Z253" i="6"/>
  <c r="Y253" i="6"/>
  <c r="X253" i="6"/>
  <c r="AB252" i="6"/>
  <c r="AA252" i="6"/>
  <c r="Z252" i="6"/>
  <c r="Y252" i="6"/>
  <c r="X252" i="6"/>
  <c r="AB251" i="6"/>
  <c r="AA251" i="6"/>
  <c r="Z251" i="6"/>
  <c r="Y251" i="6"/>
  <c r="X251" i="6"/>
  <c r="AB250" i="6"/>
  <c r="AA250" i="6"/>
  <c r="Z250" i="6"/>
  <c r="Y250" i="6"/>
  <c r="X250" i="6"/>
  <c r="AB249" i="6"/>
  <c r="AA249" i="6"/>
  <c r="Z249" i="6"/>
  <c r="Y249" i="6"/>
  <c r="X249" i="6"/>
  <c r="AB248" i="6"/>
  <c r="AA248" i="6"/>
  <c r="Z248" i="6"/>
  <c r="Y248" i="6"/>
  <c r="X248" i="6"/>
  <c r="AB247" i="6"/>
  <c r="AA247" i="6"/>
  <c r="Z247" i="6"/>
  <c r="Y247" i="6"/>
  <c r="X247" i="6"/>
  <c r="AB246" i="6"/>
  <c r="AA246" i="6"/>
  <c r="Z246" i="6"/>
  <c r="Y246" i="6"/>
  <c r="X246" i="6"/>
  <c r="AB245" i="6"/>
  <c r="AA245" i="6"/>
  <c r="Z245" i="6"/>
  <c r="Y245" i="6"/>
  <c r="X245" i="6"/>
  <c r="AB244" i="6"/>
  <c r="AA244" i="6"/>
  <c r="Z244" i="6"/>
  <c r="Y244" i="6"/>
  <c r="X244" i="6"/>
  <c r="AB243" i="6"/>
  <c r="AA243" i="6"/>
  <c r="Z243" i="6"/>
  <c r="Y243" i="6"/>
  <c r="X243" i="6"/>
  <c r="AB242" i="6"/>
  <c r="AA242" i="6"/>
  <c r="Z242" i="6"/>
  <c r="Y242" i="6"/>
  <c r="X242" i="6"/>
  <c r="AB241" i="6"/>
  <c r="AA241" i="6"/>
  <c r="Z241" i="6"/>
  <c r="Y241" i="6"/>
  <c r="X241" i="6"/>
  <c r="AB240" i="6"/>
  <c r="AA240" i="6"/>
  <c r="Z240" i="6"/>
  <c r="Y240" i="6"/>
  <c r="X240" i="6"/>
  <c r="AB239" i="6"/>
  <c r="AA239" i="6"/>
  <c r="Z239" i="6"/>
  <c r="Y239" i="6"/>
  <c r="X239" i="6"/>
  <c r="AB238" i="6"/>
  <c r="AA238" i="6"/>
  <c r="Z238" i="6"/>
  <c r="Y238" i="6"/>
  <c r="X238" i="6"/>
  <c r="AB237" i="6"/>
  <c r="AA237" i="6"/>
  <c r="Z237" i="6"/>
  <c r="Y237" i="6"/>
  <c r="X237" i="6"/>
  <c r="AB236" i="6"/>
  <c r="AA236" i="6"/>
  <c r="Z236" i="6"/>
  <c r="Y236" i="6"/>
  <c r="X236" i="6"/>
  <c r="AB235" i="6"/>
  <c r="AA235" i="6"/>
  <c r="Z235" i="6"/>
  <c r="Y235" i="6"/>
  <c r="X235" i="6"/>
  <c r="AB234" i="6"/>
  <c r="AA234" i="6"/>
  <c r="Z234" i="6"/>
  <c r="Y234" i="6"/>
  <c r="X234" i="6"/>
  <c r="AB233" i="6"/>
  <c r="AA233" i="6"/>
  <c r="Z233" i="6"/>
  <c r="Y233" i="6"/>
  <c r="X233" i="6"/>
  <c r="AB232" i="6"/>
  <c r="AA232" i="6"/>
  <c r="Z232" i="6"/>
  <c r="Y232" i="6"/>
  <c r="X232" i="6"/>
  <c r="AB231" i="6"/>
  <c r="AA231" i="6"/>
  <c r="Z231" i="6"/>
  <c r="Y231" i="6"/>
  <c r="X231" i="6"/>
  <c r="AB230" i="6"/>
  <c r="AA230" i="6"/>
  <c r="Z230" i="6"/>
  <c r="Y230" i="6"/>
  <c r="X230" i="6"/>
  <c r="AB229" i="6"/>
  <c r="AA229" i="6"/>
  <c r="Z229" i="6"/>
  <c r="Y229" i="6"/>
  <c r="X229" i="6"/>
  <c r="AB228" i="6"/>
  <c r="AA228" i="6"/>
  <c r="Z228" i="6"/>
  <c r="Y228" i="6"/>
  <c r="X228" i="6"/>
  <c r="AB227" i="6"/>
  <c r="AA227" i="6"/>
  <c r="Z227" i="6"/>
  <c r="Y227" i="6"/>
  <c r="X227" i="6"/>
  <c r="AB226" i="6"/>
  <c r="AA226" i="6"/>
  <c r="Z226" i="6"/>
  <c r="Y226" i="6"/>
  <c r="X226" i="6"/>
  <c r="AB225" i="6"/>
  <c r="AA225" i="6"/>
  <c r="Z225" i="6"/>
  <c r="Y225" i="6"/>
  <c r="X225" i="6"/>
  <c r="AB224" i="6"/>
  <c r="AA224" i="6"/>
  <c r="Z224" i="6"/>
  <c r="Y224" i="6"/>
  <c r="X224" i="6"/>
  <c r="AB223" i="6"/>
  <c r="AA223" i="6"/>
  <c r="Z223" i="6"/>
  <c r="Y223" i="6"/>
  <c r="X223" i="6"/>
  <c r="AB222" i="6"/>
  <c r="AA222" i="6"/>
  <c r="Z222" i="6"/>
  <c r="Y222" i="6"/>
  <c r="X222" i="6"/>
  <c r="AB221" i="6"/>
  <c r="AA221" i="6"/>
  <c r="Z221" i="6"/>
  <c r="Y221" i="6"/>
  <c r="X221" i="6"/>
  <c r="AB220" i="6"/>
  <c r="AA220" i="6"/>
  <c r="Z220" i="6"/>
  <c r="Y220" i="6"/>
  <c r="X220" i="6"/>
  <c r="AB219" i="6"/>
  <c r="AA219" i="6"/>
  <c r="Z219" i="6"/>
  <c r="Y219" i="6"/>
  <c r="X219" i="6"/>
  <c r="AB218" i="6"/>
  <c r="AA218" i="6"/>
  <c r="Z218" i="6"/>
  <c r="Y218" i="6"/>
  <c r="X218" i="6"/>
  <c r="AB217" i="6"/>
  <c r="AA217" i="6"/>
  <c r="Z217" i="6"/>
  <c r="Y217" i="6"/>
  <c r="X217" i="6"/>
  <c r="AB216" i="6"/>
  <c r="AA216" i="6"/>
  <c r="Z216" i="6"/>
  <c r="Y216" i="6"/>
  <c r="X216" i="6"/>
  <c r="AB215" i="6"/>
  <c r="AA215" i="6"/>
  <c r="Z215" i="6"/>
  <c r="Y215" i="6"/>
  <c r="X215" i="6"/>
  <c r="AB214" i="6"/>
  <c r="AA214" i="6"/>
  <c r="Z214" i="6"/>
  <c r="Y214" i="6"/>
  <c r="X214" i="6"/>
  <c r="AB213" i="6"/>
  <c r="AA213" i="6"/>
  <c r="Z213" i="6"/>
  <c r="Y213" i="6"/>
  <c r="X213" i="6"/>
  <c r="AB212" i="6"/>
  <c r="AA212" i="6"/>
  <c r="Z212" i="6"/>
  <c r="Y212" i="6"/>
  <c r="X212" i="6"/>
  <c r="AB211" i="6"/>
  <c r="AA211" i="6"/>
  <c r="Z211" i="6"/>
  <c r="Y211" i="6"/>
  <c r="X211" i="6"/>
  <c r="AB210" i="6"/>
  <c r="AA210" i="6"/>
  <c r="Z210" i="6"/>
  <c r="Y210" i="6"/>
  <c r="X210" i="6"/>
  <c r="AB209" i="6"/>
  <c r="AA209" i="6"/>
  <c r="Z209" i="6"/>
  <c r="Y209" i="6"/>
  <c r="X209" i="6"/>
  <c r="AB208" i="6"/>
  <c r="AA208" i="6"/>
  <c r="Z208" i="6"/>
  <c r="Y208" i="6"/>
  <c r="X208" i="6"/>
  <c r="AB207" i="6"/>
  <c r="AA207" i="6"/>
  <c r="Z207" i="6"/>
  <c r="Y207" i="6"/>
  <c r="X207" i="6"/>
  <c r="AB206" i="6"/>
  <c r="AA206" i="6"/>
  <c r="Z206" i="6"/>
  <c r="Y206" i="6"/>
  <c r="X206" i="6"/>
  <c r="AB205" i="6"/>
  <c r="AA205" i="6"/>
  <c r="Z205" i="6"/>
  <c r="Y205" i="6"/>
  <c r="X205" i="6"/>
  <c r="AB204" i="6"/>
  <c r="AA204" i="6"/>
  <c r="Z204" i="6"/>
  <c r="Y204" i="6"/>
  <c r="X204" i="6"/>
  <c r="AB203" i="6"/>
  <c r="AA203" i="6"/>
  <c r="Z203" i="6"/>
  <c r="Y203" i="6"/>
  <c r="X203" i="6"/>
  <c r="AB202" i="6"/>
  <c r="AA202" i="6"/>
  <c r="Z202" i="6"/>
  <c r="Y202" i="6"/>
  <c r="X202" i="6"/>
  <c r="AB201" i="6"/>
  <c r="AA201" i="6"/>
  <c r="Z201" i="6"/>
  <c r="Y201" i="6"/>
  <c r="X201" i="6"/>
  <c r="AB200" i="6"/>
  <c r="AA200" i="6"/>
  <c r="Z200" i="6"/>
  <c r="Y200" i="6"/>
  <c r="X200" i="6"/>
  <c r="AB199" i="6"/>
  <c r="AA199" i="6"/>
  <c r="Z199" i="6"/>
  <c r="Y199" i="6"/>
  <c r="X199" i="6"/>
  <c r="AB198" i="6"/>
  <c r="AA198" i="6"/>
  <c r="Z198" i="6"/>
  <c r="Y198" i="6"/>
  <c r="X198" i="6"/>
  <c r="AB197" i="6"/>
  <c r="AA197" i="6"/>
  <c r="Z197" i="6"/>
  <c r="Y197" i="6"/>
  <c r="X197" i="6"/>
  <c r="AB196" i="6"/>
  <c r="AA196" i="6"/>
  <c r="Z196" i="6"/>
  <c r="Y196" i="6"/>
  <c r="X196" i="6"/>
  <c r="AB195" i="6"/>
  <c r="AA195" i="6"/>
  <c r="Z195" i="6"/>
  <c r="Y195" i="6"/>
  <c r="X195" i="6"/>
  <c r="AB194" i="6"/>
  <c r="AA194" i="6"/>
  <c r="Z194" i="6"/>
  <c r="Y194" i="6"/>
  <c r="X194" i="6"/>
  <c r="AB193" i="6"/>
  <c r="AA193" i="6"/>
  <c r="Z193" i="6"/>
  <c r="Y193" i="6"/>
  <c r="X193" i="6"/>
  <c r="AB192" i="6"/>
  <c r="AA192" i="6"/>
  <c r="Z192" i="6"/>
  <c r="Y192" i="6"/>
  <c r="X192" i="6"/>
  <c r="AB191" i="6"/>
  <c r="AA191" i="6"/>
  <c r="Z191" i="6"/>
  <c r="Y191" i="6"/>
  <c r="X191" i="6"/>
  <c r="AB190" i="6"/>
  <c r="AA190" i="6"/>
  <c r="Z190" i="6"/>
  <c r="Y190" i="6"/>
  <c r="X190" i="6"/>
  <c r="AB189" i="6"/>
  <c r="AA189" i="6"/>
  <c r="Z189" i="6"/>
  <c r="Y189" i="6"/>
  <c r="X189" i="6"/>
  <c r="AB188" i="6"/>
  <c r="AA188" i="6"/>
  <c r="Z188" i="6"/>
  <c r="Y188" i="6"/>
  <c r="X188" i="6"/>
  <c r="AB187" i="6"/>
  <c r="AA187" i="6"/>
  <c r="Z187" i="6"/>
  <c r="Y187" i="6"/>
  <c r="X187" i="6"/>
  <c r="AB186" i="6"/>
  <c r="AA186" i="6"/>
  <c r="Z186" i="6"/>
  <c r="Y186" i="6"/>
  <c r="X186" i="6"/>
  <c r="AB185" i="6"/>
  <c r="AA185" i="6"/>
  <c r="Z185" i="6"/>
  <c r="Y185" i="6"/>
  <c r="X185" i="6"/>
  <c r="AB184" i="6"/>
  <c r="AA184" i="6"/>
  <c r="Z184" i="6"/>
  <c r="Y184" i="6"/>
  <c r="X184" i="6"/>
  <c r="AB183" i="6"/>
  <c r="AA183" i="6"/>
  <c r="Z183" i="6"/>
  <c r="Y183" i="6"/>
  <c r="X183" i="6"/>
  <c r="AB182" i="6"/>
  <c r="AA182" i="6"/>
  <c r="Z182" i="6"/>
  <c r="Y182" i="6"/>
  <c r="X182" i="6"/>
  <c r="AB181" i="6"/>
  <c r="AA181" i="6"/>
  <c r="Z181" i="6"/>
  <c r="Y181" i="6"/>
  <c r="X181" i="6"/>
  <c r="AB180" i="6"/>
  <c r="AA180" i="6"/>
  <c r="Z180" i="6"/>
  <c r="Y180" i="6"/>
  <c r="X180" i="6"/>
  <c r="AB179" i="6"/>
  <c r="AA179" i="6"/>
  <c r="Z179" i="6"/>
  <c r="Y179" i="6"/>
  <c r="X179" i="6"/>
  <c r="AB178" i="6"/>
  <c r="AA178" i="6"/>
  <c r="Z178" i="6"/>
  <c r="Y178" i="6"/>
  <c r="X178" i="6"/>
  <c r="AB177" i="6"/>
  <c r="AA177" i="6"/>
  <c r="Z177" i="6"/>
  <c r="Y177" i="6"/>
  <c r="X177" i="6"/>
  <c r="AB176" i="6"/>
  <c r="AA176" i="6"/>
  <c r="Z176" i="6"/>
  <c r="Y176" i="6"/>
  <c r="X176" i="6"/>
  <c r="AB175" i="6"/>
  <c r="AA175" i="6"/>
  <c r="Z175" i="6"/>
  <c r="Y175" i="6"/>
  <c r="X175" i="6"/>
  <c r="AB174" i="6"/>
  <c r="AA174" i="6"/>
  <c r="Z174" i="6"/>
  <c r="Y174" i="6"/>
  <c r="X174" i="6"/>
  <c r="AB173" i="6"/>
  <c r="AA173" i="6"/>
  <c r="Z173" i="6"/>
  <c r="Y173" i="6"/>
  <c r="X173" i="6"/>
  <c r="AB172" i="6"/>
  <c r="AA172" i="6"/>
  <c r="Z172" i="6"/>
  <c r="Y172" i="6"/>
  <c r="X172" i="6"/>
  <c r="AB171" i="6"/>
  <c r="AA171" i="6"/>
  <c r="Z171" i="6"/>
  <c r="Y171" i="6"/>
  <c r="X171" i="6"/>
  <c r="AB170" i="6"/>
  <c r="AA170" i="6"/>
  <c r="Z170" i="6"/>
  <c r="Y170" i="6"/>
  <c r="X170" i="6"/>
  <c r="AB169" i="6"/>
  <c r="AA169" i="6"/>
  <c r="Z169" i="6"/>
  <c r="Y169" i="6"/>
  <c r="X169" i="6"/>
  <c r="AB168" i="6"/>
  <c r="AA168" i="6"/>
  <c r="Z168" i="6"/>
  <c r="Y168" i="6"/>
  <c r="X168" i="6"/>
  <c r="AB167" i="6"/>
  <c r="AA167" i="6"/>
  <c r="Z167" i="6"/>
  <c r="Y167" i="6"/>
  <c r="X167" i="6"/>
  <c r="AB166" i="6"/>
  <c r="AA166" i="6"/>
  <c r="Z166" i="6"/>
  <c r="Y166" i="6"/>
  <c r="X166" i="6"/>
  <c r="AB165" i="6"/>
  <c r="AA165" i="6"/>
  <c r="Z165" i="6"/>
  <c r="Y165" i="6"/>
  <c r="X165" i="6"/>
  <c r="AB164" i="6"/>
  <c r="AA164" i="6"/>
  <c r="Z164" i="6"/>
  <c r="Y164" i="6"/>
  <c r="X164" i="6"/>
  <c r="AB163" i="6"/>
  <c r="AA163" i="6"/>
  <c r="Z163" i="6"/>
  <c r="Y163" i="6"/>
  <c r="X163" i="6"/>
  <c r="AB162" i="6"/>
  <c r="AA162" i="6"/>
  <c r="Z162" i="6"/>
  <c r="Y162" i="6"/>
  <c r="X162" i="6"/>
  <c r="AB161" i="6"/>
  <c r="AA161" i="6"/>
  <c r="Z161" i="6"/>
  <c r="Y161" i="6"/>
  <c r="X161" i="6"/>
  <c r="AB160" i="6"/>
  <c r="AA160" i="6"/>
  <c r="Z160" i="6"/>
  <c r="Y160" i="6"/>
  <c r="X160" i="6"/>
  <c r="AB159" i="6"/>
  <c r="AA159" i="6"/>
  <c r="Z159" i="6"/>
  <c r="Y159" i="6"/>
  <c r="X159" i="6"/>
  <c r="AB158" i="6"/>
  <c r="AA158" i="6"/>
  <c r="Z158" i="6"/>
  <c r="Y158" i="6"/>
  <c r="X158" i="6"/>
  <c r="AB157" i="6"/>
  <c r="AA157" i="6"/>
  <c r="Z157" i="6"/>
  <c r="Y157" i="6"/>
  <c r="X157" i="6"/>
  <c r="AB156" i="6"/>
  <c r="AA156" i="6"/>
  <c r="Z156" i="6"/>
  <c r="Y156" i="6"/>
  <c r="X156" i="6"/>
  <c r="AB155" i="6"/>
  <c r="AA155" i="6"/>
  <c r="Z155" i="6"/>
  <c r="Y155" i="6"/>
  <c r="X155" i="6"/>
  <c r="AB154" i="6"/>
  <c r="AA154" i="6"/>
  <c r="Z154" i="6"/>
  <c r="Y154" i="6"/>
  <c r="X154" i="6"/>
  <c r="AB153" i="6"/>
  <c r="AA153" i="6"/>
  <c r="Z153" i="6"/>
  <c r="Y153" i="6"/>
  <c r="X153" i="6"/>
  <c r="AB152" i="6"/>
  <c r="AA152" i="6"/>
  <c r="Z152" i="6"/>
  <c r="Y152" i="6"/>
  <c r="X152" i="6"/>
  <c r="AB151" i="6"/>
  <c r="AA151" i="6"/>
  <c r="Z151" i="6"/>
  <c r="Y151" i="6"/>
  <c r="X151" i="6"/>
  <c r="AB150" i="6"/>
  <c r="AA150" i="6"/>
  <c r="Z150" i="6"/>
  <c r="Y150" i="6"/>
  <c r="X150" i="6"/>
  <c r="AB149" i="6"/>
  <c r="AA149" i="6"/>
  <c r="Z149" i="6"/>
  <c r="Y149" i="6"/>
  <c r="X149" i="6"/>
  <c r="AB148" i="6"/>
  <c r="AA148" i="6"/>
  <c r="Z148" i="6"/>
  <c r="Y148" i="6"/>
  <c r="X148" i="6"/>
  <c r="AB147" i="6"/>
  <c r="AA147" i="6"/>
  <c r="Z147" i="6"/>
  <c r="Y147" i="6"/>
  <c r="X147" i="6"/>
  <c r="AB146" i="6"/>
  <c r="AA146" i="6"/>
  <c r="Z146" i="6"/>
  <c r="Y146" i="6"/>
  <c r="X146" i="6"/>
  <c r="AB145" i="6"/>
  <c r="AA145" i="6"/>
  <c r="Z145" i="6"/>
  <c r="Y145" i="6"/>
  <c r="X145" i="6"/>
  <c r="AB144" i="6"/>
  <c r="AA144" i="6"/>
  <c r="Z144" i="6"/>
  <c r="Y144" i="6"/>
  <c r="X144" i="6"/>
  <c r="AB143" i="6"/>
  <c r="AA143" i="6"/>
  <c r="Z143" i="6"/>
  <c r="Y143" i="6"/>
  <c r="X143" i="6"/>
  <c r="AB142" i="6"/>
  <c r="AA142" i="6"/>
  <c r="Z142" i="6"/>
  <c r="Y142" i="6"/>
  <c r="X142" i="6"/>
  <c r="AB141" i="6"/>
  <c r="AA141" i="6"/>
  <c r="Z141" i="6"/>
  <c r="Y141" i="6"/>
  <c r="X141" i="6"/>
  <c r="AB140" i="6"/>
  <c r="AA140" i="6"/>
  <c r="Z140" i="6"/>
  <c r="Y140" i="6"/>
  <c r="X140" i="6"/>
  <c r="AB139" i="6"/>
  <c r="AA139" i="6"/>
  <c r="Z139" i="6"/>
  <c r="Y139" i="6"/>
  <c r="X139" i="6"/>
  <c r="AB138" i="6"/>
  <c r="AA138" i="6"/>
  <c r="Z138" i="6"/>
  <c r="Y138" i="6"/>
  <c r="X138" i="6"/>
  <c r="AB137" i="6"/>
  <c r="AA137" i="6"/>
  <c r="Z137" i="6"/>
  <c r="Y137" i="6"/>
  <c r="X137" i="6"/>
  <c r="AB136" i="6"/>
  <c r="AA136" i="6"/>
  <c r="Z136" i="6"/>
  <c r="Y136" i="6"/>
  <c r="X136" i="6"/>
  <c r="AB135" i="6"/>
  <c r="AA135" i="6"/>
  <c r="Z135" i="6"/>
  <c r="Y135" i="6"/>
  <c r="X135" i="6"/>
  <c r="AB134" i="6"/>
  <c r="AA134" i="6"/>
  <c r="Z134" i="6"/>
  <c r="Y134" i="6"/>
  <c r="X134" i="6"/>
  <c r="AB133" i="6"/>
  <c r="AA133" i="6"/>
  <c r="Z133" i="6"/>
  <c r="Y133" i="6"/>
  <c r="X133" i="6"/>
  <c r="AB132" i="6"/>
  <c r="AA132" i="6"/>
  <c r="Z132" i="6"/>
  <c r="Y132" i="6"/>
  <c r="X132" i="6"/>
  <c r="AB131" i="6"/>
  <c r="AA131" i="6"/>
  <c r="Z131" i="6"/>
  <c r="Y131" i="6"/>
  <c r="X131" i="6"/>
  <c r="AB130" i="6"/>
  <c r="AA130" i="6"/>
  <c r="Z130" i="6"/>
  <c r="Y130" i="6"/>
  <c r="X130" i="6"/>
  <c r="AB129" i="6"/>
  <c r="AA129" i="6"/>
  <c r="Z129" i="6"/>
  <c r="Y129" i="6"/>
  <c r="X129" i="6"/>
  <c r="AB128" i="6"/>
  <c r="AA128" i="6"/>
  <c r="Z128" i="6"/>
  <c r="Y128" i="6"/>
  <c r="X128" i="6"/>
  <c r="AB127" i="6"/>
  <c r="AA127" i="6"/>
  <c r="Z127" i="6"/>
  <c r="Y127" i="6"/>
  <c r="X127" i="6"/>
  <c r="AB126" i="6"/>
  <c r="AA126" i="6"/>
  <c r="Z126" i="6"/>
  <c r="Y126" i="6"/>
  <c r="X126" i="6"/>
  <c r="AB125" i="6"/>
  <c r="AA125" i="6"/>
  <c r="Z125" i="6"/>
  <c r="Y125" i="6"/>
  <c r="X125" i="6"/>
  <c r="AB124" i="6"/>
  <c r="AA124" i="6"/>
  <c r="Z124" i="6"/>
  <c r="Y124" i="6"/>
  <c r="X124" i="6"/>
  <c r="AB123" i="6"/>
  <c r="AA123" i="6"/>
  <c r="Z123" i="6"/>
  <c r="Y123" i="6"/>
  <c r="X123" i="6"/>
  <c r="AB122" i="6"/>
  <c r="AA122" i="6"/>
  <c r="Z122" i="6"/>
  <c r="Y122" i="6"/>
  <c r="X122" i="6"/>
  <c r="AB121" i="6"/>
  <c r="AA121" i="6"/>
  <c r="Z121" i="6"/>
  <c r="Y121" i="6"/>
  <c r="X121" i="6"/>
  <c r="AB120" i="6"/>
  <c r="AA120" i="6"/>
  <c r="Z120" i="6"/>
  <c r="Y120" i="6"/>
  <c r="X120" i="6"/>
  <c r="AB119" i="6"/>
  <c r="AA119" i="6"/>
  <c r="Z119" i="6"/>
  <c r="Y119" i="6"/>
  <c r="X119" i="6"/>
  <c r="AB118" i="6"/>
  <c r="AA118" i="6"/>
  <c r="Z118" i="6"/>
  <c r="Y118" i="6"/>
  <c r="X118" i="6"/>
  <c r="AB117" i="6"/>
  <c r="AA117" i="6"/>
  <c r="Z117" i="6"/>
  <c r="Y117" i="6"/>
  <c r="X117" i="6"/>
  <c r="AB116" i="6"/>
  <c r="AA116" i="6"/>
  <c r="Z116" i="6"/>
  <c r="Y116" i="6"/>
  <c r="X116" i="6"/>
  <c r="AB115" i="6"/>
  <c r="AA115" i="6"/>
  <c r="Z115" i="6"/>
  <c r="Y115" i="6"/>
  <c r="X115" i="6"/>
  <c r="AB114" i="6"/>
  <c r="AA114" i="6"/>
  <c r="Z114" i="6"/>
  <c r="Y114" i="6"/>
  <c r="X114" i="6"/>
  <c r="AB113" i="6"/>
  <c r="AA113" i="6"/>
  <c r="Z113" i="6"/>
  <c r="Y113" i="6"/>
  <c r="X113" i="6"/>
  <c r="AB112" i="6"/>
  <c r="AA112" i="6"/>
  <c r="Z112" i="6"/>
  <c r="Y112" i="6"/>
  <c r="X112" i="6"/>
  <c r="AB111" i="6"/>
  <c r="AA111" i="6"/>
  <c r="Z111" i="6"/>
  <c r="Y111" i="6"/>
  <c r="X111" i="6"/>
  <c r="AB110" i="6"/>
  <c r="AA110" i="6"/>
  <c r="Z110" i="6"/>
  <c r="Y110" i="6"/>
  <c r="X110" i="6"/>
  <c r="AB109" i="6"/>
  <c r="AA109" i="6"/>
  <c r="Z109" i="6"/>
  <c r="Y109" i="6"/>
  <c r="X109" i="6"/>
  <c r="AB108" i="6"/>
  <c r="AA108" i="6"/>
  <c r="Z108" i="6"/>
  <c r="Y108" i="6"/>
  <c r="X108" i="6"/>
  <c r="AB107" i="6"/>
  <c r="AA107" i="6"/>
  <c r="Z107" i="6"/>
  <c r="Y107" i="6"/>
  <c r="X107" i="6"/>
  <c r="AB106" i="6"/>
  <c r="AA106" i="6"/>
  <c r="Z106" i="6"/>
  <c r="Y106" i="6"/>
  <c r="X106" i="6"/>
  <c r="AB105" i="6"/>
  <c r="AA105" i="6"/>
  <c r="Z105" i="6"/>
  <c r="Y105" i="6"/>
  <c r="X105" i="6"/>
  <c r="AB104" i="6"/>
  <c r="AA104" i="6"/>
  <c r="Z104" i="6"/>
  <c r="Y104" i="6"/>
  <c r="X104" i="6"/>
  <c r="AB103" i="6"/>
  <c r="AA103" i="6"/>
  <c r="Z103" i="6"/>
  <c r="Y103" i="6"/>
  <c r="X103" i="6"/>
  <c r="AB102" i="6"/>
  <c r="AA102" i="6"/>
  <c r="Z102" i="6"/>
  <c r="Y102" i="6"/>
  <c r="X102" i="6"/>
  <c r="AB101" i="6"/>
  <c r="AA101" i="6"/>
  <c r="Z101" i="6"/>
  <c r="Y101" i="6"/>
  <c r="X101" i="6"/>
  <c r="AB100" i="6"/>
  <c r="AA100" i="6"/>
  <c r="Z100" i="6"/>
  <c r="Y100" i="6"/>
  <c r="X100" i="6"/>
  <c r="AB99" i="6"/>
  <c r="AA99" i="6"/>
  <c r="Z99" i="6"/>
  <c r="Y99" i="6"/>
  <c r="X99" i="6"/>
  <c r="AB98" i="6"/>
  <c r="AA98" i="6"/>
  <c r="Z98" i="6"/>
  <c r="Y98" i="6"/>
  <c r="X98" i="6"/>
  <c r="AB97" i="6"/>
  <c r="AA97" i="6"/>
  <c r="Z97" i="6"/>
  <c r="Y97" i="6"/>
  <c r="X97" i="6"/>
  <c r="AB96" i="6"/>
  <c r="AA96" i="6"/>
  <c r="Z96" i="6"/>
  <c r="Y96" i="6"/>
  <c r="X96" i="6"/>
  <c r="AB95" i="6"/>
  <c r="AA95" i="6"/>
  <c r="Z95" i="6"/>
  <c r="Y95" i="6"/>
  <c r="X95" i="6"/>
  <c r="AB94" i="6"/>
  <c r="AA94" i="6"/>
  <c r="Z94" i="6"/>
  <c r="Y94" i="6"/>
  <c r="X94" i="6"/>
  <c r="AB93" i="6"/>
  <c r="AA93" i="6"/>
  <c r="Z93" i="6"/>
  <c r="Y93" i="6"/>
  <c r="X93" i="6"/>
  <c r="AB92" i="6"/>
  <c r="AA92" i="6"/>
  <c r="Z92" i="6"/>
  <c r="Y92" i="6"/>
  <c r="X92" i="6"/>
  <c r="AB91" i="6"/>
  <c r="AA91" i="6"/>
  <c r="Z91" i="6"/>
  <c r="Y91" i="6"/>
  <c r="X91" i="6"/>
  <c r="AB90" i="6"/>
  <c r="AA90" i="6"/>
  <c r="Z90" i="6"/>
  <c r="Y90" i="6"/>
  <c r="X90" i="6"/>
  <c r="AB89" i="6"/>
  <c r="AA89" i="6"/>
  <c r="Z89" i="6"/>
  <c r="Y89" i="6"/>
  <c r="X89" i="6"/>
  <c r="AB88" i="6"/>
  <c r="AA88" i="6"/>
  <c r="Z88" i="6"/>
  <c r="Y88" i="6"/>
  <c r="X88" i="6"/>
  <c r="AB87" i="6"/>
  <c r="AA87" i="6"/>
  <c r="Z87" i="6"/>
  <c r="Y87" i="6"/>
  <c r="X87" i="6"/>
  <c r="AB86" i="6"/>
  <c r="AA86" i="6"/>
  <c r="Z86" i="6"/>
  <c r="Y86" i="6"/>
  <c r="X86" i="6"/>
  <c r="AB85" i="6"/>
  <c r="AA85" i="6"/>
  <c r="Z85" i="6"/>
  <c r="Y85" i="6"/>
  <c r="X85" i="6"/>
  <c r="AB84" i="6"/>
  <c r="AA84" i="6"/>
  <c r="Z84" i="6"/>
  <c r="Y84" i="6"/>
  <c r="X84" i="6"/>
  <c r="AB83" i="6"/>
  <c r="AA83" i="6"/>
  <c r="Z83" i="6"/>
  <c r="Y83" i="6"/>
  <c r="X83" i="6"/>
  <c r="AB82" i="6"/>
  <c r="AA82" i="6"/>
  <c r="Z82" i="6"/>
  <c r="Y82" i="6"/>
  <c r="X82" i="6"/>
  <c r="AB81" i="6"/>
  <c r="AA81" i="6"/>
  <c r="Z81" i="6"/>
  <c r="Y81" i="6"/>
  <c r="X81" i="6"/>
  <c r="AB80" i="6"/>
  <c r="AA80" i="6"/>
  <c r="Z80" i="6"/>
  <c r="Y80" i="6"/>
  <c r="X80" i="6"/>
  <c r="AB79" i="6"/>
  <c r="AA79" i="6"/>
  <c r="Z79" i="6"/>
  <c r="Y79" i="6"/>
  <c r="X79" i="6"/>
  <c r="AB78" i="6"/>
  <c r="AA78" i="6"/>
  <c r="Z78" i="6"/>
  <c r="Y78" i="6"/>
  <c r="X78" i="6"/>
  <c r="AB77" i="6"/>
  <c r="AA77" i="6"/>
  <c r="Z77" i="6"/>
  <c r="Y77" i="6"/>
  <c r="X77" i="6"/>
  <c r="AB76" i="6"/>
  <c r="AA76" i="6"/>
  <c r="Z76" i="6"/>
  <c r="Y76" i="6"/>
  <c r="X76" i="6"/>
  <c r="AB75" i="6"/>
  <c r="AA75" i="6"/>
  <c r="Z75" i="6"/>
  <c r="Y75" i="6"/>
  <c r="X75" i="6"/>
  <c r="AB74" i="6"/>
  <c r="AA74" i="6"/>
  <c r="Z74" i="6"/>
  <c r="Y74" i="6"/>
  <c r="X74" i="6"/>
  <c r="AB73" i="6"/>
  <c r="AA73" i="6"/>
  <c r="Z73" i="6"/>
  <c r="Y73" i="6"/>
  <c r="X73" i="6"/>
  <c r="AB72" i="6"/>
  <c r="AA72" i="6"/>
  <c r="Z72" i="6"/>
  <c r="Y72" i="6"/>
  <c r="X72" i="6"/>
  <c r="AB71" i="6"/>
  <c r="AA71" i="6"/>
  <c r="Z71" i="6"/>
  <c r="Y71" i="6"/>
  <c r="X71" i="6"/>
  <c r="AB70" i="6"/>
  <c r="AA70" i="6"/>
  <c r="Z70" i="6"/>
  <c r="Y70" i="6"/>
  <c r="X70" i="6"/>
  <c r="AB69" i="6"/>
  <c r="AA69" i="6"/>
  <c r="Z69" i="6"/>
  <c r="Y69" i="6"/>
  <c r="X69" i="6"/>
  <c r="AB68" i="6"/>
  <c r="AA68" i="6"/>
  <c r="Z68" i="6"/>
  <c r="Y68" i="6"/>
  <c r="X68" i="6"/>
  <c r="AB67" i="6"/>
  <c r="AA67" i="6"/>
  <c r="Z67" i="6"/>
  <c r="Y67" i="6"/>
  <c r="X67" i="6"/>
  <c r="AB66" i="6"/>
  <c r="AA66" i="6"/>
  <c r="Z66" i="6"/>
  <c r="Y66" i="6"/>
  <c r="X66" i="6"/>
  <c r="AB65" i="6"/>
  <c r="AA65" i="6"/>
  <c r="Z65" i="6"/>
  <c r="Y65" i="6"/>
  <c r="X65" i="6"/>
  <c r="AB64" i="6"/>
  <c r="AA64" i="6"/>
  <c r="Z64" i="6"/>
  <c r="Y64" i="6"/>
  <c r="X64" i="6"/>
  <c r="AB63" i="6"/>
  <c r="AA63" i="6"/>
  <c r="Z63" i="6"/>
  <c r="Y63" i="6"/>
  <c r="X63" i="6"/>
  <c r="AB62" i="6"/>
  <c r="AA62" i="6"/>
  <c r="Z62" i="6"/>
  <c r="Y62" i="6"/>
  <c r="X62" i="6"/>
  <c r="AB61" i="6"/>
  <c r="AA61" i="6"/>
  <c r="Z61" i="6"/>
  <c r="Y61" i="6"/>
  <c r="X61" i="6"/>
  <c r="AB60" i="6"/>
  <c r="AA60" i="6"/>
  <c r="Z60" i="6"/>
  <c r="Y60" i="6"/>
  <c r="X60" i="6"/>
  <c r="AB59" i="6"/>
  <c r="AA59" i="6"/>
  <c r="Z59" i="6"/>
  <c r="Y59" i="6"/>
  <c r="X59" i="6"/>
  <c r="AB58" i="6"/>
  <c r="AA58" i="6"/>
  <c r="Z58" i="6"/>
  <c r="Y58" i="6"/>
  <c r="X58" i="6"/>
  <c r="AB57" i="6"/>
  <c r="AA57" i="6"/>
  <c r="Z57" i="6"/>
  <c r="Y57" i="6"/>
  <c r="X57" i="6"/>
  <c r="AB56" i="6"/>
  <c r="AA56" i="6"/>
  <c r="Z56" i="6"/>
  <c r="Y56" i="6"/>
  <c r="X56" i="6"/>
  <c r="AB55" i="6"/>
  <c r="AA55" i="6"/>
  <c r="Z55" i="6"/>
  <c r="Y55" i="6"/>
  <c r="X55" i="6"/>
  <c r="AB54" i="6"/>
  <c r="AA54" i="6"/>
  <c r="Z54" i="6"/>
  <c r="Y54" i="6"/>
  <c r="X54" i="6"/>
  <c r="AB53" i="6"/>
  <c r="AA53" i="6"/>
  <c r="Z53" i="6"/>
  <c r="Y53" i="6"/>
  <c r="X53" i="6"/>
  <c r="AB52" i="6"/>
  <c r="AA52" i="6"/>
  <c r="Z52" i="6"/>
  <c r="Y52" i="6"/>
  <c r="X52" i="6"/>
  <c r="AB51" i="6"/>
  <c r="AA51" i="6"/>
  <c r="Z51" i="6"/>
  <c r="Y51" i="6"/>
  <c r="X51" i="6"/>
  <c r="AB50" i="6"/>
  <c r="AA50" i="6"/>
  <c r="Z50" i="6"/>
  <c r="Y50" i="6"/>
  <c r="X50" i="6"/>
  <c r="AB49" i="6"/>
  <c r="AA49" i="6"/>
  <c r="Z49" i="6"/>
  <c r="Y49" i="6"/>
  <c r="X49" i="6"/>
  <c r="AB48" i="6"/>
  <c r="AA48" i="6"/>
  <c r="Z48" i="6"/>
  <c r="Y48" i="6"/>
  <c r="X48" i="6"/>
  <c r="AB47" i="6"/>
  <c r="AA47" i="6"/>
  <c r="Z47" i="6"/>
  <c r="Y47" i="6"/>
  <c r="X47" i="6"/>
  <c r="AB46" i="6"/>
  <c r="AA46" i="6"/>
  <c r="Z46" i="6"/>
  <c r="Y46" i="6"/>
  <c r="X46" i="6"/>
  <c r="AB45" i="6"/>
  <c r="AA45" i="6"/>
  <c r="Z45" i="6"/>
  <c r="Y45" i="6"/>
  <c r="X45" i="6"/>
  <c r="AB44" i="6"/>
  <c r="AA44" i="6"/>
  <c r="Z44" i="6"/>
  <c r="Y44" i="6"/>
  <c r="X44" i="6"/>
  <c r="AB43" i="6"/>
  <c r="AA43" i="6"/>
  <c r="Z43" i="6"/>
  <c r="Y43" i="6"/>
  <c r="X43" i="6"/>
  <c r="AB42" i="6"/>
  <c r="AA42" i="6"/>
  <c r="Z42" i="6"/>
  <c r="Y42" i="6"/>
  <c r="X42" i="6"/>
  <c r="AB41" i="6"/>
  <c r="AA41" i="6"/>
  <c r="Z41" i="6"/>
  <c r="Y41" i="6"/>
  <c r="X41" i="6"/>
  <c r="AB40" i="6"/>
  <c r="AA40" i="6"/>
  <c r="Z40" i="6"/>
  <c r="Y40" i="6"/>
  <c r="X40" i="6"/>
  <c r="AB39" i="6"/>
  <c r="AA39" i="6"/>
  <c r="Z39" i="6"/>
  <c r="Y39" i="6"/>
  <c r="X39" i="6"/>
  <c r="AB38" i="6"/>
  <c r="AA38" i="6"/>
  <c r="Z38" i="6"/>
  <c r="Y38" i="6"/>
  <c r="X38" i="6"/>
  <c r="AB37" i="6"/>
  <c r="AA37" i="6"/>
  <c r="Z37" i="6"/>
  <c r="Y37" i="6"/>
  <c r="X37" i="6"/>
  <c r="AB36" i="6"/>
  <c r="AA36" i="6"/>
  <c r="Z36" i="6"/>
  <c r="Y36" i="6"/>
  <c r="X36" i="6"/>
  <c r="AB35" i="6"/>
  <c r="AA35" i="6"/>
  <c r="Z35" i="6"/>
  <c r="Y35" i="6"/>
  <c r="X35" i="6"/>
  <c r="AB34" i="6"/>
  <c r="AA34" i="6"/>
  <c r="Z34" i="6"/>
  <c r="Y34" i="6"/>
  <c r="X34" i="6"/>
  <c r="AB33" i="6"/>
  <c r="AA33" i="6"/>
  <c r="Z33" i="6"/>
  <c r="Y33" i="6"/>
  <c r="X33" i="6"/>
  <c r="AB32" i="6"/>
  <c r="AA32" i="6"/>
  <c r="Z32" i="6"/>
  <c r="Y32" i="6"/>
  <c r="X32" i="6"/>
  <c r="AB31" i="6"/>
  <c r="AA31" i="6"/>
  <c r="Z31" i="6"/>
  <c r="Y31" i="6"/>
  <c r="X31" i="6"/>
  <c r="AB30" i="6"/>
  <c r="AA30" i="6"/>
  <c r="Z30" i="6"/>
  <c r="Y30" i="6"/>
  <c r="X30" i="6"/>
  <c r="AB29" i="6"/>
  <c r="AA29" i="6"/>
  <c r="Z29" i="6"/>
  <c r="Y29" i="6"/>
  <c r="X29" i="6"/>
  <c r="AB28" i="6"/>
  <c r="AA28" i="6"/>
  <c r="Z28" i="6"/>
  <c r="Y28" i="6"/>
  <c r="X28" i="6"/>
  <c r="AB27" i="6"/>
  <c r="AA27" i="6"/>
  <c r="Z27" i="6"/>
  <c r="Y27" i="6"/>
  <c r="X27" i="6"/>
  <c r="AB26" i="6"/>
  <c r="AA26" i="6"/>
  <c r="Z26" i="6"/>
  <c r="Y26" i="6"/>
  <c r="X26" i="6"/>
  <c r="AB25" i="6"/>
  <c r="AA25" i="6"/>
  <c r="Z25" i="6"/>
  <c r="Y25" i="6"/>
  <c r="X25" i="6"/>
  <c r="AB24" i="6"/>
  <c r="AA24" i="6"/>
  <c r="Z24" i="6"/>
  <c r="Y24" i="6"/>
  <c r="X24" i="6"/>
  <c r="AB23" i="6"/>
  <c r="AA23" i="6"/>
  <c r="Z23" i="6"/>
  <c r="Y23" i="6"/>
  <c r="X23" i="6"/>
  <c r="AB22" i="6"/>
  <c r="AA22" i="6"/>
  <c r="Z22" i="6"/>
  <c r="Y22" i="6"/>
  <c r="X22" i="6"/>
  <c r="AB21" i="6"/>
  <c r="AA21" i="6"/>
  <c r="Z21" i="6"/>
  <c r="Y21" i="6"/>
  <c r="X21" i="6"/>
  <c r="AB20" i="6"/>
  <c r="AA20" i="6"/>
  <c r="Z20" i="6"/>
  <c r="Y20" i="6"/>
  <c r="X20" i="6"/>
  <c r="AB19" i="6"/>
  <c r="AA19" i="6"/>
  <c r="Z19" i="6"/>
  <c r="Y19" i="6"/>
  <c r="X19" i="6"/>
  <c r="AB18" i="6"/>
  <c r="AA18" i="6"/>
  <c r="Z18" i="6"/>
  <c r="Y18" i="6"/>
  <c r="X18" i="6"/>
  <c r="AB17" i="6"/>
  <c r="AA17" i="6"/>
  <c r="Z17" i="6"/>
  <c r="Y17" i="6"/>
  <c r="X17" i="6"/>
  <c r="AB16" i="6"/>
  <c r="AA16" i="6"/>
  <c r="Z16" i="6"/>
  <c r="Y16" i="6"/>
  <c r="X16" i="6"/>
  <c r="AB15" i="6"/>
  <c r="AA15" i="6"/>
  <c r="Z15" i="6"/>
  <c r="Y15" i="6"/>
  <c r="X15" i="6"/>
  <c r="AB14" i="6"/>
  <c r="AA14" i="6"/>
  <c r="Z14" i="6"/>
  <c r="Y14" i="6"/>
  <c r="X14" i="6"/>
  <c r="AB13" i="6"/>
  <c r="AA13" i="6"/>
  <c r="Z13" i="6"/>
  <c r="Y13" i="6"/>
  <c r="X13" i="6"/>
  <c r="AB12" i="6"/>
  <c r="AA12" i="6"/>
  <c r="Z12" i="6"/>
  <c r="Y12" i="6"/>
  <c r="X12" i="6"/>
  <c r="AB11" i="6"/>
  <c r="AA11" i="6"/>
  <c r="Z11" i="6"/>
  <c r="Y11" i="6"/>
  <c r="X11" i="6"/>
  <c r="AB10" i="6"/>
  <c r="AA10" i="6"/>
  <c r="Z10" i="6"/>
  <c r="Y10" i="6"/>
  <c r="X10" i="6"/>
  <c r="AB9" i="6"/>
  <c r="AA9" i="6"/>
  <c r="Z9" i="6"/>
  <c r="Y9" i="6"/>
  <c r="X9" i="6"/>
  <c r="AB8" i="6"/>
  <c r="AA8" i="6"/>
  <c r="Z8" i="6"/>
  <c r="Y8" i="6"/>
  <c r="X8" i="6"/>
  <c r="AB7" i="6"/>
  <c r="AA7" i="6"/>
  <c r="Z7" i="6"/>
  <c r="Y7" i="6"/>
  <c r="X7" i="6"/>
  <c r="AB6" i="6"/>
  <c r="AA6" i="6"/>
  <c r="Z6" i="6"/>
  <c r="Y6" i="6"/>
  <c r="X6" i="6"/>
  <c r="AB5" i="6"/>
  <c r="AA5" i="6"/>
  <c r="Z5" i="6"/>
  <c r="Y5" i="6"/>
  <c r="X5" i="6"/>
  <c r="AB4" i="6"/>
  <c r="AA4" i="6"/>
  <c r="Z4" i="6"/>
  <c r="Y4" i="6"/>
  <c r="X4" i="6"/>
  <c r="AB3" i="6"/>
  <c r="AA3" i="6"/>
  <c r="Z3" i="6"/>
  <c r="Y3" i="6"/>
  <c r="X3" i="6"/>
  <c r="AB2" i="6"/>
  <c r="AA2" i="6"/>
  <c r="Z2" i="6"/>
  <c r="Y2" i="6"/>
  <c r="X2" i="6"/>
  <c r="P16" i="15" l="1"/>
  <c r="I26" i="15"/>
  <c r="O28" i="15"/>
  <c r="G32" i="15"/>
  <c r="M26" i="15"/>
  <c r="P17" i="15"/>
  <c r="P25" i="15"/>
  <c r="P31" i="15"/>
  <c r="O21" i="15"/>
  <c r="O19" i="15"/>
  <c r="O18" i="15"/>
  <c r="P24" i="15"/>
  <c r="N30" i="15"/>
  <c r="N29" i="15"/>
  <c r="O29" i="15"/>
  <c r="O24" i="15"/>
  <c r="K17" i="15"/>
  <c r="G21" i="15"/>
  <c r="G17" i="15"/>
  <c r="H17" i="15"/>
  <c r="G27" i="15"/>
  <c r="G16" i="15"/>
  <c r="M18" i="15"/>
  <c r="L21" i="15"/>
  <c r="G25" i="15"/>
  <c r="M27" i="15"/>
  <c r="H31" i="15"/>
  <c r="M28" i="15"/>
  <c r="M30" i="15"/>
  <c r="M32" i="15"/>
  <c r="L29" i="15"/>
  <c r="I24" i="15"/>
  <c r="L19" i="15"/>
  <c r="I17" i="15"/>
  <c r="K19" i="15"/>
  <c r="H23" i="15"/>
  <c r="K28" i="15"/>
  <c r="K30" i="15"/>
  <c r="N27" i="15"/>
  <c r="L25" i="15"/>
  <c r="N16" i="15"/>
  <c r="P23" i="15"/>
  <c r="P30" i="15"/>
  <c r="O20" i="15"/>
  <c r="O16" i="15"/>
  <c r="N31" i="15"/>
  <c r="P19" i="15"/>
  <c r="N26" i="15"/>
  <c r="O31" i="15"/>
  <c r="O30" i="15"/>
  <c r="N32" i="15"/>
  <c r="G23" i="15"/>
  <c r="K27" i="15"/>
  <c r="H26" i="15"/>
  <c r="H21" i="15"/>
  <c r="K18" i="15"/>
  <c r="L24" i="15"/>
  <c r="K16" i="15"/>
  <c r="H19" i="15"/>
  <c r="I23" i="15"/>
  <c r="K25" i="15"/>
  <c r="H28" i="15"/>
  <c r="H32" i="15"/>
  <c r="I29" i="15"/>
  <c r="I31" i="15"/>
  <c r="I19" i="15"/>
  <c r="L30" i="15"/>
  <c r="M24" i="15"/>
  <c r="I20" i="15"/>
  <c r="M17" i="15"/>
  <c r="L20" i="15"/>
  <c r="G24" i="15"/>
  <c r="G29" i="15"/>
  <c r="G31" i="15"/>
  <c r="P32" i="15"/>
  <c r="P21" i="15"/>
  <c r="P29" i="15"/>
  <c r="P20" i="15"/>
  <c r="O17" i="15"/>
  <c r="N20" i="15"/>
  <c r="O32" i="15"/>
  <c r="N21" i="15"/>
  <c r="O27" i="15"/>
  <c r="N25" i="15"/>
  <c r="N24" i="15"/>
  <c r="N19" i="15"/>
  <c r="H25" i="15"/>
  <c r="G18" i="15"/>
  <c r="L18" i="15"/>
  <c r="K23" i="15"/>
  <c r="K21" i="15"/>
  <c r="I25" i="15"/>
  <c r="L17" i="15"/>
  <c r="G20" i="15"/>
  <c r="M23" i="15"/>
  <c r="L26" i="15"/>
  <c r="H29" i="15"/>
  <c r="L27" i="15"/>
  <c r="M29" i="15"/>
  <c r="M35" i="15" s="1"/>
  <c r="M31" i="15"/>
  <c r="M19" i="15"/>
  <c r="L31" i="15"/>
  <c r="I16" i="15"/>
  <c r="M20" i="15"/>
  <c r="H18" i="15"/>
  <c r="I21" i="15"/>
  <c r="K24" i="15"/>
  <c r="K29" i="15"/>
  <c r="K31" i="15"/>
  <c r="K32" i="15"/>
  <c r="H27" i="15"/>
  <c r="P27" i="15"/>
  <c r="P18" i="15"/>
  <c r="P26" i="15"/>
  <c r="O25" i="15"/>
  <c r="N18" i="15"/>
  <c r="N17" i="15"/>
  <c r="O23" i="15"/>
  <c r="P28" i="15"/>
  <c r="O26" i="15"/>
  <c r="N28" i="15"/>
  <c r="N23" i="15"/>
  <c r="G26" i="15"/>
  <c r="H20" i="15"/>
  <c r="H16" i="15"/>
  <c r="K26" i="15"/>
  <c r="L23" i="15"/>
  <c r="M25" i="15"/>
  <c r="I18" i="15"/>
  <c r="K20" i="15"/>
  <c r="H24" i="15"/>
  <c r="I27" i="15"/>
  <c r="H30" i="15"/>
  <c r="I28" i="15"/>
  <c r="I30" i="15"/>
  <c r="I32" i="15"/>
  <c r="L28" i="15"/>
  <c r="L32" i="15"/>
  <c r="M16" i="15"/>
  <c r="L16" i="15"/>
  <c r="G19" i="15"/>
  <c r="M21" i="15"/>
  <c r="G28" i="15"/>
  <c r="G30" i="15"/>
  <c r="AF3" i="6"/>
  <c r="AE3" i="6"/>
  <c r="AF7" i="6"/>
  <c r="AE7" i="6"/>
  <c r="AF11" i="6"/>
  <c r="AE11" i="6"/>
  <c r="AF15" i="6"/>
  <c r="AE15" i="6"/>
  <c r="AF19" i="6"/>
  <c r="AE19" i="6"/>
  <c r="AF23" i="6"/>
  <c r="AE23" i="6"/>
  <c r="AF27" i="6"/>
  <c r="AE27" i="6"/>
  <c r="AF31" i="6"/>
  <c r="AE31" i="6"/>
  <c r="AF35" i="6"/>
  <c r="AE35" i="6"/>
  <c r="AF39" i="6"/>
  <c r="AE39" i="6"/>
  <c r="AF43" i="6"/>
  <c r="AE43" i="6"/>
  <c r="AF47" i="6"/>
  <c r="AE47" i="6"/>
  <c r="AF51" i="6"/>
  <c r="AE51" i="6"/>
  <c r="AF55" i="6"/>
  <c r="AE55" i="6"/>
  <c r="AF59" i="6"/>
  <c r="AE59" i="6"/>
  <c r="AF63" i="6"/>
  <c r="AE63" i="6"/>
  <c r="AF67" i="6"/>
  <c r="AE67" i="6"/>
  <c r="AF71" i="6"/>
  <c r="AE71" i="6"/>
  <c r="AF75" i="6"/>
  <c r="AE75" i="6"/>
  <c r="AF79" i="6"/>
  <c r="AE79" i="6"/>
  <c r="AF83" i="6"/>
  <c r="AE83" i="6"/>
  <c r="AF87" i="6"/>
  <c r="AE87" i="6"/>
  <c r="AF91" i="6"/>
  <c r="AE91" i="6"/>
  <c r="AF95" i="6"/>
  <c r="AE95" i="6"/>
  <c r="AF99" i="6"/>
  <c r="AE99" i="6"/>
  <c r="AF103" i="6"/>
  <c r="AE103" i="6"/>
  <c r="AF107" i="6"/>
  <c r="AE107" i="6"/>
  <c r="AF111" i="6"/>
  <c r="AE111" i="6"/>
  <c r="AF115" i="6"/>
  <c r="AE115" i="6"/>
  <c r="AF119" i="6"/>
  <c r="AE119" i="6"/>
  <c r="AF123" i="6"/>
  <c r="AE123" i="6"/>
  <c r="AF127" i="6"/>
  <c r="AE127" i="6"/>
  <c r="AF131" i="6"/>
  <c r="AE131" i="6"/>
  <c r="AF135" i="6"/>
  <c r="AE135" i="6"/>
  <c r="AF139" i="6"/>
  <c r="AE139" i="6"/>
  <c r="AF143" i="6"/>
  <c r="AE143" i="6"/>
  <c r="AF147" i="6"/>
  <c r="AE147" i="6"/>
  <c r="AF151" i="6"/>
  <c r="AE151" i="6"/>
  <c r="AF155" i="6"/>
  <c r="AE155" i="6"/>
  <c r="AF159" i="6"/>
  <c r="AE159" i="6"/>
  <c r="AF163" i="6"/>
  <c r="AE163" i="6"/>
  <c r="AF167" i="6"/>
  <c r="AE167" i="6"/>
  <c r="AF171" i="6"/>
  <c r="AE171" i="6"/>
  <c r="AF175" i="6"/>
  <c r="AE175" i="6"/>
  <c r="AF179" i="6"/>
  <c r="AE179" i="6"/>
  <c r="AF183" i="6"/>
  <c r="AE183" i="6"/>
  <c r="AF187" i="6"/>
  <c r="AE187" i="6"/>
  <c r="AF191" i="6"/>
  <c r="AE191" i="6"/>
  <c r="AF195" i="6"/>
  <c r="AE195" i="6"/>
  <c r="AF199" i="6"/>
  <c r="AE199" i="6"/>
  <c r="AF203" i="6"/>
  <c r="AE203" i="6"/>
  <c r="AF207" i="6"/>
  <c r="AE207" i="6"/>
  <c r="AF211" i="6"/>
  <c r="AE211" i="6"/>
  <c r="AF215" i="6"/>
  <c r="AE215" i="6"/>
  <c r="AF219" i="6"/>
  <c r="AE219" i="6"/>
  <c r="AF223" i="6"/>
  <c r="AE223" i="6"/>
  <c r="AF227" i="6"/>
  <c r="AE227" i="6"/>
  <c r="AF231" i="6"/>
  <c r="AE231" i="6"/>
  <c r="AF235" i="6"/>
  <c r="AE235" i="6"/>
  <c r="AF239" i="6"/>
  <c r="AE239" i="6"/>
  <c r="AF243" i="6"/>
  <c r="AE243" i="6"/>
  <c r="AF247" i="6"/>
  <c r="AE247" i="6"/>
  <c r="AF251" i="6"/>
  <c r="AE251" i="6"/>
  <c r="AF255" i="6"/>
  <c r="AE255" i="6"/>
  <c r="AF259" i="6"/>
  <c r="AE259" i="6"/>
  <c r="AF263" i="6"/>
  <c r="AE263" i="6"/>
  <c r="AF267" i="6"/>
  <c r="AE267" i="6"/>
  <c r="AF271" i="6"/>
  <c r="AE271" i="6"/>
  <c r="AF275" i="6"/>
  <c r="AE275" i="6"/>
  <c r="AF279" i="6"/>
  <c r="AE279" i="6"/>
  <c r="AF283" i="6"/>
  <c r="AE283" i="6"/>
  <c r="AF287" i="6"/>
  <c r="AE287" i="6"/>
  <c r="AF291" i="6"/>
  <c r="AE291" i="6"/>
  <c r="AF295" i="6"/>
  <c r="AE295" i="6"/>
  <c r="AF299" i="6"/>
  <c r="AE299" i="6"/>
  <c r="AF303" i="6"/>
  <c r="AE303" i="6"/>
  <c r="AF307" i="6"/>
  <c r="AE307" i="6"/>
  <c r="AF311" i="6"/>
  <c r="AE311" i="6"/>
  <c r="AF315" i="6"/>
  <c r="AE315" i="6"/>
  <c r="AF319" i="6"/>
  <c r="AE319" i="6"/>
  <c r="AF323" i="6"/>
  <c r="AE323" i="6"/>
  <c r="AF327" i="6"/>
  <c r="AE327" i="6"/>
  <c r="AF331" i="6"/>
  <c r="AE331" i="6"/>
  <c r="AF335" i="6"/>
  <c r="AE335" i="6"/>
  <c r="AF339" i="6"/>
  <c r="AE339" i="6"/>
  <c r="AF343" i="6"/>
  <c r="AE343" i="6"/>
  <c r="AF347" i="6"/>
  <c r="AE347" i="6"/>
  <c r="AF351" i="6"/>
  <c r="AE351" i="6"/>
  <c r="AF355" i="6"/>
  <c r="AE355" i="6"/>
  <c r="AF359" i="6"/>
  <c r="AE359" i="6"/>
  <c r="AF363" i="6"/>
  <c r="AE363" i="6"/>
  <c r="AF367" i="6"/>
  <c r="AE367" i="6"/>
  <c r="AF371" i="6"/>
  <c r="AE371" i="6"/>
  <c r="AF375" i="6"/>
  <c r="AE375" i="6"/>
  <c r="AF379" i="6"/>
  <c r="AE379" i="6"/>
  <c r="AF383" i="6"/>
  <c r="AE383" i="6"/>
  <c r="AF387" i="6"/>
  <c r="AE387" i="6"/>
  <c r="AF391" i="6"/>
  <c r="AE391" i="6"/>
  <c r="AF395" i="6"/>
  <c r="AE395" i="6"/>
  <c r="AF399" i="6"/>
  <c r="AE399" i="6"/>
  <c r="AF403" i="6"/>
  <c r="AE403" i="6"/>
  <c r="AF407" i="6"/>
  <c r="AE407" i="6"/>
  <c r="AF411" i="6"/>
  <c r="AE411" i="6"/>
  <c r="AF415" i="6"/>
  <c r="AE415" i="6"/>
  <c r="AF419" i="6"/>
  <c r="AE419" i="6"/>
  <c r="AF423" i="6"/>
  <c r="AE423" i="6"/>
  <c r="AF427" i="6"/>
  <c r="AE427" i="6"/>
  <c r="AF431" i="6"/>
  <c r="AE431" i="6"/>
  <c r="AF435" i="6"/>
  <c r="AE435" i="6"/>
  <c r="AF439" i="6"/>
  <c r="AE439" i="6"/>
  <c r="AF443" i="6"/>
  <c r="AE443" i="6"/>
  <c r="AF447" i="6"/>
  <c r="AE447" i="6"/>
  <c r="AF451" i="6"/>
  <c r="AE451" i="6"/>
  <c r="AF455" i="6"/>
  <c r="AE455" i="6"/>
  <c r="AF459" i="6"/>
  <c r="AE459" i="6"/>
  <c r="AF463" i="6"/>
  <c r="AE463" i="6"/>
  <c r="AF467" i="6"/>
  <c r="AE467" i="6"/>
  <c r="AF471" i="6"/>
  <c r="AE471" i="6"/>
  <c r="AF475" i="6"/>
  <c r="AE475" i="6"/>
  <c r="AF479" i="6"/>
  <c r="AE479" i="6"/>
  <c r="AF483" i="6"/>
  <c r="AE483" i="6"/>
  <c r="AF487" i="6"/>
  <c r="AE487" i="6"/>
  <c r="AF491" i="6"/>
  <c r="AE491" i="6"/>
  <c r="AF495" i="6"/>
  <c r="AE495" i="6"/>
  <c r="AF499" i="6"/>
  <c r="AE499" i="6"/>
  <c r="AF503" i="6"/>
  <c r="AE503" i="6"/>
  <c r="AF507" i="6"/>
  <c r="AE507" i="6"/>
  <c r="AF511" i="6"/>
  <c r="AE511" i="6"/>
  <c r="AF515" i="6"/>
  <c r="AE515" i="6"/>
  <c r="AF519" i="6"/>
  <c r="AE519" i="6"/>
  <c r="AF523" i="6"/>
  <c r="AE523" i="6"/>
  <c r="AF527" i="6"/>
  <c r="AE527" i="6"/>
  <c r="AF531" i="6"/>
  <c r="AE531" i="6"/>
  <c r="AF535" i="6"/>
  <c r="AE535" i="6"/>
  <c r="AF539" i="6"/>
  <c r="AE539" i="6"/>
  <c r="AF543" i="6"/>
  <c r="AE543" i="6"/>
  <c r="AF547" i="6"/>
  <c r="AE547" i="6"/>
  <c r="AF551" i="6"/>
  <c r="AE551" i="6"/>
  <c r="AF555" i="6"/>
  <c r="AE555" i="6"/>
  <c r="AF559" i="6"/>
  <c r="AE559" i="6"/>
  <c r="AF563" i="6"/>
  <c r="AE563" i="6"/>
  <c r="AF567" i="6"/>
  <c r="AE567" i="6"/>
  <c r="AF571" i="6"/>
  <c r="AE571" i="6"/>
  <c r="AF575" i="6"/>
  <c r="AE575" i="6"/>
  <c r="AF579" i="6"/>
  <c r="AE579" i="6"/>
  <c r="AF583" i="6"/>
  <c r="AE583" i="6"/>
  <c r="AF587" i="6"/>
  <c r="AE587" i="6"/>
  <c r="AF591" i="6"/>
  <c r="AE591" i="6"/>
  <c r="AF595" i="6"/>
  <c r="AE595" i="6"/>
  <c r="AF599" i="6"/>
  <c r="AE599" i="6"/>
  <c r="AF603" i="6"/>
  <c r="AE603" i="6"/>
  <c r="AF607" i="6"/>
  <c r="AE607" i="6"/>
  <c r="AF611" i="6"/>
  <c r="AE611" i="6"/>
  <c r="AF615" i="6"/>
  <c r="AE615" i="6"/>
  <c r="AF619" i="6"/>
  <c r="AE619" i="6"/>
  <c r="AF623" i="6"/>
  <c r="AE623" i="6"/>
  <c r="AF627" i="6"/>
  <c r="AE627" i="6"/>
  <c r="AF631" i="6"/>
  <c r="AE631" i="6"/>
  <c r="AF635" i="6"/>
  <c r="AE635" i="6"/>
  <c r="AF639" i="6"/>
  <c r="AE639" i="6"/>
  <c r="AF643" i="6"/>
  <c r="AE643" i="6"/>
  <c r="AF647" i="6"/>
  <c r="AE647" i="6"/>
  <c r="AF4" i="6"/>
  <c r="AE4" i="6"/>
  <c r="AF8" i="6"/>
  <c r="AE8" i="6"/>
  <c r="AF12" i="6"/>
  <c r="AE12" i="6"/>
  <c r="AF16" i="6"/>
  <c r="AE16" i="6"/>
  <c r="AF20" i="6"/>
  <c r="AE20" i="6"/>
  <c r="AF24" i="6"/>
  <c r="AE24" i="6"/>
  <c r="AF28" i="6"/>
  <c r="AE28" i="6"/>
  <c r="AF32" i="6"/>
  <c r="AE32" i="6"/>
  <c r="AE36" i="6"/>
  <c r="AF36" i="6"/>
  <c r="AF40" i="6"/>
  <c r="AE40" i="6"/>
  <c r="AE44" i="6"/>
  <c r="AF44" i="6"/>
  <c r="AF48" i="6"/>
  <c r="AE48" i="6"/>
  <c r="AE52" i="6"/>
  <c r="AF52" i="6"/>
  <c r="AF56" i="6"/>
  <c r="AE56" i="6"/>
  <c r="AE60" i="6"/>
  <c r="AF60" i="6"/>
  <c r="AF64" i="6"/>
  <c r="AE64" i="6"/>
  <c r="AE68" i="6"/>
  <c r="AF68" i="6"/>
  <c r="AF72" i="6"/>
  <c r="AE72" i="6"/>
  <c r="AE76" i="6"/>
  <c r="AF76" i="6"/>
  <c r="AF80" i="6"/>
  <c r="AE80" i="6"/>
  <c r="AE84" i="6"/>
  <c r="AF84" i="6"/>
  <c r="AF88" i="6"/>
  <c r="AE88" i="6"/>
  <c r="AE92" i="6"/>
  <c r="AF92" i="6"/>
  <c r="AF96" i="6"/>
  <c r="AE96" i="6"/>
  <c r="AE100" i="6"/>
  <c r="AF100" i="6"/>
  <c r="AF104" i="6"/>
  <c r="AE104" i="6"/>
  <c r="AE108" i="6"/>
  <c r="AF108" i="6"/>
  <c r="AF112" i="6"/>
  <c r="AE112" i="6"/>
  <c r="AE116" i="6"/>
  <c r="AF116" i="6"/>
  <c r="AF120" i="6"/>
  <c r="AE120" i="6"/>
  <c r="AE124" i="6"/>
  <c r="AF124" i="6"/>
  <c r="AF128" i="6"/>
  <c r="AE128" i="6"/>
  <c r="AE132" i="6"/>
  <c r="AF132" i="6"/>
  <c r="AF136" i="6"/>
  <c r="AE136" i="6"/>
  <c r="AE140" i="6"/>
  <c r="AF140" i="6"/>
  <c r="AF144" i="6"/>
  <c r="AE144" i="6"/>
  <c r="AE148" i="6"/>
  <c r="AF148" i="6"/>
  <c r="AF152" i="6"/>
  <c r="AE152" i="6"/>
  <c r="AE156" i="6"/>
  <c r="AF156" i="6"/>
  <c r="AF160" i="6"/>
  <c r="AE160" i="6"/>
  <c r="AE164" i="6"/>
  <c r="AF164" i="6"/>
  <c r="AF168" i="6"/>
  <c r="AE168" i="6"/>
  <c r="AE172" i="6"/>
  <c r="AF172" i="6"/>
  <c r="AF176" i="6"/>
  <c r="AE176" i="6"/>
  <c r="AE180" i="6"/>
  <c r="AF180" i="6"/>
  <c r="AF184" i="6"/>
  <c r="AE184" i="6"/>
  <c r="AE188" i="6"/>
  <c r="AF188" i="6"/>
  <c r="AF192" i="6"/>
  <c r="AE192" i="6"/>
  <c r="AE196" i="6"/>
  <c r="AF196" i="6"/>
  <c r="AF200" i="6"/>
  <c r="AE200" i="6"/>
  <c r="AF204" i="6"/>
  <c r="AE204" i="6"/>
  <c r="AF208" i="6"/>
  <c r="AE208" i="6"/>
  <c r="AF212" i="6"/>
  <c r="AE212" i="6"/>
  <c r="AF216" i="6"/>
  <c r="AE216" i="6"/>
  <c r="AF220" i="6"/>
  <c r="AE220" i="6"/>
  <c r="AF224" i="6"/>
  <c r="AE224" i="6"/>
  <c r="AF228" i="6"/>
  <c r="AE228" i="6"/>
  <c r="AF232" i="6"/>
  <c r="AE232" i="6"/>
  <c r="AF236" i="6"/>
  <c r="AE236" i="6"/>
  <c r="AF240" i="6"/>
  <c r="AE240" i="6"/>
  <c r="AF244" i="6"/>
  <c r="AE244" i="6"/>
  <c r="AF248" i="6"/>
  <c r="AE248" i="6"/>
  <c r="AF252" i="6"/>
  <c r="AE252" i="6"/>
  <c r="AF256" i="6"/>
  <c r="AE256" i="6"/>
  <c r="AF260" i="6"/>
  <c r="AE260" i="6"/>
  <c r="AF264" i="6"/>
  <c r="AE264" i="6"/>
  <c r="AF268" i="6"/>
  <c r="AE268" i="6"/>
  <c r="AF272" i="6"/>
  <c r="AE272" i="6"/>
  <c r="AF276" i="6"/>
  <c r="AE276" i="6"/>
  <c r="AF280" i="6"/>
  <c r="AE280" i="6"/>
  <c r="AF284" i="6"/>
  <c r="AE284" i="6"/>
  <c r="AF288" i="6"/>
  <c r="AE288" i="6"/>
  <c r="AF292" i="6"/>
  <c r="AE292" i="6"/>
  <c r="AF296" i="6"/>
  <c r="AE296" i="6"/>
  <c r="AF300" i="6"/>
  <c r="AE300" i="6"/>
  <c r="AF304" i="6"/>
  <c r="AE304" i="6"/>
  <c r="AF308" i="6"/>
  <c r="AE308" i="6"/>
  <c r="AF312" i="6"/>
  <c r="AE312" i="6"/>
  <c r="AF316" i="6"/>
  <c r="AE316" i="6"/>
  <c r="AF320" i="6"/>
  <c r="AE320" i="6"/>
  <c r="AF324" i="6"/>
  <c r="AE324" i="6"/>
  <c r="AF328" i="6"/>
  <c r="AE328" i="6"/>
  <c r="AF332" i="6"/>
  <c r="AE332" i="6"/>
  <c r="AF336" i="6"/>
  <c r="AE336" i="6"/>
  <c r="AF340" i="6"/>
  <c r="AE340" i="6"/>
  <c r="AF344" i="6"/>
  <c r="AE344" i="6"/>
  <c r="AF348" i="6"/>
  <c r="AE348" i="6"/>
  <c r="AF352" i="6"/>
  <c r="AE352" i="6"/>
  <c r="AF356" i="6"/>
  <c r="AE356" i="6"/>
  <c r="AF360" i="6"/>
  <c r="AE360" i="6"/>
  <c r="AF364" i="6"/>
  <c r="AE364" i="6"/>
  <c r="AF368" i="6"/>
  <c r="AE368" i="6"/>
  <c r="AF372" i="6"/>
  <c r="AE372" i="6"/>
  <c r="AF376" i="6"/>
  <c r="AE376" i="6"/>
  <c r="AF380" i="6"/>
  <c r="AE380" i="6"/>
  <c r="AF384" i="6"/>
  <c r="AE384" i="6"/>
  <c r="AF388" i="6"/>
  <c r="AE388" i="6"/>
  <c r="AF392" i="6"/>
  <c r="AE392" i="6"/>
  <c r="AF396" i="6"/>
  <c r="AE396" i="6"/>
  <c r="AF400" i="6"/>
  <c r="AE400" i="6"/>
  <c r="AF404" i="6"/>
  <c r="AE404" i="6"/>
  <c r="AF408" i="6"/>
  <c r="AE408" i="6"/>
  <c r="AF412" i="6"/>
  <c r="AE412" i="6"/>
  <c r="AF416" i="6"/>
  <c r="AE416" i="6"/>
  <c r="AF420" i="6"/>
  <c r="AE420" i="6"/>
  <c r="AF424" i="6"/>
  <c r="AE424" i="6"/>
  <c r="AF428" i="6"/>
  <c r="AE428" i="6"/>
  <c r="AF432" i="6"/>
  <c r="AE432" i="6"/>
  <c r="AF436" i="6"/>
  <c r="AE436" i="6"/>
  <c r="AF440" i="6"/>
  <c r="AE440" i="6"/>
  <c r="AF444" i="6"/>
  <c r="AE444" i="6"/>
  <c r="AF448" i="6"/>
  <c r="AE448" i="6"/>
  <c r="AF452" i="6"/>
  <c r="AE452" i="6"/>
  <c r="AF456" i="6"/>
  <c r="AE456" i="6"/>
  <c r="AF460" i="6"/>
  <c r="AE460" i="6"/>
  <c r="AF464" i="6"/>
  <c r="AE464" i="6"/>
  <c r="AF468" i="6"/>
  <c r="AE468" i="6"/>
  <c r="AF472" i="6"/>
  <c r="AE472" i="6"/>
  <c r="AF476" i="6"/>
  <c r="AE476" i="6"/>
  <c r="AF480" i="6"/>
  <c r="AE480" i="6"/>
  <c r="AF484" i="6"/>
  <c r="AE484" i="6"/>
  <c r="AF488" i="6"/>
  <c r="AE488" i="6"/>
  <c r="AF492" i="6"/>
  <c r="AE492" i="6"/>
  <c r="AF496" i="6"/>
  <c r="AE496" i="6"/>
  <c r="AF500" i="6"/>
  <c r="AE500" i="6"/>
  <c r="AF504" i="6"/>
  <c r="AE504" i="6"/>
  <c r="AF508" i="6"/>
  <c r="AE508" i="6"/>
  <c r="AF512" i="6"/>
  <c r="AE512" i="6"/>
  <c r="AF516" i="6"/>
  <c r="AE516" i="6"/>
  <c r="AF520" i="6"/>
  <c r="AE520" i="6"/>
  <c r="AF524" i="6"/>
  <c r="AE524" i="6"/>
  <c r="AF528" i="6"/>
  <c r="AE528" i="6"/>
  <c r="AF532" i="6"/>
  <c r="AE532" i="6"/>
  <c r="AF536" i="6"/>
  <c r="AE536" i="6"/>
  <c r="AF540" i="6"/>
  <c r="AE540" i="6"/>
  <c r="AF544" i="6"/>
  <c r="AE544" i="6"/>
  <c r="AF548" i="6"/>
  <c r="AE548" i="6"/>
  <c r="AF552" i="6"/>
  <c r="AE552" i="6"/>
  <c r="AF556" i="6"/>
  <c r="AE556" i="6"/>
  <c r="AF560" i="6"/>
  <c r="AE560" i="6"/>
  <c r="AF564" i="6"/>
  <c r="AE564" i="6"/>
  <c r="AF568" i="6"/>
  <c r="AE568" i="6"/>
  <c r="AF572" i="6"/>
  <c r="AE572" i="6"/>
  <c r="AF576" i="6"/>
  <c r="AE576" i="6"/>
  <c r="AF580" i="6"/>
  <c r="AE580" i="6"/>
  <c r="AF584" i="6"/>
  <c r="AE584" i="6"/>
  <c r="AF588" i="6"/>
  <c r="AE588" i="6"/>
  <c r="AF592" i="6"/>
  <c r="AE592" i="6"/>
  <c r="AF596" i="6"/>
  <c r="AE596" i="6"/>
  <c r="AF600" i="6"/>
  <c r="AE600" i="6"/>
  <c r="AF604" i="6"/>
  <c r="AE604" i="6"/>
  <c r="AF608" i="6"/>
  <c r="AE608" i="6"/>
  <c r="AF612" i="6"/>
  <c r="AE612" i="6"/>
  <c r="AF616" i="6"/>
  <c r="AE616" i="6"/>
  <c r="AF620" i="6"/>
  <c r="AE620" i="6"/>
  <c r="AF624" i="6"/>
  <c r="AE624" i="6"/>
  <c r="AF628" i="6"/>
  <c r="AE628" i="6"/>
  <c r="AF632" i="6"/>
  <c r="AE632" i="6"/>
  <c r="AF636" i="6"/>
  <c r="AE636" i="6"/>
  <c r="AF640" i="6"/>
  <c r="AE640" i="6"/>
  <c r="AF644" i="6"/>
  <c r="AE644" i="6"/>
  <c r="AF648" i="6"/>
  <c r="AE648" i="6"/>
  <c r="AE9" i="6"/>
  <c r="AF9" i="6"/>
  <c r="AE13" i="6"/>
  <c r="AF13" i="6"/>
  <c r="AE17" i="6"/>
  <c r="AF17" i="6"/>
  <c r="AE21" i="6"/>
  <c r="AF21" i="6"/>
  <c r="AE25" i="6"/>
  <c r="AF25" i="6"/>
  <c r="AE29" i="6"/>
  <c r="AF29" i="6"/>
  <c r="AF33" i="6"/>
  <c r="AE33" i="6"/>
  <c r="AF37" i="6"/>
  <c r="AE37" i="6"/>
  <c r="AF41" i="6"/>
  <c r="AE41" i="6"/>
  <c r="AF45" i="6"/>
  <c r="AE45" i="6"/>
  <c r="AF49" i="6"/>
  <c r="AE49" i="6"/>
  <c r="AF53" i="6"/>
  <c r="AE53" i="6"/>
  <c r="AF57" i="6"/>
  <c r="AE57" i="6"/>
  <c r="AF61" i="6"/>
  <c r="AE61" i="6"/>
  <c r="AF65" i="6"/>
  <c r="AE65" i="6"/>
  <c r="AF69" i="6"/>
  <c r="AE69" i="6"/>
  <c r="AF73" i="6"/>
  <c r="AE73" i="6"/>
  <c r="AF77" i="6"/>
  <c r="AE77" i="6"/>
  <c r="AF81" i="6"/>
  <c r="AE81" i="6"/>
  <c r="AF85" i="6"/>
  <c r="AE85" i="6"/>
  <c r="AF89" i="6"/>
  <c r="AE89" i="6"/>
  <c r="AF93" i="6"/>
  <c r="AE93" i="6"/>
  <c r="AF97" i="6"/>
  <c r="AE97" i="6"/>
  <c r="AF101" i="6"/>
  <c r="AE101" i="6"/>
  <c r="AF105" i="6"/>
  <c r="AE105" i="6"/>
  <c r="AF109" i="6"/>
  <c r="AE109" i="6"/>
  <c r="AF113" i="6"/>
  <c r="AE113" i="6"/>
  <c r="AF117" i="6"/>
  <c r="AE117" i="6"/>
  <c r="AF121" i="6"/>
  <c r="AE121" i="6"/>
  <c r="AF125" i="6"/>
  <c r="AE125" i="6"/>
  <c r="AF129" i="6"/>
  <c r="AE129" i="6"/>
  <c r="AF133" i="6"/>
  <c r="AE133" i="6"/>
  <c r="AF137" i="6"/>
  <c r="AE137" i="6"/>
  <c r="AF141" i="6"/>
  <c r="AE141" i="6"/>
  <c r="AF145" i="6"/>
  <c r="AE145" i="6"/>
  <c r="AF149" i="6"/>
  <c r="AE149" i="6"/>
  <c r="AF153" i="6"/>
  <c r="AE153" i="6"/>
  <c r="AF157" i="6"/>
  <c r="AE157" i="6"/>
  <c r="AF161" i="6"/>
  <c r="AE161" i="6"/>
  <c r="AF165" i="6"/>
  <c r="AE165" i="6"/>
  <c r="AF169" i="6"/>
  <c r="AE169" i="6"/>
  <c r="AF173" i="6"/>
  <c r="AE173" i="6"/>
  <c r="AF177" i="6"/>
  <c r="AE177" i="6"/>
  <c r="AF181" i="6"/>
  <c r="AE181" i="6"/>
  <c r="AF185" i="6"/>
  <c r="AE185" i="6"/>
  <c r="AF189" i="6"/>
  <c r="AE189" i="6"/>
  <c r="AF193" i="6"/>
  <c r="AE193" i="6"/>
  <c r="AF197" i="6"/>
  <c r="AE197" i="6"/>
  <c r="AF201" i="6"/>
  <c r="AE201" i="6"/>
  <c r="AF205" i="6"/>
  <c r="AE205" i="6"/>
  <c r="AF209" i="6"/>
  <c r="AE209" i="6"/>
  <c r="AF213" i="6"/>
  <c r="AE213" i="6"/>
  <c r="AF217" i="6"/>
  <c r="AE217" i="6"/>
  <c r="AF221" i="6"/>
  <c r="AE221" i="6"/>
  <c r="AF225" i="6"/>
  <c r="AE225" i="6"/>
  <c r="AF229" i="6"/>
  <c r="AE229" i="6"/>
  <c r="AF233" i="6"/>
  <c r="AE233" i="6"/>
  <c r="AF237" i="6"/>
  <c r="AE237" i="6"/>
  <c r="AF241" i="6"/>
  <c r="AE241" i="6"/>
  <c r="AF245" i="6"/>
  <c r="AE245" i="6"/>
  <c r="AF249" i="6"/>
  <c r="AE249" i="6"/>
  <c r="AF253" i="6"/>
  <c r="AE253" i="6"/>
  <c r="AF257" i="6"/>
  <c r="AE257" i="6"/>
  <c r="AF261" i="6"/>
  <c r="AE261" i="6"/>
  <c r="AF265" i="6"/>
  <c r="AE265" i="6"/>
  <c r="AF269" i="6"/>
  <c r="AE269" i="6"/>
  <c r="AF273" i="6"/>
  <c r="AE273" i="6"/>
  <c r="AF277" i="6"/>
  <c r="AE277" i="6"/>
  <c r="AF281" i="6"/>
  <c r="AE281" i="6"/>
  <c r="AF285" i="6"/>
  <c r="AE285" i="6"/>
  <c r="AF289" i="6"/>
  <c r="AE289" i="6"/>
  <c r="AF293" i="6"/>
  <c r="AE293" i="6"/>
  <c r="AF297" i="6"/>
  <c r="AE297" i="6"/>
  <c r="AF301" i="6"/>
  <c r="AE301" i="6"/>
  <c r="AF305" i="6"/>
  <c r="AE305" i="6"/>
  <c r="AF309" i="6"/>
  <c r="AE309" i="6"/>
  <c r="AF313" i="6"/>
  <c r="AE313" i="6"/>
  <c r="AF317" i="6"/>
  <c r="AE317" i="6"/>
  <c r="AF321" i="6"/>
  <c r="AE321" i="6"/>
  <c r="AF325" i="6"/>
  <c r="AE325" i="6"/>
  <c r="AF329" i="6"/>
  <c r="AE329" i="6"/>
  <c r="AF333" i="6"/>
  <c r="AE333" i="6"/>
  <c r="AF337" i="6"/>
  <c r="AE337" i="6"/>
  <c r="AF341" i="6"/>
  <c r="AE341" i="6"/>
  <c r="AF345" i="6"/>
  <c r="AE345" i="6"/>
  <c r="AF349" i="6"/>
  <c r="AE349" i="6"/>
  <c r="AF353" i="6"/>
  <c r="AE353" i="6"/>
  <c r="AF357" i="6"/>
  <c r="AE357" i="6"/>
  <c r="AF361" i="6"/>
  <c r="AE361" i="6"/>
  <c r="AF365" i="6"/>
  <c r="AE365" i="6"/>
  <c r="AF369" i="6"/>
  <c r="AE369" i="6"/>
  <c r="AF373" i="6"/>
  <c r="AE373" i="6"/>
  <c r="AF377" i="6"/>
  <c r="AE377" i="6"/>
  <c r="AF381" i="6"/>
  <c r="AE381" i="6"/>
  <c r="AF385" i="6"/>
  <c r="AE385" i="6"/>
  <c r="AF389" i="6"/>
  <c r="AE389" i="6"/>
  <c r="AF393" i="6"/>
  <c r="AE393" i="6"/>
  <c r="AF397" i="6"/>
  <c r="AE397" i="6"/>
  <c r="AF401" i="6"/>
  <c r="AE401" i="6"/>
  <c r="AF405" i="6"/>
  <c r="AE405" i="6"/>
  <c r="AF409" i="6"/>
  <c r="AE409" i="6"/>
  <c r="AF413" i="6"/>
  <c r="AE413" i="6"/>
  <c r="AF417" i="6"/>
  <c r="AE417" i="6"/>
  <c r="AF421" i="6"/>
  <c r="AE421" i="6"/>
  <c r="AF425" i="6"/>
  <c r="AE425" i="6"/>
  <c r="AF429" i="6"/>
  <c r="AE429" i="6"/>
  <c r="AF433" i="6"/>
  <c r="AE433" i="6"/>
  <c r="AF437" i="6"/>
  <c r="AE437" i="6"/>
  <c r="AF441" i="6"/>
  <c r="AE441" i="6"/>
  <c r="AF445" i="6"/>
  <c r="AE445" i="6"/>
  <c r="AF449" i="6"/>
  <c r="AE449" i="6"/>
  <c r="AF453" i="6"/>
  <c r="AE453" i="6"/>
  <c r="AF457" i="6"/>
  <c r="AE457" i="6"/>
  <c r="AF461" i="6"/>
  <c r="AE461" i="6"/>
  <c r="AF465" i="6"/>
  <c r="AE465" i="6"/>
  <c r="AF469" i="6"/>
  <c r="AE469" i="6"/>
  <c r="AF473" i="6"/>
  <c r="AE473" i="6"/>
  <c r="AF477" i="6"/>
  <c r="AE477" i="6"/>
  <c r="AF481" i="6"/>
  <c r="AE481" i="6"/>
  <c r="AF485" i="6"/>
  <c r="AE485" i="6"/>
  <c r="AF489" i="6"/>
  <c r="AE489" i="6"/>
  <c r="AF493" i="6"/>
  <c r="AE493" i="6"/>
  <c r="AF497" i="6"/>
  <c r="AE497" i="6"/>
  <c r="AF501" i="6"/>
  <c r="AE501" i="6"/>
  <c r="AF505" i="6"/>
  <c r="AE505" i="6"/>
  <c r="AF509" i="6"/>
  <c r="AE509" i="6"/>
  <c r="AF513" i="6"/>
  <c r="AE513" i="6"/>
  <c r="AF517" i="6"/>
  <c r="AE517" i="6"/>
  <c r="AF521" i="6"/>
  <c r="AE521" i="6"/>
  <c r="AF525" i="6"/>
  <c r="AE525" i="6"/>
  <c r="AF529" i="6"/>
  <c r="AE529" i="6"/>
  <c r="AF533" i="6"/>
  <c r="AE533" i="6"/>
  <c r="AF537" i="6"/>
  <c r="AE537" i="6"/>
  <c r="AF541" i="6"/>
  <c r="AE541" i="6"/>
  <c r="AF545" i="6"/>
  <c r="AE545" i="6"/>
  <c r="AF549" i="6"/>
  <c r="AE549" i="6"/>
  <c r="AF553" i="6"/>
  <c r="AE553" i="6"/>
  <c r="AF557" i="6"/>
  <c r="AE557" i="6"/>
  <c r="AF561" i="6"/>
  <c r="AE561" i="6"/>
  <c r="AF565" i="6"/>
  <c r="AE565" i="6"/>
  <c r="AF569" i="6"/>
  <c r="AE569" i="6"/>
  <c r="AF573" i="6"/>
  <c r="AE573" i="6"/>
  <c r="AF577" i="6"/>
  <c r="AE577" i="6"/>
  <c r="AF581" i="6"/>
  <c r="AE581" i="6"/>
  <c r="AF585" i="6"/>
  <c r="AE585" i="6"/>
  <c r="AF589" i="6"/>
  <c r="AE589" i="6"/>
  <c r="AF593" i="6"/>
  <c r="AE593" i="6"/>
  <c r="AF597" i="6"/>
  <c r="AE597" i="6"/>
  <c r="AF601" i="6"/>
  <c r="AE601" i="6"/>
  <c r="AF605" i="6"/>
  <c r="AE605" i="6"/>
  <c r="AF609" i="6"/>
  <c r="AE609" i="6"/>
  <c r="AF613" i="6"/>
  <c r="AE613" i="6"/>
  <c r="AF617" i="6"/>
  <c r="AE617" i="6"/>
  <c r="AF621" i="6"/>
  <c r="AE621" i="6"/>
  <c r="AF625" i="6"/>
  <c r="AE625" i="6"/>
  <c r="AF629" i="6"/>
  <c r="AE629" i="6"/>
  <c r="AF633" i="6"/>
  <c r="AE633" i="6"/>
  <c r="AF637" i="6"/>
  <c r="AE637" i="6"/>
  <c r="AF641" i="6"/>
  <c r="AE641" i="6"/>
  <c r="AF645" i="6"/>
  <c r="AE645" i="6"/>
  <c r="AE5" i="6"/>
  <c r="AF5" i="6"/>
  <c r="AF2" i="6"/>
  <c r="AE2" i="6"/>
  <c r="AF6" i="6"/>
  <c r="AE6" i="6"/>
  <c r="AF10" i="6"/>
  <c r="AE10" i="6"/>
  <c r="AF14" i="6"/>
  <c r="AE14" i="6"/>
  <c r="AF18" i="6"/>
  <c r="AE18" i="6"/>
  <c r="AF22" i="6"/>
  <c r="AE22" i="6"/>
  <c r="AF26" i="6"/>
  <c r="AE26" i="6"/>
  <c r="AF30" i="6"/>
  <c r="AE30" i="6"/>
  <c r="AF34" i="6"/>
  <c r="AE34" i="6"/>
  <c r="AF38" i="6"/>
  <c r="AE38" i="6"/>
  <c r="AF42" i="6"/>
  <c r="AE42" i="6"/>
  <c r="AF46" i="6"/>
  <c r="AE46" i="6"/>
  <c r="AF50" i="6"/>
  <c r="AE50" i="6"/>
  <c r="AF54" i="6"/>
  <c r="AE54" i="6"/>
  <c r="AF58" i="6"/>
  <c r="AE58" i="6"/>
  <c r="AF62" i="6"/>
  <c r="AE62" i="6"/>
  <c r="AF66" i="6"/>
  <c r="AE66" i="6"/>
  <c r="AF70" i="6"/>
  <c r="AE70" i="6"/>
  <c r="AF74" i="6"/>
  <c r="AE74" i="6"/>
  <c r="AF78" i="6"/>
  <c r="AE78" i="6"/>
  <c r="AF82" i="6"/>
  <c r="AE82" i="6"/>
  <c r="AF86" i="6"/>
  <c r="AE86" i="6"/>
  <c r="AF90" i="6"/>
  <c r="AE90" i="6"/>
  <c r="AF94" i="6"/>
  <c r="AE94" i="6"/>
  <c r="AF98" i="6"/>
  <c r="AE98" i="6"/>
  <c r="AF102" i="6"/>
  <c r="AE102" i="6"/>
  <c r="AF106" i="6"/>
  <c r="AE106" i="6"/>
  <c r="AF110" i="6"/>
  <c r="AE110" i="6"/>
  <c r="AF114" i="6"/>
  <c r="AE114" i="6"/>
  <c r="AF118" i="6"/>
  <c r="AE118" i="6"/>
  <c r="AF122" i="6"/>
  <c r="AE122" i="6"/>
  <c r="AF126" i="6"/>
  <c r="AE126" i="6"/>
  <c r="AF130" i="6"/>
  <c r="AE130" i="6"/>
  <c r="AF134" i="6"/>
  <c r="AE134" i="6"/>
  <c r="AF138" i="6"/>
  <c r="AE138" i="6"/>
  <c r="AF142" i="6"/>
  <c r="AE142" i="6"/>
  <c r="AF146" i="6"/>
  <c r="AE146" i="6"/>
  <c r="AF150" i="6"/>
  <c r="AE150" i="6"/>
  <c r="AF154" i="6"/>
  <c r="AE154" i="6"/>
  <c r="AF158" i="6"/>
  <c r="AE158" i="6"/>
  <c r="AF162" i="6"/>
  <c r="AE162" i="6"/>
  <c r="AF166" i="6"/>
  <c r="AE166" i="6"/>
  <c r="AF170" i="6"/>
  <c r="AE170" i="6"/>
  <c r="AF174" i="6"/>
  <c r="AE174" i="6"/>
  <c r="AF178" i="6"/>
  <c r="AE178" i="6"/>
  <c r="AF182" i="6"/>
  <c r="AE182" i="6"/>
  <c r="AF186" i="6"/>
  <c r="AE186" i="6"/>
  <c r="AF190" i="6"/>
  <c r="AE190" i="6"/>
  <c r="AF194" i="6"/>
  <c r="AE194" i="6"/>
  <c r="AF198" i="6"/>
  <c r="AE198" i="6"/>
  <c r="AF202" i="6"/>
  <c r="AE202" i="6"/>
  <c r="AF206" i="6"/>
  <c r="AE206" i="6"/>
  <c r="AF210" i="6"/>
  <c r="AE210" i="6"/>
  <c r="AF214" i="6"/>
  <c r="AE214" i="6"/>
  <c r="AF218" i="6"/>
  <c r="AE218" i="6"/>
  <c r="AF222" i="6"/>
  <c r="AE222" i="6"/>
  <c r="AF226" i="6"/>
  <c r="AE226" i="6"/>
  <c r="AF230" i="6"/>
  <c r="AE230" i="6"/>
  <c r="AF234" i="6"/>
  <c r="AE234" i="6"/>
  <c r="AF238" i="6"/>
  <c r="AE238" i="6"/>
  <c r="AF242" i="6"/>
  <c r="AE242" i="6"/>
  <c r="AF246" i="6"/>
  <c r="AE246" i="6"/>
  <c r="AF250" i="6"/>
  <c r="AE250" i="6"/>
  <c r="AF254" i="6"/>
  <c r="AE254" i="6"/>
  <c r="AF258" i="6"/>
  <c r="AE258" i="6"/>
  <c r="AF262" i="6"/>
  <c r="AE262" i="6"/>
  <c r="AF266" i="6"/>
  <c r="AE266" i="6"/>
  <c r="AF270" i="6"/>
  <c r="AE270" i="6"/>
  <c r="AF274" i="6"/>
  <c r="AE274" i="6"/>
  <c r="AF278" i="6"/>
  <c r="AE278" i="6"/>
  <c r="AF282" i="6"/>
  <c r="AE282" i="6"/>
  <c r="AF286" i="6"/>
  <c r="AE286" i="6"/>
  <c r="AF290" i="6"/>
  <c r="AE290" i="6"/>
  <c r="AF294" i="6"/>
  <c r="AE294" i="6"/>
  <c r="AF298" i="6"/>
  <c r="AE298" i="6"/>
  <c r="AF302" i="6"/>
  <c r="AE302" i="6"/>
  <c r="AF306" i="6"/>
  <c r="AE306" i="6"/>
  <c r="AF310" i="6"/>
  <c r="AE310" i="6"/>
  <c r="AF314" i="6"/>
  <c r="AE314" i="6"/>
  <c r="AF318" i="6"/>
  <c r="AE318" i="6"/>
  <c r="AF322" i="6"/>
  <c r="AE322" i="6"/>
  <c r="AF326" i="6"/>
  <c r="AE326" i="6"/>
  <c r="AF330" i="6"/>
  <c r="AE330" i="6"/>
  <c r="AF334" i="6"/>
  <c r="AE334" i="6"/>
  <c r="AF338" i="6"/>
  <c r="AE338" i="6"/>
  <c r="AF342" i="6"/>
  <c r="AE342" i="6"/>
  <c r="AF346" i="6"/>
  <c r="AE346" i="6"/>
  <c r="AF350" i="6"/>
  <c r="AE350" i="6"/>
  <c r="AF354" i="6"/>
  <c r="AE354" i="6"/>
  <c r="AF358" i="6"/>
  <c r="AE358" i="6"/>
  <c r="AF362" i="6"/>
  <c r="AE362" i="6"/>
  <c r="AF366" i="6"/>
  <c r="AE366" i="6"/>
  <c r="AF370" i="6"/>
  <c r="AE370" i="6"/>
  <c r="AF374" i="6"/>
  <c r="AE374" i="6"/>
  <c r="AF378" i="6"/>
  <c r="AE378" i="6"/>
  <c r="AF382" i="6"/>
  <c r="AE382" i="6"/>
  <c r="AF386" i="6"/>
  <c r="AE386" i="6"/>
  <c r="AF390" i="6"/>
  <c r="AE390" i="6"/>
  <c r="AF394" i="6"/>
  <c r="AE394" i="6"/>
  <c r="AF398" i="6"/>
  <c r="AE398" i="6"/>
  <c r="AF402" i="6"/>
  <c r="AE402" i="6"/>
  <c r="AF406" i="6"/>
  <c r="AE406" i="6"/>
  <c r="AF410" i="6"/>
  <c r="AE410" i="6"/>
  <c r="AF414" i="6"/>
  <c r="AE414" i="6"/>
  <c r="AF418" i="6"/>
  <c r="AE418" i="6"/>
  <c r="AF422" i="6"/>
  <c r="AE422" i="6"/>
  <c r="AF426" i="6"/>
  <c r="AE426" i="6"/>
  <c r="AF430" i="6"/>
  <c r="AE430" i="6"/>
  <c r="AF434" i="6"/>
  <c r="AE434" i="6"/>
  <c r="AF438" i="6"/>
  <c r="AE438" i="6"/>
  <c r="AF442" i="6"/>
  <c r="AE442" i="6"/>
  <c r="AF446" i="6"/>
  <c r="AE446" i="6"/>
  <c r="AF450" i="6"/>
  <c r="AE450" i="6"/>
  <c r="AF454" i="6"/>
  <c r="AE454" i="6"/>
  <c r="AF458" i="6"/>
  <c r="AE458" i="6"/>
  <c r="AF462" i="6"/>
  <c r="AE462" i="6"/>
  <c r="AF466" i="6"/>
  <c r="AE466" i="6"/>
  <c r="AF470" i="6"/>
  <c r="AE470" i="6"/>
  <c r="AF474" i="6"/>
  <c r="AE474" i="6"/>
  <c r="AF478" i="6"/>
  <c r="AE478" i="6"/>
  <c r="AF482" i="6"/>
  <c r="AE482" i="6"/>
  <c r="AF486" i="6"/>
  <c r="AE486" i="6"/>
  <c r="AF490" i="6"/>
  <c r="AE490" i="6"/>
  <c r="AF494" i="6"/>
  <c r="AE494" i="6"/>
  <c r="AF498" i="6"/>
  <c r="AE498" i="6"/>
  <c r="AF502" i="6"/>
  <c r="AE502" i="6"/>
  <c r="AF506" i="6"/>
  <c r="AE506" i="6"/>
  <c r="AF510" i="6"/>
  <c r="AE510" i="6"/>
  <c r="AF514" i="6"/>
  <c r="AE514" i="6"/>
  <c r="AF518" i="6"/>
  <c r="AE518" i="6"/>
  <c r="AF522" i="6"/>
  <c r="AE522" i="6"/>
  <c r="AF526" i="6"/>
  <c r="AE526" i="6"/>
  <c r="AF530" i="6"/>
  <c r="AE530" i="6"/>
  <c r="AF534" i="6"/>
  <c r="AE534" i="6"/>
  <c r="AF538" i="6"/>
  <c r="AE538" i="6"/>
  <c r="AF542" i="6"/>
  <c r="AE542" i="6"/>
  <c r="AF546" i="6"/>
  <c r="AE546" i="6"/>
  <c r="AF550" i="6"/>
  <c r="AE550" i="6"/>
  <c r="AF554" i="6"/>
  <c r="AE554" i="6"/>
  <c r="AF558" i="6"/>
  <c r="AE558" i="6"/>
  <c r="AF562" i="6"/>
  <c r="AE562" i="6"/>
  <c r="AF566" i="6"/>
  <c r="AE566" i="6"/>
  <c r="AF570" i="6"/>
  <c r="AE570" i="6"/>
  <c r="AF574" i="6"/>
  <c r="AE574" i="6"/>
  <c r="AF578" i="6"/>
  <c r="AE578" i="6"/>
  <c r="AF582" i="6"/>
  <c r="AE582" i="6"/>
  <c r="AF586" i="6"/>
  <c r="AE586" i="6"/>
  <c r="AF590" i="6"/>
  <c r="AE590" i="6"/>
  <c r="AF594" i="6"/>
  <c r="AE594" i="6"/>
  <c r="AF598" i="6"/>
  <c r="AE598" i="6"/>
  <c r="AF602" i="6"/>
  <c r="AE602" i="6"/>
  <c r="AF606" i="6"/>
  <c r="AE606" i="6"/>
  <c r="AF610" i="6"/>
  <c r="AE610" i="6"/>
  <c r="AF614" i="6"/>
  <c r="AE614" i="6"/>
  <c r="AF618" i="6"/>
  <c r="AE618" i="6"/>
  <c r="AF622" i="6"/>
  <c r="AE622" i="6"/>
  <c r="AF626" i="6"/>
  <c r="AE626" i="6"/>
  <c r="AF630" i="6"/>
  <c r="AE630" i="6"/>
  <c r="AF634" i="6"/>
  <c r="AE634" i="6"/>
  <c r="AF638" i="6"/>
  <c r="AE638" i="6"/>
  <c r="AF642" i="6"/>
  <c r="AE642" i="6"/>
  <c r="AF646" i="6"/>
  <c r="AE646" i="6"/>
  <c r="K40" i="14"/>
  <c r="C32" i="14"/>
  <c r="C29" i="14"/>
  <c r="C26" i="14"/>
  <c r="C23" i="14"/>
  <c r="C20" i="14"/>
  <c r="C17" i="14"/>
  <c r="N14" i="14"/>
  <c r="M14" i="14"/>
  <c r="L14" i="14"/>
  <c r="J14" i="14"/>
  <c r="I14" i="14"/>
  <c r="H14" i="14"/>
  <c r="N6" i="14"/>
  <c r="M6" i="14"/>
  <c r="L6" i="14"/>
  <c r="J6" i="14"/>
  <c r="I6" i="14"/>
  <c r="H6" i="14"/>
  <c r="N4" i="14"/>
  <c r="M4" i="14"/>
  <c r="L4" i="14"/>
  <c r="J4" i="14"/>
  <c r="I4" i="14"/>
  <c r="H4" i="14"/>
  <c r="K35" i="15" l="1"/>
  <c r="I35" i="15"/>
  <c r="P35" i="15"/>
  <c r="L35" i="15"/>
  <c r="O35" i="15"/>
  <c r="N35" i="15"/>
  <c r="H35" i="15"/>
  <c r="G35" i="15"/>
  <c r="L27" i="14"/>
  <c r="L34" i="14"/>
  <c r="L30" i="14"/>
  <c r="L18" i="14"/>
  <c r="L33" i="14"/>
  <c r="L21" i="14"/>
  <c r="L24" i="14"/>
  <c r="M33" i="14"/>
  <c r="M30" i="14"/>
  <c r="M18" i="14"/>
  <c r="M21" i="14"/>
  <c r="M24" i="14"/>
  <c r="M34" i="14"/>
  <c r="M27" i="14"/>
  <c r="N33" i="14"/>
  <c r="N21" i="14"/>
  <c r="N24" i="14"/>
  <c r="N34" i="14"/>
  <c r="N27" i="14"/>
  <c r="N30" i="14"/>
  <c r="N18" i="14"/>
  <c r="M17" i="14"/>
  <c r="C32" i="12"/>
  <c r="C29" i="12"/>
  <c r="C26" i="12"/>
  <c r="C23" i="12"/>
  <c r="C20" i="12"/>
  <c r="C17" i="12"/>
  <c r="C21" i="8"/>
  <c r="C20" i="8"/>
  <c r="C19" i="8"/>
  <c r="C18" i="8"/>
  <c r="C17" i="8"/>
  <c r="C22" i="7"/>
  <c r="C21" i="7"/>
  <c r="C20" i="7"/>
  <c r="C19" i="7"/>
  <c r="C18" i="7"/>
  <c r="C17" i="7"/>
  <c r="C21" i="2"/>
  <c r="C20" i="2"/>
  <c r="C19" i="2"/>
  <c r="C18" i="2"/>
  <c r="C17" i="2"/>
  <c r="C16" i="2"/>
  <c r="M37" i="14" l="1"/>
  <c r="M35" i="14"/>
  <c r="M38" i="14"/>
  <c r="M36" i="14"/>
  <c r="N37" i="14"/>
  <c r="N35" i="14"/>
  <c r="N38" i="14"/>
  <c r="N36" i="14"/>
  <c r="L38" i="14"/>
  <c r="L37" i="14"/>
  <c r="L35" i="14"/>
  <c r="L36" i="14"/>
  <c r="M14" i="12"/>
  <c r="L14" i="12"/>
  <c r="K14" i="12"/>
  <c r="M6" i="12"/>
  <c r="L6" i="12"/>
  <c r="K6" i="12"/>
  <c r="M4" i="12"/>
  <c r="L4" i="12"/>
  <c r="K4" i="12"/>
  <c r="R14" i="12"/>
  <c r="R41" i="12" s="1"/>
  <c r="S14" i="12"/>
  <c r="S41" i="12" s="1"/>
  <c r="R6" i="12"/>
  <c r="S6" i="12"/>
  <c r="N49" i="12"/>
  <c r="P14" i="12"/>
  <c r="Q14" i="12"/>
  <c r="Q41" i="12" s="1"/>
  <c r="O14" i="12"/>
  <c r="O41" i="12" s="1"/>
  <c r="J14" i="12"/>
  <c r="I14" i="12"/>
  <c r="H14" i="12"/>
  <c r="P6" i="12"/>
  <c r="Q6" i="12"/>
  <c r="O6" i="12"/>
  <c r="J6" i="12"/>
  <c r="I6" i="12"/>
  <c r="H6" i="12"/>
  <c r="J4" i="12"/>
  <c r="I4" i="12"/>
  <c r="H4" i="12"/>
  <c r="AC14" i="10"/>
  <c r="AC6" i="10"/>
  <c r="AC4" i="10"/>
  <c r="AB14" i="10"/>
  <c r="AA14" i="10"/>
  <c r="AB6" i="10"/>
  <c r="AA6" i="10"/>
  <c r="AB4" i="10"/>
  <c r="AA4" i="10"/>
  <c r="P41" i="12" l="1"/>
  <c r="P42" i="12" s="1"/>
  <c r="P17" i="12"/>
  <c r="P18" i="12"/>
  <c r="O45" i="12"/>
  <c r="O44" i="12"/>
  <c r="O42" i="12"/>
  <c r="O43" i="12"/>
  <c r="S45" i="12"/>
  <c r="S43" i="12"/>
  <c r="S44" i="12"/>
  <c r="S42" i="12"/>
  <c r="Q42" i="12"/>
  <c r="Q43" i="12"/>
  <c r="Q44" i="12"/>
  <c r="Q45" i="12"/>
  <c r="R45" i="12"/>
  <c r="R42" i="12"/>
  <c r="R43" i="12"/>
  <c r="R44" i="12"/>
  <c r="P43" i="12"/>
  <c r="P44" i="12"/>
  <c r="P45" i="12"/>
  <c r="S33" i="12"/>
  <c r="S24" i="12"/>
  <c r="S30" i="12"/>
  <c r="S26" i="12"/>
  <c r="S21" i="12"/>
  <c r="S27" i="12"/>
  <c r="S18" i="12"/>
  <c r="O33" i="12"/>
  <c r="O24" i="12"/>
  <c r="O30" i="12"/>
  <c r="O21" i="12"/>
  <c r="O27" i="12"/>
  <c r="O18" i="12"/>
  <c r="O26" i="12"/>
  <c r="Q30" i="12"/>
  <c r="Q26" i="12"/>
  <c r="Q21" i="12"/>
  <c r="Q27" i="12"/>
  <c r="Q18" i="12"/>
  <c r="Q33" i="12"/>
  <c r="Q24" i="12"/>
  <c r="R33" i="12"/>
  <c r="R24" i="12"/>
  <c r="R30" i="12"/>
  <c r="R21" i="12"/>
  <c r="R27" i="12"/>
  <c r="R18" i="12"/>
  <c r="R26" i="12"/>
  <c r="P27" i="12"/>
  <c r="P26" i="12"/>
  <c r="P33" i="12"/>
  <c r="P24" i="12"/>
  <c r="P30" i="12"/>
  <c r="P21" i="12"/>
  <c r="Q39" i="12"/>
  <c r="Q35" i="12"/>
  <c r="Q38" i="12"/>
  <c r="Q36" i="12"/>
  <c r="Q37" i="12"/>
  <c r="Q40" i="12"/>
  <c r="H35" i="12"/>
  <c r="H36" i="12"/>
  <c r="H37" i="12"/>
  <c r="H38" i="12"/>
  <c r="H39" i="12"/>
  <c r="H40" i="12"/>
  <c r="I38" i="12"/>
  <c r="I39" i="12"/>
  <c r="I40" i="12"/>
  <c r="I35" i="12"/>
  <c r="I36" i="12"/>
  <c r="I37" i="12"/>
  <c r="J35" i="12"/>
  <c r="J36" i="12"/>
  <c r="J37" i="12"/>
  <c r="J38" i="12"/>
  <c r="J40" i="12"/>
  <c r="J39" i="12"/>
  <c r="K37" i="12"/>
  <c r="K38" i="12"/>
  <c r="K39" i="12"/>
  <c r="K40" i="12"/>
  <c r="K36" i="12"/>
  <c r="K35" i="12"/>
  <c r="O37" i="12"/>
  <c r="O40" i="12"/>
  <c r="O36" i="12"/>
  <c r="O39" i="12"/>
  <c r="O35" i="12"/>
  <c r="O38" i="12"/>
  <c r="L35" i="12"/>
  <c r="L36" i="12"/>
  <c r="L37" i="12"/>
  <c r="L38" i="12"/>
  <c r="L39" i="12"/>
  <c r="L40" i="12"/>
  <c r="M39" i="12"/>
  <c r="M40" i="12"/>
  <c r="M35" i="12"/>
  <c r="M36" i="12"/>
  <c r="M37" i="12"/>
  <c r="M38" i="12"/>
  <c r="R40" i="12"/>
  <c r="R36" i="12"/>
  <c r="R39" i="12"/>
  <c r="R35" i="12"/>
  <c r="R37" i="12"/>
  <c r="R38" i="12"/>
  <c r="P39" i="12"/>
  <c r="P35" i="12"/>
  <c r="P38" i="12"/>
  <c r="P37" i="12"/>
  <c r="P40" i="12"/>
  <c r="P36" i="12"/>
  <c r="S39" i="12"/>
  <c r="S37" i="12"/>
  <c r="S35" i="12"/>
  <c r="S40" i="12"/>
  <c r="S36" i="12"/>
  <c r="S38" i="12"/>
  <c r="P14" i="11"/>
  <c r="O14" i="11"/>
  <c r="N14" i="11"/>
  <c r="P6" i="11"/>
  <c r="O6" i="11"/>
  <c r="N6" i="11"/>
  <c r="P4" i="11"/>
  <c r="O4" i="11"/>
  <c r="N4" i="11"/>
  <c r="J27" i="11"/>
  <c r="M14" i="11"/>
  <c r="L14" i="11"/>
  <c r="K14" i="11"/>
  <c r="I14" i="11"/>
  <c r="H14" i="11"/>
  <c r="G14" i="11"/>
  <c r="M6" i="11"/>
  <c r="L6" i="11"/>
  <c r="K6" i="11"/>
  <c r="I6" i="11"/>
  <c r="H6" i="11"/>
  <c r="G6" i="11"/>
  <c r="M4" i="11"/>
  <c r="L4" i="11"/>
  <c r="K4" i="11"/>
  <c r="I4" i="11"/>
  <c r="H4" i="11"/>
  <c r="G4" i="11"/>
  <c r="S48" i="12" l="1"/>
  <c r="R49" i="12"/>
  <c r="P49" i="12"/>
  <c r="Q49" i="12"/>
  <c r="S49" i="12"/>
  <c r="O48" i="12"/>
  <c r="P48" i="12"/>
  <c r="R48" i="12"/>
  <c r="Q48" i="12"/>
  <c r="O49" i="12"/>
  <c r="AE14" i="10"/>
  <c r="AD14" i="10"/>
  <c r="Z14" i="10"/>
  <c r="Y14" i="10"/>
  <c r="X14" i="10"/>
  <c r="W14" i="10"/>
  <c r="V14" i="10"/>
  <c r="U14" i="10"/>
  <c r="T14" i="10"/>
  <c r="S14" i="10"/>
  <c r="Q14" i="10"/>
  <c r="P14" i="10"/>
  <c r="O14" i="10"/>
  <c r="N14" i="10"/>
  <c r="Q6" i="10"/>
  <c r="P6" i="10"/>
  <c r="O6" i="10"/>
  <c r="N6" i="10"/>
  <c r="Q4" i="10"/>
  <c r="P4" i="10"/>
  <c r="O4" i="10"/>
  <c r="N4" i="10"/>
  <c r="AE6" i="10"/>
  <c r="AD6" i="10"/>
  <c r="Z6" i="10"/>
  <c r="Y6" i="10"/>
  <c r="AE4" i="10"/>
  <c r="AD4" i="10"/>
  <c r="Z4" i="10"/>
  <c r="Y4" i="10"/>
  <c r="R27" i="10"/>
  <c r="C16" i="10"/>
  <c r="M14" i="10"/>
  <c r="L14" i="10"/>
  <c r="K14" i="10"/>
  <c r="J14" i="10"/>
  <c r="I14" i="10"/>
  <c r="H14" i="10"/>
  <c r="X6" i="10"/>
  <c r="W6" i="10"/>
  <c r="V6" i="10"/>
  <c r="U6" i="10"/>
  <c r="T6" i="10"/>
  <c r="S6" i="10"/>
  <c r="M6" i="10"/>
  <c r="L6" i="10"/>
  <c r="K6" i="10"/>
  <c r="J6" i="10"/>
  <c r="I6" i="10"/>
  <c r="H6" i="10"/>
  <c r="X4" i="10"/>
  <c r="W4" i="10"/>
  <c r="V4" i="10"/>
  <c r="U4" i="10"/>
  <c r="T4" i="10"/>
  <c r="S4" i="10"/>
  <c r="M4" i="10"/>
  <c r="L4" i="10"/>
  <c r="K4" i="10"/>
  <c r="J4" i="10"/>
  <c r="I4" i="10"/>
  <c r="H4" i="10"/>
  <c r="AB4517" i="1"/>
  <c r="AA4517" i="1"/>
  <c r="Z4517" i="1"/>
  <c r="Y4517" i="1"/>
  <c r="X4517" i="1"/>
  <c r="AB4516" i="1"/>
  <c r="AA4516" i="1"/>
  <c r="Z4516" i="1"/>
  <c r="Y4516" i="1"/>
  <c r="X4516" i="1"/>
  <c r="AB4515" i="1"/>
  <c r="AA4515" i="1"/>
  <c r="Z4515" i="1"/>
  <c r="Y4515" i="1"/>
  <c r="X4515" i="1"/>
  <c r="AB4514" i="1"/>
  <c r="AA4514" i="1"/>
  <c r="Z4514" i="1"/>
  <c r="Y4514" i="1"/>
  <c r="X4514" i="1"/>
  <c r="AB4513" i="1"/>
  <c r="AA4513" i="1"/>
  <c r="Z4513" i="1"/>
  <c r="Y4513" i="1"/>
  <c r="X4513" i="1"/>
  <c r="AB4512" i="1"/>
  <c r="AA4512" i="1"/>
  <c r="Z4512" i="1"/>
  <c r="Y4512" i="1"/>
  <c r="X4512" i="1"/>
  <c r="AB4511" i="1"/>
  <c r="AA4511" i="1"/>
  <c r="Z4511" i="1"/>
  <c r="Y4511" i="1"/>
  <c r="X4511" i="1"/>
  <c r="AB4510" i="1"/>
  <c r="AA4510" i="1"/>
  <c r="Z4510" i="1"/>
  <c r="Y4510" i="1"/>
  <c r="X4510" i="1"/>
  <c r="AB4509" i="1"/>
  <c r="AA4509" i="1"/>
  <c r="Z4509" i="1"/>
  <c r="Y4509" i="1"/>
  <c r="X4509" i="1"/>
  <c r="AB4508" i="1"/>
  <c r="AA4508" i="1"/>
  <c r="Z4508" i="1"/>
  <c r="Y4508" i="1"/>
  <c r="X4508" i="1"/>
  <c r="AB4507" i="1"/>
  <c r="AA4507" i="1"/>
  <c r="Z4507" i="1"/>
  <c r="Y4507" i="1"/>
  <c r="X4507" i="1"/>
  <c r="AB4506" i="1"/>
  <c r="AA4506" i="1"/>
  <c r="Z4506" i="1"/>
  <c r="Y4506" i="1"/>
  <c r="X4506" i="1"/>
  <c r="AB4505" i="1"/>
  <c r="AA4505" i="1"/>
  <c r="Z4505" i="1"/>
  <c r="Y4505" i="1"/>
  <c r="X4505" i="1"/>
  <c r="AB4504" i="1"/>
  <c r="AA4504" i="1"/>
  <c r="Z4504" i="1"/>
  <c r="Y4504" i="1"/>
  <c r="X4504" i="1"/>
  <c r="AB4503" i="1"/>
  <c r="AA4503" i="1"/>
  <c r="Z4503" i="1"/>
  <c r="Y4503" i="1"/>
  <c r="X4503" i="1"/>
  <c r="AB4502" i="1"/>
  <c r="AA4502" i="1"/>
  <c r="Z4502" i="1"/>
  <c r="Y4502" i="1"/>
  <c r="X4502" i="1"/>
  <c r="AB4501" i="1"/>
  <c r="AA4501" i="1"/>
  <c r="Z4501" i="1"/>
  <c r="Y4501" i="1"/>
  <c r="X4501" i="1"/>
  <c r="AB4500" i="1"/>
  <c r="AA4500" i="1"/>
  <c r="Z4500" i="1"/>
  <c r="Y4500" i="1"/>
  <c r="X4500" i="1"/>
  <c r="AB4499" i="1"/>
  <c r="AA4499" i="1"/>
  <c r="Z4499" i="1"/>
  <c r="Y4499" i="1"/>
  <c r="X4499" i="1"/>
  <c r="AB4498" i="1"/>
  <c r="AA4498" i="1"/>
  <c r="Z4498" i="1"/>
  <c r="Y4498" i="1"/>
  <c r="X4498" i="1"/>
  <c r="AB4497" i="1"/>
  <c r="AA4497" i="1"/>
  <c r="Z4497" i="1"/>
  <c r="Y4497" i="1"/>
  <c r="X4497" i="1"/>
  <c r="AB4496" i="1"/>
  <c r="AA4496" i="1"/>
  <c r="Z4496" i="1"/>
  <c r="Y4496" i="1"/>
  <c r="X4496" i="1"/>
  <c r="AB4495" i="1"/>
  <c r="AA4495" i="1"/>
  <c r="Z4495" i="1"/>
  <c r="Y4495" i="1"/>
  <c r="X4495" i="1"/>
  <c r="AB4494" i="1"/>
  <c r="AA4494" i="1"/>
  <c r="Z4494" i="1"/>
  <c r="Y4494" i="1"/>
  <c r="X4494" i="1"/>
  <c r="AB4493" i="1"/>
  <c r="AA4493" i="1"/>
  <c r="Z4493" i="1"/>
  <c r="Y4493" i="1"/>
  <c r="X4493" i="1"/>
  <c r="AB4492" i="1"/>
  <c r="AA4492" i="1"/>
  <c r="Z4492" i="1"/>
  <c r="Y4492" i="1"/>
  <c r="X4492" i="1"/>
  <c r="AB4491" i="1"/>
  <c r="AA4491" i="1"/>
  <c r="Z4491" i="1"/>
  <c r="Y4491" i="1"/>
  <c r="X4491" i="1"/>
  <c r="AB4490" i="1"/>
  <c r="AA4490" i="1"/>
  <c r="Z4490" i="1"/>
  <c r="Y4490" i="1"/>
  <c r="X4490" i="1"/>
  <c r="AB4489" i="1"/>
  <c r="AA4489" i="1"/>
  <c r="Z4489" i="1"/>
  <c r="Y4489" i="1"/>
  <c r="X4489" i="1"/>
  <c r="AB4488" i="1"/>
  <c r="AA4488" i="1"/>
  <c r="Z4488" i="1"/>
  <c r="Y4488" i="1"/>
  <c r="X4488" i="1"/>
  <c r="AB4487" i="1"/>
  <c r="AA4487" i="1"/>
  <c r="Z4487" i="1"/>
  <c r="Y4487" i="1"/>
  <c r="X4487" i="1"/>
  <c r="AB4486" i="1"/>
  <c r="AA4486" i="1"/>
  <c r="Z4486" i="1"/>
  <c r="Y4486" i="1"/>
  <c r="X4486" i="1"/>
  <c r="AB4485" i="1"/>
  <c r="AA4485" i="1"/>
  <c r="Z4485" i="1"/>
  <c r="Y4485" i="1"/>
  <c r="X4485" i="1"/>
  <c r="AB4484" i="1"/>
  <c r="AA4484" i="1"/>
  <c r="Z4484" i="1"/>
  <c r="Y4484" i="1"/>
  <c r="X4484" i="1"/>
  <c r="AB4483" i="1"/>
  <c r="AA4483" i="1"/>
  <c r="Z4483" i="1"/>
  <c r="Y4483" i="1"/>
  <c r="X4483" i="1"/>
  <c r="AB4482" i="1"/>
  <c r="AA4482" i="1"/>
  <c r="Z4482" i="1"/>
  <c r="Y4482" i="1"/>
  <c r="X4482" i="1"/>
  <c r="AB4481" i="1"/>
  <c r="AA4481" i="1"/>
  <c r="Z4481" i="1"/>
  <c r="Y4481" i="1"/>
  <c r="X4481" i="1"/>
  <c r="AB4480" i="1"/>
  <c r="AA4480" i="1"/>
  <c r="Z4480" i="1"/>
  <c r="Y4480" i="1"/>
  <c r="X4480" i="1"/>
  <c r="AB4479" i="1"/>
  <c r="AA4479" i="1"/>
  <c r="Z4479" i="1"/>
  <c r="Y4479" i="1"/>
  <c r="X4479" i="1"/>
  <c r="AB4478" i="1"/>
  <c r="AA4478" i="1"/>
  <c r="Z4478" i="1"/>
  <c r="Y4478" i="1"/>
  <c r="X4478" i="1"/>
  <c r="AB4477" i="1"/>
  <c r="AA4477" i="1"/>
  <c r="Z4477" i="1"/>
  <c r="Y4477" i="1"/>
  <c r="X4477" i="1"/>
  <c r="AB4476" i="1"/>
  <c r="AA4476" i="1"/>
  <c r="Z4476" i="1"/>
  <c r="Y4476" i="1"/>
  <c r="X4476" i="1"/>
  <c r="AB4475" i="1"/>
  <c r="AA4475" i="1"/>
  <c r="Z4475" i="1"/>
  <c r="Y4475" i="1"/>
  <c r="X4475" i="1"/>
  <c r="AB4474" i="1"/>
  <c r="AA4474" i="1"/>
  <c r="Z4474" i="1"/>
  <c r="Y4474" i="1"/>
  <c r="X4474" i="1"/>
  <c r="AB4473" i="1"/>
  <c r="AA4473" i="1"/>
  <c r="Z4473" i="1"/>
  <c r="Y4473" i="1"/>
  <c r="X4473" i="1"/>
  <c r="AB4472" i="1"/>
  <c r="AA4472" i="1"/>
  <c r="Z4472" i="1"/>
  <c r="Y4472" i="1"/>
  <c r="X4472" i="1"/>
  <c r="AB4471" i="1"/>
  <c r="AA4471" i="1"/>
  <c r="Z4471" i="1"/>
  <c r="Y4471" i="1"/>
  <c r="X4471" i="1"/>
  <c r="AB4470" i="1"/>
  <c r="AA4470" i="1"/>
  <c r="Z4470" i="1"/>
  <c r="Y4470" i="1"/>
  <c r="X4470" i="1"/>
  <c r="AB4469" i="1"/>
  <c r="AA4469" i="1"/>
  <c r="Z4469" i="1"/>
  <c r="Y4469" i="1"/>
  <c r="X4469" i="1"/>
  <c r="AB4468" i="1"/>
  <c r="AA4468" i="1"/>
  <c r="Z4468" i="1"/>
  <c r="Y4468" i="1"/>
  <c r="X4468" i="1"/>
  <c r="AB4467" i="1"/>
  <c r="AA4467" i="1"/>
  <c r="Z4467" i="1"/>
  <c r="Y4467" i="1"/>
  <c r="X4467" i="1"/>
  <c r="AB4466" i="1"/>
  <c r="AA4466" i="1"/>
  <c r="Z4466" i="1"/>
  <c r="Y4466" i="1"/>
  <c r="X4466" i="1"/>
  <c r="AB4465" i="1"/>
  <c r="AA4465" i="1"/>
  <c r="Z4465" i="1"/>
  <c r="Y4465" i="1"/>
  <c r="X4465" i="1"/>
  <c r="AB4464" i="1"/>
  <c r="AA4464" i="1"/>
  <c r="Z4464" i="1"/>
  <c r="Y4464" i="1"/>
  <c r="X4464" i="1"/>
  <c r="AB4463" i="1"/>
  <c r="AA4463" i="1"/>
  <c r="Z4463" i="1"/>
  <c r="Y4463" i="1"/>
  <c r="X4463" i="1"/>
  <c r="AB4462" i="1"/>
  <c r="AA4462" i="1"/>
  <c r="Z4462" i="1"/>
  <c r="Y4462" i="1"/>
  <c r="X4462" i="1"/>
  <c r="AB4461" i="1"/>
  <c r="AA4461" i="1"/>
  <c r="Z4461" i="1"/>
  <c r="Y4461" i="1"/>
  <c r="X4461" i="1"/>
  <c r="AB4460" i="1"/>
  <c r="AA4460" i="1"/>
  <c r="Z4460" i="1"/>
  <c r="Y4460" i="1"/>
  <c r="X4460" i="1"/>
  <c r="AB4459" i="1"/>
  <c r="AA4459" i="1"/>
  <c r="Z4459" i="1"/>
  <c r="Y4459" i="1"/>
  <c r="X4459" i="1"/>
  <c r="AB4458" i="1"/>
  <c r="AA4458" i="1"/>
  <c r="Z4458" i="1"/>
  <c r="Y4458" i="1"/>
  <c r="X4458" i="1"/>
  <c r="AB4457" i="1"/>
  <c r="AA4457" i="1"/>
  <c r="Z4457" i="1"/>
  <c r="Y4457" i="1"/>
  <c r="X4457" i="1"/>
  <c r="AB4456" i="1"/>
  <c r="AA4456" i="1"/>
  <c r="Z4456" i="1"/>
  <c r="Y4456" i="1"/>
  <c r="X4456" i="1"/>
  <c r="AB4455" i="1"/>
  <c r="AA4455" i="1"/>
  <c r="Z4455" i="1"/>
  <c r="Y4455" i="1"/>
  <c r="X4455" i="1"/>
  <c r="AB4454" i="1"/>
  <c r="AA4454" i="1"/>
  <c r="Z4454" i="1"/>
  <c r="Y4454" i="1"/>
  <c r="X4454" i="1"/>
  <c r="AB4453" i="1"/>
  <c r="AA4453" i="1"/>
  <c r="Z4453" i="1"/>
  <c r="Y4453" i="1"/>
  <c r="X4453" i="1"/>
  <c r="AB4452" i="1"/>
  <c r="AA4452" i="1"/>
  <c r="Z4452" i="1"/>
  <c r="Y4452" i="1"/>
  <c r="X4452" i="1"/>
  <c r="AB4451" i="1"/>
  <c r="AA4451" i="1"/>
  <c r="Z4451" i="1"/>
  <c r="Y4451" i="1"/>
  <c r="X4451" i="1"/>
  <c r="AB4450" i="1"/>
  <c r="AA4450" i="1"/>
  <c r="Z4450" i="1"/>
  <c r="Y4450" i="1"/>
  <c r="X4450" i="1"/>
  <c r="AB4449" i="1"/>
  <c r="AA4449" i="1"/>
  <c r="Z4449" i="1"/>
  <c r="Y4449" i="1"/>
  <c r="X4449" i="1"/>
  <c r="AB4448" i="1"/>
  <c r="AA4448" i="1"/>
  <c r="Z4448" i="1"/>
  <c r="Y4448" i="1"/>
  <c r="X4448" i="1"/>
  <c r="AB4447" i="1"/>
  <c r="AA4447" i="1"/>
  <c r="Z4447" i="1"/>
  <c r="Y4447" i="1"/>
  <c r="X4447" i="1"/>
  <c r="AB4446" i="1"/>
  <c r="AA4446" i="1"/>
  <c r="Z4446" i="1"/>
  <c r="Y4446" i="1"/>
  <c r="X4446" i="1"/>
  <c r="AB4445" i="1"/>
  <c r="AA4445" i="1"/>
  <c r="Z4445" i="1"/>
  <c r="Y4445" i="1"/>
  <c r="X4445" i="1"/>
  <c r="AB4444" i="1"/>
  <c r="AA4444" i="1"/>
  <c r="Z4444" i="1"/>
  <c r="Y4444" i="1"/>
  <c r="X4444" i="1"/>
  <c r="AB4443" i="1"/>
  <c r="AA4443" i="1"/>
  <c r="Z4443" i="1"/>
  <c r="Y4443" i="1"/>
  <c r="X4443" i="1"/>
  <c r="AB4442" i="1"/>
  <c r="AA4442" i="1"/>
  <c r="Z4442" i="1"/>
  <c r="Y4442" i="1"/>
  <c r="X4442" i="1"/>
  <c r="AB4441" i="1"/>
  <c r="AA4441" i="1"/>
  <c r="Z4441" i="1"/>
  <c r="Y4441" i="1"/>
  <c r="X4441" i="1"/>
  <c r="AB4440" i="1"/>
  <c r="AA4440" i="1"/>
  <c r="Z4440" i="1"/>
  <c r="Y4440" i="1"/>
  <c r="X4440" i="1"/>
  <c r="AB4439" i="1"/>
  <c r="AA4439" i="1"/>
  <c r="Z4439" i="1"/>
  <c r="Y4439" i="1"/>
  <c r="X4439" i="1"/>
  <c r="AB4438" i="1"/>
  <c r="AA4438" i="1"/>
  <c r="Z4438" i="1"/>
  <c r="Y4438" i="1"/>
  <c r="X4438" i="1"/>
  <c r="AB4437" i="1"/>
  <c r="AA4437" i="1"/>
  <c r="Z4437" i="1"/>
  <c r="Y4437" i="1"/>
  <c r="X4437" i="1"/>
  <c r="AB4436" i="1"/>
  <c r="AA4436" i="1"/>
  <c r="Z4436" i="1"/>
  <c r="Y4436" i="1"/>
  <c r="X4436" i="1"/>
  <c r="AB4435" i="1"/>
  <c r="AA4435" i="1"/>
  <c r="Z4435" i="1"/>
  <c r="Y4435" i="1"/>
  <c r="X4435" i="1"/>
  <c r="AB4434" i="1"/>
  <c r="AA4434" i="1"/>
  <c r="Z4434" i="1"/>
  <c r="Y4434" i="1"/>
  <c r="X4434" i="1"/>
  <c r="AB4433" i="1"/>
  <c r="AA4433" i="1"/>
  <c r="Z4433" i="1"/>
  <c r="Y4433" i="1"/>
  <c r="X4433" i="1"/>
  <c r="AB4432" i="1"/>
  <c r="AA4432" i="1"/>
  <c r="Z4432" i="1"/>
  <c r="Y4432" i="1"/>
  <c r="X4432" i="1"/>
  <c r="AB4431" i="1"/>
  <c r="AA4431" i="1"/>
  <c r="Z4431" i="1"/>
  <c r="Y4431" i="1"/>
  <c r="X4431" i="1"/>
  <c r="AB4430" i="1"/>
  <c r="AA4430" i="1"/>
  <c r="Z4430" i="1"/>
  <c r="Y4430" i="1"/>
  <c r="X4430" i="1"/>
  <c r="AB4429" i="1"/>
  <c r="AA4429" i="1"/>
  <c r="Z4429" i="1"/>
  <c r="Y4429" i="1"/>
  <c r="X4429" i="1"/>
  <c r="AB4428" i="1"/>
  <c r="AA4428" i="1"/>
  <c r="Z4428" i="1"/>
  <c r="Y4428" i="1"/>
  <c r="X4428" i="1"/>
  <c r="AB4427" i="1"/>
  <c r="AA4427" i="1"/>
  <c r="Z4427" i="1"/>
  <c r="Y4427" i="1"/>
  <c r="X4427" i="1"/>
  <c r="AB4426" i="1"/>
  <c r="AA4426" i="1"/>
  <c r="Z4426" i="1"/>
  <c r="Y4426" i="1"/>
  <c r="X4426" i="1"/>
  <c r="AB4425" i="1"/>
  <c r="AA4425" i="1"/>
  <c r="Z4425" i="1"/>
  <c r="Y4425" i="1"/>
  <c r="X4425" i="1"/>
  <c r="AB4424" i="1"/>
  <c r="AA4424" i="1"/>
  <c r="Z4424" i="1"/>
  <c r="Y4424" i="1"/>
  <c r="X4424" i="1"/>
  <c r="AB4423" i="1"/>
  <c r="AA4423" i="1"/>
  <c r="Z4423" i="1"/>
  <c r="Y4423" i="1"/>
  <c r="X4423" i="1"/>
  <c r="AB4422" i="1"/>
  <c r="AA4422" i="1"/>
  <c r="Z4422" i="1"/>
  <c r="Y4422" i="1"/>
  <c r="X4422" i="1"/>
  <c r="AB4421" i="1"/>
  <c r="AA4421" i="1"/>
  <c r="Z4421" i="1"/>
  <c r="Y4421" i="1"/>
  <c r="X4421" i="1"/>
  <c r="AB4420" i="1"/>
  <c r="AA4420" i="1"/>
  <c r="Z4420" i="1"/>
  <c r="Y4420" i="1"/>
  <c r="X4420" i="1"/>
  <c r="AB4419" i="1"/>
  <c r="AA4419" i="1"/>
  <c r="Z4419" i="1"/>
  <c r="Y4419" i="1"/>
  <c r="X4419" i="1"/>
  <c r="AB4418" i="1"/>
  <c r="AA4418" i="1"/>
  <c r="Z4418" i="1"/>
  <c r="Y4418" i="1"/>
  <c r="X4418" i="1"/>
  <c r="AB4417" i="1"/>
  <c r="AA4417" i="1"/>
  <c r="Z4417" i="1"/>
  <c r="Y4417" i="1"/>
  <c r="X4417" i="1"/>
  <c r="AB4416" i="1"/>
  <c r="AA4416" i="1"/>
  <c r="Z4416" i="1"/>
  <c r="Y4416" i="1"/>
  <c r="X4416" i="1"/>
  <c r="AB4415" i="1"/>
  <c r="AA4415" i="1"/>
  <c r="Z4415" i="1"/>
  <c r="Y4415" i="1"/>
  <c r="X4415" i="1"/>
  <c r="AB4414" i="1"/>
  <c r="AA4414" i="1"/>
  <c r="Z4414" i="1"/>
  <c r="Y4414" i="1"/>
  <c r="X4414" i="1"/>
  <c r="AB4413" i="1"/>
  <c r="AA4413" i="1"/>
  <c r="Z4413" i="1"/>
  <c r="Y4413" i="1"/>
  <c r="X4413" i="1"/>
  <c r="AB4412" i="1"/>
  <c r="AA4412" i="1"/>
  <c r="Z4412" i="1"/>
  <c r="Y4412" i="1"/>
  <c r="X4412" i="1"/>
  <c r="AB4411" i="1"/>
  <c r="AA4411" i="1"/>
  <c r="Z4411" i="1"/>
  <c r="Y4411" i="1"/>
  <c r="X4411" i="1"/>
  <c r="AB4410" i="1"/>
  <c r="AA4410" i="1"/>
  <c r="Z4410" i="1"/>
  <c r="Y4410" i="1"/>
  <c r="X4410" i="1"/>
  <c r="AB4409" i="1"/>
  <c r="AA4409" i="1"/>
  <c r="Z4409" i="1"/>
  <c r="Y4409" i="1"/>
  <c r="X4409" i="1"/>
  <c r="AB4408" i="1"/>
  <c r="AA4408" i="1"/>
  <c r="Z4408" i="1"/>
  <c r="Y4408" i="1"/>
  <c r="X4408" i="1"/>
  <c r="AB4407" i="1"/>
  <c r="AA4407" i="1"/>
  <c r="Z4407" i="1"/>
  <c r="Y4407" i="1"/>
  <c r="X4407" i="1"/>
  <c r="AB4406" i="1"/>
  <c r="AA4406" i="1"/>
  <c r="Z4406" i="1"/>
  <c r="Y4406" i="1"/>
  <c r="X4406" i="1"/>
  <c r="AB4405" i="1"/>
  <c r="AA4405" i="1"/>
  <c r="Z4405" i="1"/>
  <c r="Y4405" i="1"/>
  <c r="X4405" i="1"/>
  <c r="AB4404" i="1"/>
  <c r="AA4404" i="1"/>
  <c r="Z4404" i="1"/>
  <c r="Y4404" i="1"/>
  <c r="X4404" i="1"/>
  <c r="AB4403" i="1"/>
  <c r="AA4403" i="1"/>
  <c r="Z4403" i="1"/>
  <c r="Y4403" i="1"/>
  <c r="X4403" i="1"/>
  <c r="AB4402" i="1"/>
  <c r="AA4402" i="1"/>
  <c r="Z4402" i="1"/>
  <c r="Y4402" i="1"/>
  <c r="X4402" i="1"/>
  <c r="AB4401" i="1"/>
  <c r="AA4401" i="1"/>
  <c r="Z4401" i="1"/>
  <c r="Y4401" i="1"/>
  <c r="X4401" i="1"/>
  <c r="AB4400" i="1"/>
  <c r="AA4400" i="1"/>
  <c r="Z4400" i="1"/>
  <c r="Y4400" i="1"/>
  <c r="X4400" i="1"/>
  <c r="AB4399" i="1"/>
  <c r="AA4399" i="1"/>
  <c r="Z4399" i="1"/>
  <c r="Y4399" i="1"/>
  <c r="X4399" i="1"/>
  <c r="AB4398" i="1"/>
  <c r="AA4398" i="1"/>
  <c r="Z4398" i="1"/>
  <c r="Y4398" i="1"/>
  <c r="X4398" i="1"/>
  <c r="AB4397" i="1"/>
  <c r="AA4397" i="1"/>
  <c r="Z4397" i="1"/>
  <c r="Y4397" i="1"/>
  <c r="X4397" i="1"/>
  <c r="AB4396" i="1"/>
  <c r="AA4396" i="1"/>
  <c r="Z4396" i="1"/>
  <c r="Y4396" i="1"/>
  <c r="X4396" i="1"/>
  <c r="AB4395" i="1"/>
  <c r="AA4395" i="1"/>
  <c r="Z4395" i="1"/>
  <c r="Y4395" i="1"/>
  <c r="X4395" i="1"/>
  <c r="AB4394" i="1"/>
  <c r="AA4394" i="1"/>
  <c r="Z4394" i="1"/>
  <c r="Y4394" i="1"/>
  <c r="X4394" i="1"/>
  <c r="AB4393" i="1"/>
  <c r="AA4393" i="1"/>
  <c r="Z4393" i="1"/>
  <c r="Y4393" i="1"/>
  <c r="X4393" i="1"/>
  <c r="AB4392" i="1"/>
  <c r="AA4392" i="1"/>
  <c r="Z4392" i="1"/>
  <c r="Y4392" i="1"/>
  <c r="X4392" i="1"/>
  <c r="AB4391" i="1"/>
  <c r="AA4391" i="1"/>
  <c r="Z4391" i="1"/>
  <c r="Y4391" i="1"/>
  <c r="X4391" i="1"/>
  <c r="AB4390" i="1"/>
  <c r="AA4390" i="1"/>
  <c r="Z4390" i="1"/>
  <c r="Y4390" i="1"/>
  <c r="X4390" i="1"/>
  <c r="AB4389" i="1"/>
  <c r="AA4389" i="1"/>
  <c r="Z4389" i="1"/>
  <c r="Y4389" i="1"/>
  <c r="X4389" i="1"/>
  <c r="AB4388" i="1"/>
  <c r="AA4388" i="1"/>
  <c r="Z4388" i="1"/>
  <c r="Y4388" i="1"/>
  <c r="X4388" i="1"/>
  <c r="AB4387" i="1"/>
  <c r="AA4387" i="1"/>
  <c r="Z4387" i="1"/>
  <c r="Y4387" i="1"/>
  <c r="X4387" i="1"/>
  <c r="AB4386" i="1"/>
  <c r="AA4386" i="1"/>
  <c r="Z4386" i="1"/>
  <c r="Y4386" i="1"/>
  <c r="X4386" i="1"/>
  <c r="AB4385" i="1"/>
  <c r="AA4385" i="1"/>
  <c r="Z4385" i="1"/>
  <c r="Y4385" i="1"/>
  <c r="X4385" i="1"/>
  <c r="AB4384" i="1"/>
  <c r="AA4384" i="1"/>
  <c r="Z4384" i="1"/>
  <c r="Y4384" i="1"/>
  <c r="X4384" i="1"/>
  <c r="AB4383" i="1"/>
  <c r="AA4383" i="1"/>
  <c r="Z4383" i="1"/>
  <c r="Y4383" i="1"/>
  <c r="X4383" i="1"/>
  <c r="AB4382" i="1"/>
  <c r="AA4382" i="1"/>
  <c r="Z4382" i="1"/>
  <c r="Y4382" i="1"/>
  <c r="X4382" i="1"/>
  <c r="AB4381" i="1"/>
  <c r="AA4381" i="1"/>
  <c r="Z4381" i="1"/>
  <c r="Y4381" i="1"/>
  <c r="X4381" i="1"/>
  <c r="AB4380" i="1"/>
  <c r="AA4380" i="1"/>
  <c r="Z4380" i="1"/>
  <c r="Y4380" i="1"/>
  <c r="X4380" i="1"/>
  <c r="AB4379" i="1"/>
  <c r="AA4379" i="1"/>
  <c r="Z4379" i="1"/>
  <c r="Y4379" i="1"/>
  <c r="X4379" i="1"/>
  <c r="AB4378" i="1"/>
  <c r="AA4378" i="1"/>
  <c r="Z4378" i="1"/>
  <c r="Y4378" i="1"/>
  <c r="X4378" i="1"/>
  <c r="AB4377" i="1"/>
  <c r="AA4377" i="1"/>
  <c r="Z4377" i="1"/>
  <c r="Y4377" i="1"/>
  <c r="X4377" i="1"/>
  <c r="AB4376" i="1"/>
  <c r="AA4376" i="1"/>
  <c r="Z4376" i="1"/>
  <c r="Y4376" i="1"/>
  <c r="X4376" i="1"/>
  <c r="AB4375" i="1"/>
  <c r="AA4375" i="1"/>
  <c r="Z4375" i="1"/>
  <c r="Y4375" i="1"/>
  <c r="X4375" i="1"/>
  <c r="AB4374" i="1"/>
  <c r="AA4374" i="1"/>
  <c r="Z4374" i="1"/>
  <c r="Y4374" i="1"/>
  <c r="X4374" i="1"/>
  <c r="AB4373" i="1"/>
  <c r="AA4373" i="1"/>
  <c r="Z4373" i="1"/>
  <c r="Y4373" i="1"/>
  <c r="X4373" i="1"/>
  <c r="AB4372" i="1"/>
  <c r="AA4372" i="1"/>
  <c r="Z4372" i="1"/>
  <c r="Y4372" i="1"/>
  <c r="X4372" i="1"/>
  <c r="AB4371" i="1"/>
  <c r="AA4371" i="1"/>
  <c r="Z4371" i="1"/>
  <c r="Y4371" i="1"/>
  <c r="X4371" i="1"/>
  <c r="AB4370" i="1"/>
  <c r="AA4370" i="1"/>
  <c r="Z4370" i="1"/>
  <c r="Y4370" i="1"/>
  <c r="X4370" i="1"/>
  <c r="AB4369" i="1"/>
  <c r="AA4369" i="1"/>
  <c r="Z4369" i="1"/>
  <c r="Y4369" i="1"/>
  <c r="X4369" i="1"/>
  <c r="AB4368" i="1"/>
  <c r="AA4368" i="1"/>
  <c r="Z4368" i="1"/>
  <c r="Y4368" i="1"/>
  <c r="X4368" i="1"/>
  <c r="AB4367" i="1"/>
  <c r="AA4367" i="1"/>
  <c r="Z4367" i="1"/>
  <c r="Y4367" i="1"/>
  <c r="X4367" i="1"/>
  <c r="AB4366" i="1"/>
  <c r="AA4366" i="1"/>
  <c r="Z4366" i="1"/>
  <c r="Y4366" i="1"/>
  <c r="X4366" i="1"/>
  <c r="AB4365" i="1"/>
  <c r="AA4365" i="1"/>
  <c r="Z4365" i="1"/>
  <c r="Y4365" i="1"/>
  <c r="X4365" i="1"/>
  <c r="AB4364" i="1"/>
  <c r="AA4364" i="1"/>
  <c r="Z4364" i="1"/>
  <c r="Y4364" i="1"/>
  <c r="X4364" i="1"/>
  <c r="AB4363" i="1"/>
  <c r="AA4363" i="1"/>
  <c r="Z4363" i="1"/>
  <c r="Y4363" i="1"/>
  <c r="X4363" i="1"/>
  <c r="AB4362" i="1"/>
  <c r="AA4362" i="1"/>
  <c r="Z4362" i="1"/>
  <c r="Y4362" i="1"/>
  <c r="X4362" i="1"/>
  <c r="AB4361" i="1"/>
  <c r="AA4361" i="1"/>
  <c r="Z4361" i="1"/>
  <c r="Y4361" i="1"/>
  <c r="X4361" i="1"/>
  <c r="AB4360" i="1"/>
  <c r="AA4360" i="1"/>
  <c r="Z4360" i="1"/>
  <c r="Y4360" i="1"/>
  <c r="X4360" i="1"/>
  <c r="AB4359" i="1"/>
  <c r="AA4359" i="1"/>
  <c r="Z4359" i="1"/>
  <c r="Y4359" i="1"/>
  <c r="X4359" i="1"/>
  <c r="AB4358" i="1"/>
  <c r="AA4358" i="1"/>
  <c r="Z4358" i="1"/>
  <c r="Y4358" i="1"/>
  <c r="X4358" i="1"/>
  <c r="AB4357" i="1"/>
  <c r="AA4357" i="1"/>
  <c r="Z4357" i="1"/>
  <c r="Y4357" i="1"/>
  <c r="X4357" i="1"/>
  <c r="AB4356" i="1"/>
  <c r="AA4356" i="1"/>
  <c r="Z4356" i="1"/>
  <c r="Y4356" i="1"/>
  <c r="X4356" i="1"/>
  <c r="AB4355" i="1"/>
  <c r="AA4355" i="1"/>
  <c r="Z4355" i="1"/>
  <c r="Y4355" i="1"/>
  <c r="X4355" i="1"/>
  <c r="AB4354" i="1"/>
  <c r="AA4354" i="1"/>
  <c r="Z4354" i="1"/>
  <c r="Y4354" i="1"/>
  <c r="X4354" i="1"/>
  <c r="AB4353" i="1"/>
  <c r="AA4353" i="1"/>
  <c r="Z4353" i="1"/>
  <c r="Y4353" i="1"/>
  <c r="X4353" i="1"/>
  <c r="AB4352" i="1"/>
  <c r="AA4352" i="1"/>
  <c r="Z4352" i="1"/>
  <c r="Y4352" i="1"/>
  <c r="X4352" i="1"/>
  <c r="AB4351" i="1"/>
  <c r="AA4351" i="1"/>
  <c r="Z4351" i="1"/>
  <c r="Y4351" i="1"/>
  <c r="X4351" i="1"/>
  <c r="AB4350" i="1"/>
  <c r="AA4350" i="1"/>
  <c r="Z4350" i="1"/>
  <c r="Y4350" i="1"/>
  <c r="X4350" i="1"/>
  <c r="AB4349" i="1"/>
  <c r="AA4349" i="1"/>
  <c r="Z4349" i="1"/>
  <c r="Y4349" i="1"/>
  <c r="X4349" i="1"/>
  <c r="AB4348" i="1"/>
  <c r="AA4348" i="1"/>
  <c r="Z4348" i="1"/>
  <c r="Y4348" i="1"/>
  <c r="X4348" i="1"/>
  <c r="AB4347" i="1"/>
  <c r="AA4347" i="1"/>
  <c r="Z4347" i="1"/>
  <c r="Y4347" i="1"/>
  <c r="X4347" i="1"/>
  <c r="AB4346" i="1"/>
  <c r="AA4346" i="1"/>
  <c r="Z4346" i="1"/>
  <c r="Y4346" i="1"/>
  <c r="X4346" i="1"/>
  <c r="AB4345" i="1"/>
  <c r="AA4345" i="1"/>
  <c r="Z4345" i="1"/>
  <c r="Y4345" i="1"/>
  <c r="X4345" i="1"/>
  <c r="AB4344" i="1"/>
  <c r="AA4344" i="1"/>
  <c r="Z4344" i="1"/>
  <c r="Y4344" i="1"/>
  <c r="X4344" i="1"/>
  <c r="AB4343" i="1"/>
  <c r="AA4343" i="1"/>
  <c r="Z4343" i="1"/>
  <c r="Y4343" i="1"/>
  <c r="X4343" i="1"/>
  <c r="AB4342" i="1"/>
  <c r="AA4342" i="1"/>
  <c r="Z4342" i="1"/>
  <c r="Y4342" i="1"/>
  <c r="X4342" i="1"/>
  <c r="AB4341" i="1"/>
  <c r="AA4341" i="1"/>
  <c r="Z4341" i="1"/>
  <c r="Y4341" i="1"/>
  <c r="X4341" i="1"/>
  <c r="AB4340" i="1"/>
  <c r="AA4340" i="1"/>
  <c r="Z4340" i="1"/>
  <c r="Y4340" i="1"/>
  <c r="X4340" i="1"/>
  <c r="AB4339" i="1"/>
  <c r="AA4339" i="1"/>
  <c r="Z4339" i="1"/>
  <c r="Y4339" i="1"/>
  <c r="X4339" i="1"/>
  <c r="AB4338" i="1"/>
  <c r="AA4338" i="1"/>
  <c r="Z4338" i="1"/>
  <c r="Y4338" i="1"/>
  <c r="X4338" i="1"/>
  <c r="AB4337" i="1"/>
  <c r="AA4337" i="1"/>
  <c r="Z4337" i="1"/>
  <c r="Y4337" i="1"/>
  <c r="X4337" i="1"/>
  <c r="AB4336" i="1"/>
  <c r="AA4336" i="1"/>
  <c r="Z4336" i="1"/>
  <c r="Y4336" i="1"/>
  <c r="X4336" i="1"/>
  <c r="AB4335" i="1"/>
  <c r="AA4335" i="1"/>
  <c r="Z4335" i="1"/>
  <c r="Y4335" i="1"/>
  <c r="X4335" i="1"/>
  <c r="AB4334" i="1"/>
  <c r="AA4334" i="1"/>
  <c r="Z4334" i="1"/>
  <c r="Y4334" i="1"/>
  <c r="X4334" i="1"/>
  <c r="AB4333" i="1"/>
  <c r="AA4333" i="1"/>
  <c r="Z4333" i="1"/>
  <c r="Y4333" i="1"/>
  <c r="X4333" i="1"/>
  <c r="AB4332" i="1"/>
  <c r="AA4332" i="1"/>
  <c r="Z4332" i="1"/>
  <c r="Y4332" i="1"/>
  <c r="X4332" i="1"/>
  <c r="AB4331" i="1"/>
  <c r="AA4331" i="1"/>
  <c r="Z4331" i="1"/>
  <c r="Y4331" i="1"/>
  <c r="X4331" i="1"/>
  <c r="AB4330" i="1"/>
  <c r="AA4330" i="1"/>
  <c r="Z4330" i="1"/>
  <c r="Y4330" i="1"/>
  <c r="X4330" i="1"/>
  <c r="AB4329" i="1"/>
  <c r="AA4329" i="1"/>
  <c r="Z4329" i="1"/>
  <c r="Y4329" i="1"/>
  <c r="X4329" i="1"/>
  <c r="AB4328" i="1"/>
  <c r="AA4328" i="1"/>
  <c r="Z4328" i="1"/>
  <c r="Y4328" i="1"/>
  <c r="X4328" i="1"/>
  <c r="AB4327" i="1"/>
  <c r="AA4327" i="1"/>
  <c r="Z4327" i="1"/>
  <c r="Y4327" i="1"/>
  <c r="X4327" i="1"/>
  <c r="AB4326" i="1"/>
  <c r="AA4326" i="1"/>
  <c r="Z4326" i="1"/>
  <c r="Y4326" i="1"/>
  <c r="X4326" i="1"/>
  <c r="AB4325" i="1"/>
  <c r="AA4325" i="1"/>
  <c r="Z4325" i="1"/>
  <c r="Y4325" i="1"/>
  <c r="X4325" i="1"/>
  <c r="AB4324" i="1"/>
  <c r="AA4324" i="1"/>
  <c r="Z4324" i="1"/>
  <c r="Y4324" i="1"/>
  <c r="X4324" i="1"/>
  <c r="AB4323" i="1"/>
  <c r="AA4323" i="1"/>
  <c r="Z4323" i="1"/>
  <c r="Y4323" i="1"/>
  <c r="X4323" i="1"/>
  <c r="AB4322" i="1"/>
  <c r="AA4322" i="1"/>
  <c r="Z4322" i="1"/>
  <c r="Y4322" i="1"/>
  <c r="X4322" i="1"/>
  <c r="AB4321" i="1"/>
  <c r="AA4321" i="1"/>
  <c r="Z4321" i="1"/>
  <c r="Y4321" i="1"/>
  <c r="X4321" i="1"/>
  <c r="AB4320" i="1"/>
  <c r="AA4320" i="1"/>
  <c r="Z4320" i="1"/>
  <c r="Y4320" i="1"/>
  <c r="X4320" i="1"/>
  <c r="AB4319" i="1"/>
  <c r="AA4319" i="1"/>
  <c r="Z4319" i="1"/>
  <c r="Y4319" i="1"/>
  <c r="X4319" i="1"/>
  <c r="AB4318" i="1"/>
  <c r="AA4318" i="1"/>
  <c r="Z4318" i="1"/>
  <c r="Y4318" i="1"/>
  <c r="X4318" i="1"/>
  <c r="AB4317" i="1"/>
  <c r="AA4317" i="1"/>
  <c r="Z4317" i="1"/>
  <c r="Y4317" i="1"/>
  <c r="X4317" i="1"/>
  <c r="AB4316" i="1"/>
  <c r="AA4316" i="1"/>
  <c r="Z4316" i="1"/>
  <c r="Y4316" i="1"/>
  <c r="X4316" i="1"/>
  <c r="AB4315" i="1"/>
  <c r="AA4315" i="1"/>
  <c r="Z4315" i="1"/>
  <c r="Y4315" i="1"/>
  <c r="X4315" i="1"/>
  <c r="AB4314" i="1"/>
  <c r="AA4314" i="1"/>
  <c r="Z4314" i="1"/>
  <c r="Y4314" i="1"/>
  <c r="X4314" i="1"/>
  <c r="AB4313" i="1"/>
  <c r="AA4313" i="1"/>
  <c r="Z4313" i="1"/>
  <c r="Y4313" i="1"/>
  <c r="X4313" i="1"/>
  <c r="AB4312" i="1"/>
  <c r="AA4312" i="1"/>
  <c r="Z4312" i="1"/>
  <c r="Y4312" i="1"/>
  <c r="X4312" i="1"/>
  <c r="AB4311" i="1"/>
  <c r="AA4311" i="1"/>
  <c r="Z4311" i="1"/>
  <c r="Y4311" i="1"/>
  <c r="X4311" i="1"/>
  <c r="AB4310" i="1"/>
  <c r="AA4310" i="1"/>
  <c r="Z4310" i="1"/>
  <c r="Y4310" i="1"/>
  <c r="X4310" i="1"/>
  <c r="AB4309" i="1"/>
  <c r="AA4309" i="1"/>
  <c r="Z4309" i="1"/>
  <c r="Y4309" i="1"/>
  <c r="X4309" i="1"/>
  <c r="AB4308" i="1"/>
  <c r="AA4308" i="1"/>
  <c r="Z4308" i="1"/>
  <c r="Y4308" i="1"/>
  <c r="X4308" i="1"/>
  <c r="AB4307" i="1"/>
  <c r="AA4307" i="1"/>
  <c r="Z4307" i="1"/>
  <c r="Y4307" i="1"/>
  <c r="X4307" i="1"/>
  <c r="AB4306" i="1"/>
  <c r="AA4306" i="1"/>
  <c r="Z4306" i="1"/>
  <c r="Y4306" i="1"/>
  <c r="X4306" i="1"/>
  <c r="AB4305" i="1"/>
  <c r="AA4305" i="1"/>
  <c r="Z4305" i="1"/>
  <c r="Y4305" i="1"/>
  <c r="X4305" i="1"/>
  <c r="AB4304" i="1"/>
  <c r="AA4304" i="1"/>
  <c r="Z4304" i="1"/>
  <c r="Y4304" i="1"/>
  <c r="X4304" i="1"/>
  <c r="AB4303" i="1"/>
  <c r="AA4303" i="1"/>
  <c r="Z4303" i="1"/>
  <c r="Y4303" i="1"/>
  <c r="X4303" i="1"/>
  <c r="AB4302" i="1"/>
  <c r="AA4302" i="1"/>
  <c r="Z4302" i="1"/>
  <c r="Y4302" i="1"/>
  <c r="X4302" i="1"/>
  <c r="AB4301" i="1"/>
  <c r="AA4301" i="1"/>
  <c r="Z4301" i="1"/>
  <c r="Y4301" i="1"/>
  <c r="X4301" i="1"/>
  <c r="AB4300" i="1"/>
  <c r="AA4300" i="1"/>
  <c r="Z4300" i="1"/>
  <c r="Y4300" i="1"/>
  <c r="X4300" i="1"/>
  <c r="AB4299" i="1"/>
  <c r="AA4299" i="1"/>
  <c r="Z4299" i="1"/>
  <c r="Y4299" i="1"/>
  <c r="X4299" i="1"/>
  <c r="AB4298" i="1"/>
  <c r="AA4298" i="1"/>
  <c r="Z4298" i="1"/>
  <c r="Y4298" i="1"/>
  <c r="X4298" i="1"/>
  <c r="AB4297" i="1"/>
  <c r="AA4297" i="1"/>
  <c r="Z4297" i="1"/>
  <c r="Y4297" i="1"/>
  <c r="X4297" i="1"/>
  <c r="AB4296" i="1"/>
  <c r="AA4296" i="1"/>
  <c r="Z4296" i="1"/>
  <c r="Y4296" i="1"/>
  <c r="X4296" i="1"/>
  <c r="AB4295" i="1"/>
  <c r="AA4295" i="1"/>
  <c r="Z4295" i="1"/>
  <c r="Y4295" i="1"/>
  <c r="X4295" i="1"/>
  <c r="AB4294" i="1"/>
  <c r="AA4294" i="1"/>
  <c r="Z4294" i="1"/>
  <c r="Y4294" i="1"/>
  <c r="X4294" i="1"/>
  <c r="AB4293" i="1"/>
  <c r="AA4293" i="1"/>
  <c r="Z4293" i="1"/>
  <c r="Y4293" i="1"/>
  <c r="X4293" i="1"/>
  <c r="AB4292" i="1"/>
  <c r="AA4292" i="1"/>
  <c r="Z4292" i="1"/>
  <c r="Y4292" i="1"/>
  <c r="X4292" i="1"/>
  <c r="AB4291" i="1"/>
  <c r="AA4291" i="1"/>
  <c r="Z4291" i="1"/>
  <c r="Y4291" i="1"/>
  <c r="X4291" i="1"/>
  <c r="AB4290" i="1"/>
  <c r="AA4290" i="1"/>
  <c r="Z4290" i="1"/>
  <c r="Y4290" i="1"/>
  <c r="X4290" i="1"/>
  <c r="AB4289" i="1"/>
  <c r="AA4289" i="1"/>
  <c r="Z4289" i="1"/>
  <c r="Y4289" i="1"/>
  <c r="X4289" i="1"/>
  <c r="AB4288" i="1"/>
  <c r="AA4288" i="1"/>
  <c r="Z4288" i="1"/>
  <c r="Y4288" i="1"/>
  <c r="X4288" i="1"/>
  <c r="AB4287" i="1"/>
  <c r="AA4287" i="1"/>
  <c r="Z4287" i="1"/>
  <c r="Y4287" i="1"/>
  <c r="X4287" i="1"/>
  <c r="AB4286" i="1"/>
  <c r="AA4286" i="1"/>
  <c r="Z4286" i="1"/>
  <c r="Y4286" i="1"/>
  <c r="X4286" i="1"/>
  <c r="AB4285" i="1"/>
  <c r="AA4285" i="1"/>
  <c r="Z4285" i="1"/>
  <c r="Y4285" i="1"/>
  <c r="X4285" i="1"/>
  <c r="AB4284" i="1"/>
  <c r="AA4284" i="1"/>
  <c r="Z4284" i="1"/>
  <c r="Y4284" i="1"/>
  <c r="X4284" i="1"/>
  <c r="AB4283" i="1"/>
  <c r="AA4283" i="1"/>
  <c r="Z4283" i="1"/>
  <c r="Y4283" i="1"/>
  <c r="X4283" i="1"/>
  <c r="AB4282" i="1"/>
  <c r="AA4282" i="1"/>
  <c r="Z4282" i="1"/>
  <c r="Y4282" i="1"/>
  <c r="X4282" i="1"/>
  <c r="AB4281" i="1"/>
  <c r="AA4281" i="1"/>
  <c r="Z4281" i="1"/>
  <c r="Y4281" i="1"/>
  <c r="X4281" i="1"/>
  <c r="AB4280" i="1"/>
  <c r="AA4280" i="1"/>
  <c r="Z4280" i="1"/>
  <c r="Y4280" i="1"/>
  <c r="X4280" i="1"/>
  <c r="AB4279" i="1"/>
  <c r="AA4279" i="1"/>
  <c r="Z4279" i="1"/>
  <c r="Y4279" i="1"/>
  <c r="X4279" i="1"/>
  <c r="AB4278" i="1"/>
  <c r="AA4278" i="1"/>
  <c r="Z4278" i="1"/>
  <c r="Y4278" i="1"/>
  <c r="X4278" i="1"/>
  <c r="AB4277" i="1"/>
  <c r="AA4277" i="1"/>
  <c r="Z4277" i="1"/>
  <c r="Y4277" i="1"/>
  <c r="X4277" i="1"/>
  <c r="AB4276" i="1"/>
  <c r="AA4276" i="1"/>
  <c r="Z4276" i="1"/>
  <c r="Y4276" i="1"/>
  <c r="X4276" i="1"/>
  <c r="AB4275" i="1"/>
  <c r="AA4275" i="1"/>
  <c r="Z4275" i="1"/>
  <c r="Y4275" i="1"/>
  <c r="X4275" i="1"/>
  <c r="AB4274" i="1"/>
  <c r="AA4274" i="1"/>
  <c r="Z4274" i="1"/>
  <c r="Y4274" i="1"/>
  <c r="X4274" i="1"/>
  <c r="AB4273" i="1"/>
  <c r="AA4273" i="1"/>
  <c r="Z4273" i="1"/>
  <c r="Y4273" i="1"/>
  <c r="X4273" i="1"/>
  <c r="AB4272" i="1"/>
  <c r="AA4272" i="1"/>
  <c r="Z4272" i="1"/>
  <c r="Y4272" i="1"/>
  <c r="X4272" i="1"/>
  <c r="AB4271" i="1"/>
  <c r="AA4271" i="1"/>
  <c r="Z4271" i="1"/>
  <c r="Y4271" i="1"/>
  <c r="X4271" i="1"/>
  <c r="AB4270" i="1"/>
  <c r="AA4270" i="1"/>
  <c r="Z4270" i="1"/>
  <c r="Y4270" i="1"/>
  <c r="X4270" i="1"/>
  <c r="AB4269" i="1"/>
  <c r="AA4269" i="1"/>
  <c r="Z4269" i="1"/>
  <c r="Y4269" i="1"/>
  <c r="X4269" i="1"/>
  <c r="AB4268" i="1"/>
  <c r="AA4268" i="1"/>
  <c r="Z4268" i="1"/>
  <c r="Y4268" i="1"/>
  <c r="X4268" i="1"/>
  <c r="AB4267" i="1"/>
  <c r="AA4267" i="1"/>
  <c r="Z4267" i="1"/>
  <c r="Y4267" i="1"/>
  <c r="X4267" i="1"/>
  <c r="AB4266" i="1"/>
  <c r="AA4266" i="1"/>
  <c r="Z4266" i="1"/>
  <c r="Y4266" i="1"/>
  <c r="X4266" i="1"/>
  <c r="AB4265" i="1"/>
  <c r="AA4265" i="1"/>
  <c r="Z4265" i="1"/>
  <c r="Y4265" i="1"/>
  <c r="X4265" i="1"/>
  <c r="AB4264" i="1"/>
  <c r="AA4264" i="1"/>
  <c r="Z4264" i="1"/>
  <c r="Y4264" i="1"/>
  <c r="X4264" i="1"/>
  <c r="AB4263" i="1"/>
  <c r="AA4263" i="1"/>
  <c r="Z4263" i="1"/>
  <c r="Y4263" i="1"/>
  <c r="X4263" i="1"/>
  <c r="AB4262" i="1"/>
  <c r="AA4262" i="1"/>
  <c r="Z4262" i="1"/>
  <c r="Y4262" i="1"/>
  <c r="X4262" i="1"/>
  <c r="AB4261" i="1"/>
  <c r="AA4261" i="1"/>
  <c r="Z4261" i="1"/>
  <c r="Y4261" i="1"/>
  <c r="X4261" i="1"/>
  <c r="AB4260" i="1"/>
  <c r="AA4260" i="1"/>
  <c r="Z4260" i="1"/>
  <c r="Y4260" i="1"/>
  <c r="X4260" i="1"/>
  <c r="AB4259" i="1"/>
  <c r="AA4259" i="1"/>
  <c r="Z4259" i="1"/>
  <c r="Y4259" i="1"/>
  <c r="X4259" i="1"/>
  <c r="AB4258" i="1"/>
  <c r="AA4258" i="1"/>
  <c r="Z4258" i="1"/>
  <c r="Y4258" i="1"/>
  <c r="X4258" i="1"/>
  <c r="AB4257" i="1"/>
  <c r="AA4257" i="1"/>
  <c r="Z4257" i="1"/>
  <c r="Y4257" i="1"/>
  <c r="X4257" i="1"/>
  <c r="AB4256" i="1"/>
  <c r="AA4256" i="1"/>
  <c r="Z4256" i="1"/>
  <c r="Y4256" i="1"/>
  <c r="X4256" i="1"/>
  <c r="AB4255" i="1"/>
  <c r="AA4255" i="1"/>
  <c r="Z4255" i="1"/>
  <c r="Y4255" i="1"/>
  <c r="X4255" i="1"/>
  <c r="AB4254" i="1"/>
  <c r="AA4254" i="1"/>
  <c r="Z4254" i="1"/>
  <c r="Y4254" i="1"/>
  <c r="X4254" i="1"/>
  <c r="AB4253" i="1"/>
  <c r="AA4253" i="1"/>
  <c r="Z4253" i="1"/>
  <c r="Y4253" i="1"/>
  <c r="X4253" i="1"/>
  <c r="AB4252" i="1"/>
  <c r="AA4252" i="1"/>
  <c r="Z4252" i="1"/>
  <c r="Y4252" i="1"/>
  <c r="X4252" i="1"/>
  <c r="AB4251" i="1"/>
  <c r="AA4251" i="1"/>
  <c r="Z4251" i="1"/>
  <c r="Y4251" i="1"/>
  <c r="X4251" i="1"/>
  <c r="AB4250" i="1"/>
  <c r="AA4250" i="1"/>
  <c r="Z4250" i="1"/>
  <c r="Y4250" i="1"/>
  <c r="X4250" i="1"/>
  <c r="AB4249" i="1"/>
  <c r="AA4249" i="1"/>
  <c r="Z4249" i="1"/>
  <c r="Y4249" i="1"/>
  <c r="X4249" i="1"/>
  <c r="AB4248" i="1"/>
  <c r="AA4248" i="1"/>
  <c r="Z4248" i="1"/>
  <c r="Y4248" i="1"/>
  <c r="X4248" i="1"/>
  <c r="AB4247" i="1"/>
  <c r="AA4247" i="1"/>
  <c r="Z4247" i="1"/>
  <c r="Y4247" i="1"/>
  <c r="X4247" i="1"/>
  <c r="AB4246" i="1"/>
  <c r="AA4246" i="1"/>
  <c r="Z4246" i="1"/>
  <c r="Y4246" i="1"/>
  <c r="X4246" i="1"/>
  <c r="AB4245" i="1"/>
  <c r="AA4245" i="1"/>
  <c r="Z4245" i="1"/>
  <c r="Y4245" i="1"/>
  <c r="X4245" i="1"/>
  <c r="AB4244" i="1"/>
  <c r="AA4244" i="1"/>
  <c r="Z4244" i="1"/>
  <c r="Y4244" i="1"/>
  <c r="X4244" i="1"/>
  <c r="AB4243" i="1"/>
  <c r="AA4243" i="1"/>
  <c r="Z4243" i="1"/>
  <c r="Y4243" i="1"/>
  <c r="X4243" i="1"/>
  <c r="AB4242" i="1"/>
  <c r="AA4242" i="1"/>
  <c r="Z4242" i="1"/>
  <c r="Y4242" i="1"/>
  <c r="X4242" i="1"/>
  <c r="AB4241" i="1"/>
  <c r="AA4241" i="1"/>
  <c r="Z4241" i="1"/>
  <c r="Y4241" i="1"/>
  <c r="X4241" i="1"/>
  <c r="AB4240" i="1"/>
  <c r="AA4240" i="1"/>
  <c r="Z4240" i="1"/>
  <c r="Y4240" i="1"/>
  <c r="X4240" i="1"/>
  <c r="AB4239" i="1"/>
  <c r="AA4239" i="1"/>
  <c r="Z4239" i="1"/>
  <c r="Y4239" i="1"/>
  <c r="X4239" i="1"/>
  <c r="AB4238" i="1"/>
  <c r="AA4238" i="1"/>
  <c r="Z4238" i="1"/>
  <c r="Y4238" i="1"/>
  <c r="X4238" i="1"/>
  <c r="AB4237" i="1"/>
  <c r="AA4237" i="1"/>
  <c r="Z4237" i="1"/>
  <c r="Y4237" i="1"/>
  <c r="X4237" i="1"/>
  <c r="AB4236" i="1"/>
  <c r="AA4236" i="1"/>
  <c r="Z4236" i="1"/>
  <c r="Y4236" i="1"/>
  <c r="X4236" i="1"/>
  <c r="AB4235" i="1"/>
  <c r="AA4235" i="1"/>
  <c r="Z4235" i="1"/>
  <c r="Y4235" i="1"/>
  <c r="X4235" i="1"/>
  <c r="AB4234" i="1"/>
  <c r="AA4234" i="1"/>
  <c r="Z4234" i="1"/>
  <c r="Y4234" i="1"/>
  <c r="X4234" i="1"/>
  <c r="AB4233" i="1"/>
  <c r="AA4233" i="1"/>
  <c r="Z4233" i="1"/>
  <c r="Y4233" i="1"/>
  <c r="X4233" i="1"/>
  <c r="AB4232" i="1"/>
  <c r="AA4232" i="1"/>
  <c r="Z4232" i="1"/>
  <c r="Y4232" i="1"/>
  <c r="X4232" i="1"/>
  <c r="AB4231" i="1"/>
  <c r="AA4231" i="1"/>
  <c r="Z4231" i="1"/>
  <c r="Y4231" i="1"/>
  <c r="X4231" i="1"/>
  <c r="AB4230" i="1"/>
  <c r="AA4230" i="1"/>
  <c r="Z4230" i="1"/>
  <c r="Y4230" i="1"/>
  <c r="X4230" i="1"/>
  <c r="AB4229" i="1"/>
  <c r="AA4229" i="1"/>
  <c r="Z4229" i="1"/>
  <c r="Y4229" i="1"/>
  <c r="X4229" i="1"/>
  <c r="AB4228" i="1"/>
  <c r="AA4228" i="1"/>
  <c r="Z4228" i="1"/>
  <c r="Y4228" i="1"/>
  <c r="X4228" i="1"/>
  <c r="AB4227" i="1"/>
  <c r="AA4227" i="1"/>
  <c r="Z4227" i="1"/>
  <c r="Y4227" i="1"/>
  <c r="X4227" i="1"/>
  <c r="AB4226" i="1"/>
  <c r="AA4226" i="1"/>
  <c r="Z4226" i="1"/>
  <c r="Y4226" i="1"/>
  <c r="X4226" i="1"/>
  <c r="AB4225" i="1"/>
  <c r="AA4225" i="1"/>
  <c r="Z4225" i="1"/>
  <c r="Y4225" i="1"/>
  <c r="X4225" i="1"/>
  <c r="AB4224" i="1"/>
  <c r="AA4224" i="1"/>
  <c r="Z4224" i="1"/>
  <c r="Y4224" i="1"/>
  <c r="X4224" i="1"/>
  <c r="AB4223" i="1"/>
  <c r="AA4223" i="1"/>
  <c r="Z4223" i="1"/>
  <c r="Y4223" i="1"/>
  <c r="X4223" i="1"/>
  <c r="AB4222" i="1"/>
  <c r="AA4222" i="1"/>
  <c r="Z4222" i="1"/>
  <c r="Y4222" i="1"/>
  <c r="X4222" i="1"/>
  <c r="AB4221" i="1"/>
  <c r="AA4221" i="1"/>
  <c r="Z4221" i="1"/>
  <c r="Y4221" i="1"/>
  <c r="X4221" i="1"/>
  <c r="AB4220" i="1"/>
  <c r="AA4220" i="1"/>
  <c r="Z4220" i="1"/>
  <c r="Y4220" i="1"/>
  <c r="X4220" i="1"/>
  <c r="AB4219" i="1"/>
  <c r="AA4219" i="1"/>
  <c r="Z4219" i="1"/>
  <c r="Y4219" i="1"/>
  <c r="X4219" i="1"/>
  <c r="AB4218" i="1"/>
  <c r="AA4218" i="1"/>
  <c r="Z4218" i="1"/>
  <c r="Y4218" i="1"/>
  <c r="X4218" i="1"/>
  <c r="AB4217" i="1"/>
  <c r="AA4217" i="1"/>
  <c r="Z4217" i="1"/>
  <c r="Y4217" i="1"/>
  <c r="X4217" i="1"/>
  <c r="AB4216" i="1"/>
  <c r="AA4216" i="1"/>
  <c r="Z4216" i="1"/>
  <c r="Y4216" i="1"/>
  <c r="X4216" i="1"/>
  <c r="AB4215" i="1"/>
  <c r="AA4215" i="1"/>
  <c r="Z4215" i="1"/>
  <c r="Y4215" i="1"/>
  <c r="X4215" i="1"/>
  <c r="AB4214" i="1"/>
  <c r="AA4214" i="1"/>
  <c r="Z4214" i="1"/>
  <c r="Y4214" i="1"/>
  <c r="X4214" i="1"/>
  <c r="AB4213" i="1"/>
  <c r="AA4213" i="1"/>
  <c r="Z4213" i="1"/>
  <c r="Y4213" i="1"/>
  <c r="X4213" i="1"/>
  <c r="AB4212" i="1"/>
  <c r="AA4212" i="1"/>
  <c r="Z4212" i="1"/>
  <c r="Y4212" i="1"/>
  <c r="X4212" i="1"/>
  <c r="AB4211" i="1"/>
  <c r="AA4211" i="1"/>
  <c r="Z4211" i="1"/>
  <c r="Y4211" i="1"/>
  <c r="X4211" i="1"/>
  <c r="AB4210" i="1"/>
  <c r="AA4210" i="1"/>
  <c r="Z4210" i="1"/>
  <c r="Y4210" i="1"/>
  <c r="X4210" i="1"/>
  <c r="AB4209" i="1"/>
  <c r="AA4209" i="1"/>
  <c r="Z4209" i="1"/>
  <c r="Y4209" i="1"/>
  <c r="X4209" i="1"/>
  <c r="AB4208" i="1"/>
  <c r="AA4208" i="1"/>
  <c r="Z4208" i="1"/>
  <c r="Y4208" i="1"/>
  <c r="X4208" i="1"/>
  <c r="AB4207" i="1"/>
  <c r="AA4207" i="1"/>
  <c r="Z4207" i="1"/>
  <c r="Y4207" i="1"/>
  <c r="X4207" i="1"/>
  <c r="AB4206" i="1"/>
  <c r="AA4206" i="1"/>
  <c r="Z4206" i="1"/>
  <c r="Y4206" i="1"/>
  <c r="X4206" i="1"/>
  <c r="AB4205" i="1"/>
  <c r="AA4205" i="1"/>
  <c r="Z4205" i="1"/>
  <c r="Y4205" i="1"/>
  <c r="X4205" i="1"/>
  <c r="AB4204" i="1"/>
  <c r="AA4204" i="1"/>
  <c r="Z4204" i="1"/>
  <c r="Y4204" i="1"/>
  <c r="X4204" i="1"/>
  <c r="AB4203" i="1"/>
  <c r="AA4203" i="1"/>
  <c r="Z4203" i="1"/>
  <c r="Y4203" i="1"/>
  <c r="X4203" i="1"/>
  <c r="AB4202" i="1"/>
  <c r="AA4202" i="1"/>
  <c r="Z4202" i="1"/>
  <c r="Y4202" i="1"/>
  <c r="X4202" i="1"/>
  <c r="AB4201" i="1"/>
  <c r="AA4201" i="1"/>
  <c r="Z4201" i="1"/>
  <c r="Y4201" i="1"/>
  <c r="X4201" i="1"/>
  <c r="AB4200" i="1"/>
  <c r="AA4200" i="1"/>
  <c r="Z4200" i="1"/>
  <c r="Y4200" i="1"/>
  <c r="X4200" i="1"/>
  <c r="AB4199" i="1"/>
  <c r="AA4199" i="1"/>
  <c r="Z4199" i="1"/>
  <c r="Y4199" i="1"/>
  <c r="X4199" i="1"/>
  <c r="AB4198" i="1"/>
  <c r="AA4198" i="1"/>
  <c r="Z4198" i="1"/>
  <c r="Y4198" i="1"/>
  <c r="X4198" i="1"/>
  <c r="AB4197" i="1"/>
  <c r="AA4197" i="1"/>
  <c r="Z4197" i="1"/>
  <c r="Y4197" i="1"/>
  <c r="X4197" i="1"/>
  <c r="AB4196" i="1"/>
  <c r="AA4196" i="1"/>
  <c r="Z4196" i="1"/>
  <c r="Y4196" i="1"/>
  <c r="X4196" i="1"/>
  <c r="AB4195" i="1"/>
  <c r="AA4195" i="1"/>
  <c r="Z4195" i="1"/>
  <c r="Y4195" i="1"/>
  <c r="X4195" i="1"/>
  <c r="AB4194" i="1"/>
  <c r="AA4194" i="1"/>
  <c r="Z4194" i="1"/>
  <c r="Y4194" i="1"/>
  <c r="X4194" i="1"/>
  <c r="AB4193" i="1"/>
  <c r="AA4193" i="1"/>
  <c r="Z4193" i="1"/>
  <c r="Y4193" i="1"/>
  <c r="X4193" i="1"/>
  <c r="AB4192" i="1"/>
  <c r="AA4192" i="1"/>
  <c r="Z4192" i="1"/>
  <c r="Y4192" i="1"/>
  <c r="X4192" i="1"/>
  <c r="AB4191" i="1"/>
  <c r="AA4191" i="1"/>
  <c r="Z4191" i="1"/>
  <c r="Y4191" i="1"/>
  <c r="X4191" i="1"/>
  <c r="AB4190" i="1"/>
  <c r="AA4190" i="1"/>
  <c r="Z4190" i="1"/>
  <c r="Y4190" i="1"/>
  <c r="X4190" i="1"/>
  <c r="AB4189" i="1"/>
  <c r="AA4189" i="1"/>
  <c r="Z4189" i="1"/>
  <c r="Y4189" i="1"/>
  <c r="X4189" i="1"/>
  <c r="AB4188" i="1"/>
  <c r="AA4188" i="1"/>
  <c r="Z4188" i="1"/>
  <c r="Y4188" i="1"/>
  <c r="X4188" i="1"/>
  <c r="AB4187" i="1"/>
  <c r="AA4187" i="1"/>
  <c r="Z4187" i="1"/>
  <c r="Y4187" i="1"/>
  <c r="X4187" i="1"/>
  <c r="AB4186" i="1"/>
  <c r="AA4186" i="1"/>
  <c r="Z4186" i="1"/>
  <c r="Y4186" i="1"/>
  <c r="X4186" i="1"/>
  <c r="AB4185" i="1"/>
  <c r="AA4185" i="1"/>
  <c r="Z4185" i="1"/>
  <c r="Y4185" i="1"/>
  <c r="X4185" i="1"/>
  <c r="AB4184" i="1"/>
  <c r="AA4184" i="1"/>
  <c r="Z4184" i="1"/>
  <c r="Y4184" i="1"/>
  <c r="X4184" i="1"/>
  <c r="AB4183" i="1"/>
  <c r="AA4183" i="1"/>
  <c r="Z4183" i="1"/>
  <c r="Y4183" i="1"/>
  <c r="X4183" i="1"/>
  <c r="AB4182" i="1"/>
  <c r="AA4182" i="1"/>
  <c r="Z4182" i="1"/>
  <c r="Y4182" i="1"/>
  <c r="X4182" i="1"/>
  <c r="AB4181" i="1"/>
  <c r="AA4181" i="1"/>
  <c r="Z4181" i="1"/>
  <c r="Y4181" i="1"/>
  <c r="X4181" i="1"/>
  <c r="AB4180" i="1"/>
  <c r="AA4180" i="1"/>
  <c r="Z4180" i="1"/>
  <c r="Y4180" i="1"/>
  <c r="X4180" i="1"/>
  <c r="AB4179" i="1"/>
  <c r="AA4179" i="1"/>
  <c r="Z4179" i="1"/>
  <c r="Y4179" i="1"/>
  <c r="X4179" i="1"/>
  <c r="AB4178" i="1"/>
  <c r="AA4178" i="1"/>
  <c r="Z4178" i="1"/>
  <c r="Y4178" i="1"/>
  <c r="X4178" i="1"/>
  <c r="AB4177" i="1"/>
  <c r="AA4177" i="1"/>
  <c r="Z4177" i="1"/>
  <c r="Y4177" i="1"/>
  <c r="X4177" i="1"/>
  <c r="AB4176" i="1"/>
  <c r="AA4176" i="1"/>
  <c r="Z4176" i="1"/>
  <c r="Y4176" i="1"/>
  <c r="X4176" i="1"/>
  <c r="AB4175" i="1"/>
  <c r="AA4175" i="1"/>
  <c r="Z4175" i="1"/>
  <c r="Y4175" i="1"/>
  <c r="X4175" i="1"/>
  <c r="AB4174" i="1"/>
  <c r="AA4174" i="1"/>
  <c r="Z4174" i="1"/>
  <c r="Y4174" i="1"/>
  <c r="X4174" i="1"/>
  <c r="AB4173" i="1"/>
  <c r="AA4173" i="1"/>
  <c r="Z4173" i="1"/>
  <c r="Y4173" i="1"/>
  <c r="X4173" i="1"/>
  <c r="AB4172" i="1"/>
  <c r="AA4172" i="1"/>
  <c r="Z4172" i="1"/>
  <c r="Y4172" i="1"/>
  <c r="X4172" i="1"/>
  <c r="AB4171" i="1"/>
  <c r="AA4171" i="1"/>
  <c r="Z4171" i="1"/>
  <c r="Y4171" i="1"/>
  <c r="X4171" i="1"/>
  <c r="AB4170" i="1"/>
  <c r="AA4170" i="1"/>
  <c r="Z4170" i="1"/>
  <c r="Y4170" i="1"/>
  <c r="X4170" i="1"/>
  <c r="AB4169" i="1"/>
  <c r="AA4169" i="1"/>
  <c r="Z4169" i="1"/>
  <c r="Y4169" i="1"/>
  <c r="X4169" i="1"/>
  <c r="AB4168" i="1"/>
  <c r="AA4168" i="1"/>
  <c r="Z4168" i="1"/>
  <c r="Y4168" i="1"/>
  <c r="X4168" i="1"/>
  <c r="AB4167" i="1"/>
  <c r="AA4167" i="1"/>
  <c r="Z4167" i="1"/>
  <c r="Y4167" i="1"/>
  <c r="X4167" i="1"/>
  <c r="AB4166" i="1"/>
  <c r="AA4166" i="1"/>
  <c r="Z4166" i="1"/>
  <c r="Y4166" i="1"/>
  <c r="X4166" i="1"/>
  <c r="AB4165" i="1"/>
  <c r="AA4165" i="1"/>
  <c r="Z4165" i="1"/>
  <c r="Y4165" i="1"/>
  <c r="X4165" i="1"/>
  <c r="AB4164" i="1"/>
  <c r="AA4164" i="1"/>
  <c r="Z4164" i="1"/>
  <c r="Y4164" i="1"/>
  <c r="X4164" i="1"/>
  <c r="AB4163" i="1"/>
  <c r="AA4163" i="1"/>
  <c r="Z4163" i="1"/>
  <c r="Y4163" i="1"/>
  <c r="X4163" i="1"/>
  <c r="AB4162" i="1"/>
  <c r="AA4162" i="1"/>
  <c r="Z4162" i="1"/>
  <c r="Y4162" i="1"/>
  <c r="X4162" i="1"/>
  <c r="AB4161" i="1"/>
  <c r="AA4161" i="1"/>
  <c r="Z4161" i="1"/>
  <c r="Y4161" i="1"/>
  <c r="X4161" i="1"/>
  <c r="AB4160" i="1"/>
  <c r="AA4160" i="1"/>
  <c r="Z4160" i="1"/>
  <c r="Y4160" i="1"/>
  <c r="X4160" i="1"/>
  <c r="AB4159" i="1"/>
  <c r="AA4159" i="1"/>
  <c r="Z4159" i="1"/>
  <c r="Y4159" i="1"/>
  <c r="X4159" i="1"/>
  <c r="AB4158" i="1"/>
  <c r="AA4158" i="1"/>
  <c r="Z4158" i="1"/>
  <c r="Y4158" i="1"/>
  <c r="X4158" i="1"/>
  <c r="AB4157" i="1"/>
  <c r="AA4157" i="1"/>
  <c r="Z4157" i="1"/>
  <c r="Y4157" i="1"/>
  <c r="X4157" i="1"/>
  <c r="AB4156" i="1"/>
  <c r="AA4156" i="1"/>
  <c r="Z4156" i="1"/>
  <c r="Y4156" i="1"/>
  <c r="X4156" i="1"/>
  <c r="AB4155" i="1"/>
  <c r="AA4155" i="1"/>
  <c r="Z4155" i="1"/>
  <c r="Y4155" i="1"/>
  <c r="X4155" i="1"/>
  <c r="AB4154" i="1"/>
  <c r="AA4154" i="1"/>
  <c r="Z4154" i="1"/>
  <c r="Y4154" i="1"/>
  <c r="X4154" i="1"/>
  <c r="AB4153" i="1"/>
  <c r="AA4153" i="1"/>
  <c r="Z4153" i="1"/>
  <c r="Y4153" i="1"/>
  <c r="X4153" i="1"/>
  <c r="AB4152" i="1"/>
  <c r="AA4152" i="1"/>
  <c r="Z4152" i="1"/>
  <c r="Y4152" i="1"/>
  <c r="X4152" i="1"/>
  <c r="AB4151" i="1"/>
  <c r="AA4151" i="1"/>
  <c r="Z4151" i="1"/>
  <c r="Y4151" i="1"/>
  <c r="X4151" i="1"/>
  <c r="AB4150" i="1"/>
  <c r="AA4150" i="1"/>
  <c r="Z4150" i="1"/>
  <c r="Y4150" i="1"/>
  <c r="X4150" i="1"/>
  <c r="AB4149" i="1"/>
  <c r="AA4149" i="1"/>
  <c r="Z4149" i="1"/>
  <c r="Y4149" i="1"/>
  <c r="X4149" i="1"/>
  <c r="AB4148" i="1"/>
  <c r="AA4148" i="1"/>
  <c r="Z4148" i="1"/>
  <c r="Y4148" i="1"/>
  <c r="X4148" i="1"/>
  <c r="AB4147" i="1"/>
  <c r="AA4147" i="1"/>
  <c r="Z4147" i="1"/>
  <c r="Y4147" i="1"/>
  <c r="X4147" i="1"/>
  <c r="AB4146" i="1"/>
  <c r="AA4146" i="1"/>
  <c r="Z4146" i="1"/>
  <c r="Y4146" i="1"/>
  <c r="X4146" i="1"/>
  <c r="AB4145" i="1"/>
  <c r="AA4145" i="1"/>
  <c r="Z4145" i="1"/>
  <c r="Y4145" i="1"/>
  <c r="X4145" i="1"/>
  <c r="AB4144" i="1"/>
  <c r="AA4144" i="1"/>
  <c r="Z4144" i="1"/>
  <c r="Y4144" i="1"/>
  <c r="X4144" i="1"/>
  <c r="AB4143" i="1"/>
  <c r="AA4143" i="1"/>
  <c r="Z4143" i="1"/>
  <c r="Y4143" i="1"/>
  <c r="X4143" i="1"/>
  <c r="AB4142" i="1"/>
  <c r="AA4142" i="1"/>
  <c r="Z4142" i="1"/>
  <c r="Y4142" i="1"/>
  <c r="X4142" i="1"/>
  <c r="AB4141" i="1"/>
  <c r="AA4141" i="1"/>
  <c r="Z4141" i="1"/>
  <c r="Y4141" i="1"/>
  <c r="X4141" i="1"/>
  <c r="AB4140" i="1"/>
  <c r="AA4140" i="1"/>
  <c r="Z4140" i="1"/>
  <c r="Y4140" i="1"/>
  <c r="X4140" i="1"/>
  <c r="AB4139" i="1"/>
  <c r="AA4139" i="1"/>
  <c r="Z4139" i="1"/>
  <c r="Y4139" i="1"/>
  <c r="X4139" i="1"/>
  <c r="AB4138" i="1"/>
  <c r="AA4138" i="1"/>
  <c r="Z4138" i="1"/>
  <c r="Y4138" i="1"/>
  <c r="X4138" i="1"/>
  <c r="AB4137" i="1"/>
  <c r="AA4137" i="1"/>
  <c r="Z4137" i="1"/>
  <c r="Y4137" i="1"/>
  <c r="X4137" i="1"/>
  <c r="AB4136" i="1"/>
  <c r="AA4136" i="1"/>
  <c r="Z4136" i="1"/>
  <c r="Y4136" i="1"/>
  <c r="X4136" i="1"/>
  <c r="AB4135" i="1"/>
  <c r="AA4135" i="1"/>
  <c r="Z4135" i="1"/>
  <c r="Y4135" i="1"/>
  <c r="X4135" i="1"/>
  <c r="AB4134" i="1"/>
  <c r="AA4134" i="1"/>
  <c r="Z4134" i="1"/>
  <c r="Y4134" i="1"/>
  <c r="X4134" i="1"/>
  <c r="AB4133" i="1"/>
  <c r="AA4133" i="1"/>
  <c r="Z4133" i="1"/>
  <c r="Y4133" i="1"/>
  <c r="X4133" i="1"/>
  <c r="AB4132" i="1"/>
  <c r="AA4132" i="1"/>
  <c r="Z4132" i="1"/>
  <c r="Y4132" i="1"/>
  <c r="X4132" i="1"/>
  <c r="AB4131" i="1"/>
  <c r="AA4131" i="1"/>
  <c r="Z4131" i="1"/>
  <c r="Y4131" i="1"/>
  <c r="X4131" i="1"/>
  <c r="AB4130" i="1"/>
  <c r="AA4130" i="1"/>
  <c r="Z4130" i="1"/>
  <c r="Y4130" i="1"/>
  <c r="X4130" i="1"/>
  <c r="AB4129" i="1"/>
  <c r="AA4129" i="1"/>
  <c r="Z4129" i="1"/>
  <c r="Y4129" i="1"/>
  <c r="X4129" i="1"/>
  <c r="AB4128" i="1"/>
  <c r="AA4128" i="1"/>
  <c r="Z4128" i="1"/>
  <c r="Y4128" i="1"/>
  <c r="X4128" i="1"/>
  <c r="AB4127" i="1"/>
  <c r="AA4127" i="1"/>
  <c r="Z4127" i="1"/>
  <c r="Y4127" i="1"/>
  <c r="X4127" i="1"/>
  <c r="AB4126" i="1"/>
  <c r="AA4126" i="1"/>
  <c r="Z4126" i="1"/>
  <c r="Y4126" i="1"/>
  <c r="X4126" i="1"/>
  <c r="AB4125" i="1"/>
  <c r="AA4125" i="1"/>
  <c r="Z4125" i="1"/>
  <c r="Y4125" i="1"/>
  <c r="X4125" i="1"/>
  <c r="AB4124" i="1"/>
  <c r="AA4124" i="1"/>
  <c r="Z4124" i="1"/>
  <c r="Y4124" i="1"/>
  <c r="X4124" i="1"/>
  <c r="AB4123" i="1"/>
  <c r="AA4123" i="1"/>
  <c r="Z4123" i="1"/>
  <c r="Y4123" i="1"/>
  <c r="X4123" i="1"/>
  <c r="AB4122" i="1"/>
  <c r="AA4122" i="1"/>
  <c r="Z4122" i="1"/>
  <c r="Y4122" i="1"/>
  <c r="X4122" i="1"/>
  <c r="AB4121" i="1"/>
  <c r="AA4121" i="1"/>
  <c r="Z4121" i="1"/>
  <c r="Y4121" i="1"/>
  <c r="X4121" i="1"/>
  <c r="AB4120" i="1"/>
  <c r="AA4120" i="1"/>
  <c r="Z4120" i="1"/>
  <c r="Y4120" i="1"/>
  <c r="X4120" i="1"/>
  <c r="AB4119" i="1"/>
  <c r="AA4119" i="1"/>
  <c r="Z4119" i="1"/>
  <c r="Y4119" i="1"/>
  <c r="X4119" i="1"/>
  <c r="AB4118" i="1"/>
  <c r="AA4118" i="1"/>
  <c r="Z4118" i="1"/>
  <c r="Y4118" i="1"/>
  <c r="X4118" i="1"/>
  <c r="AB4117" i="1"/>
  <c r="AA4117" i="1"/>
  <c r="Z4117" i="1"/>
  <c r="Y4117" i="1"/>
  <c r="X4117" i="1"/>
  <c r="AB4116" i="1"/>
  <c r="AA4116" i="1"/>
  <c r="Z4116" i="1"/>
  <c r="Y4116" i="1"/>
  <c r="X4116" i="1"/>
  <c r="AB4115" i="1"/>
  <c r="AA4115" i="1"/>
  <c r="Z4115" i="1"/>
  <c r="Y4115" i="1"/>
  <c r="X4115" i="1"/>
  <c r="AB4114" i="1"/>
  <c r="AA4114" i="1"/>
  <c r="Z4114" i="1"/>
  <c r="Y4114" i="1"/>
  <c r="X4114" i="1"/>
  <c r="AB4113" i="1"/>
  <c r="AA4113" i="1"/>
  <c r="Z4113" i="1"/>
  <c r="Y4113" i="1"/>
  <c r="X4113" i="1"/>
  <c r="AB4112" i="1"/>
  <c r="AA4112" i="1"/>
  <c r="Z4112" i="1"/>
  <c r="Y4112" i="1"/>
  <c r="X4112" i="1"/>
  <c r="AB4111" i="1"/>
  <c r="AA4111" i="1"/>
  <c r="Z4111" i="1"/>
  <c r="Y4111" i="1"/>
  <c r="X4111" i="1"/>
  <c r="AB4110" i="1"/>
  <c r="AA4110" i="1"/>
  <c r="Z4110" i="1"/>
  <c r="Y4110" i="1"/>
  <c r="X4110" i="1"/>
  <c r="AB4109" i="1"/>
  <c r="AA4109" i="1"/>
  <c r="Z4109" i="1"/>
  <c r="Y4109" i="1"/>
  <c r="X4109" i="1"/>
  <c r="AB4108" i="1"/>
  <c r="AA4108" i="1"/>
  <c r="Z4108" i="1"/>
  <c r="Y4108" i="1"/>
  <c r="X4108" i="1"/>
  <c r="AB4107" i="1"/>
  <c r="AA4107" i="1"/>
  <c r="Z4107" i="1"/>
  <c r="Y4107" i="1"/>
  <c r="X4107" i="1"/>
  <c r="AB4106" i="1"/>
  <c r="AA4106" i="1"/>
  <c r="Z4106" i="1"/>
  <c r="Y4106" i="1"/>
  <c r="X4106" i="1"/>
  <c r="AB4105" i="1"/>
  <c r="AA4105" i="1"/>
  <c r="Z4105" i="1"/>
  <c r="Y4105" i="1"/>
  <c r="X4105" i="1"/>
  <c r="AB4104" i="1"/>
  <c r="AA4104" i="1"/>
  <c r="Z4104" i="1"/>
  <c r="Y4104" i="1"/>
  <c r="X4104" i="1"/>
  <c r="AB4103" i="1"/>
  <c r="AA4103" i="1"/>
  <c r="Z4103" i="1"/>
  <c r="Y4103" i="1"/>
  <c r="X4103" i="1"/>
  <c r="AB4102" i="1"/>
  <c r="AA4102" i="1"/>
  <c r="Z4102" i="1"/>
  <c r="Y4102" i="1"/>
  <c r="X4102" i="1"/>
  <c r="AB4101" i="1"/>
  <c r="AA4101" i="1"/>
  <c r="Z4101" i="1"/>
  <c r="Y4101" i="1"/>
  <c r="X4101" i="1"/>
  <c r="AB4100" i="1"/>
  <c r="AA4100" i="1"/>
  <c r="Z4100" i="1"/>
  <c r="Y4100" i="1"/>
  <c r="X4100" i="1"/>
  <c r="AB4099" i="1"/>
  <c r="AA4099" i="1"/>
  <c r="Z4099" i="1"/>
  <c r="Y4099" i="1"/>
  <c r="X4099" i="1"/>
  <c r="AB4098" i="1"/>
  <c r="AA4098" i="1"/>
  <c r="Z4098" i="1"/>
  <c r="Y4098" i="1"/>
  <c r="X4098" i="1"/>
  <c r="AB4097" i="1"/>
  <c r="AA4097" i="1"/>
  <c r="Z4097" i="1"/>
  <c r="Y4097" i="1"/>
  <c r="X4097" i="1"/>
  <c r="AB4096" i="1"/>
  <c r="AA4096" i="1"/>
  <c r="Z4096" i="1"/>
  <c r="Y4096" i="1"/>
  <c r="X4096" i="1"/>
  <c r="AB4095" i="1"/>
  <c r="AA4095" i="1"/>
  <c r="Z4095" i="1"/>
  <c r="Y4095" i="1"/>
  <c r="X4095" i="1"/>
  <c r="AB4094" i="1"/>
  <c r="AA4094" i="1"/>
  <c r="Z4094" i="1"/>
  <c r="Y4094" i="1"/>
  <c r="X4094" i="1"/>
  <c r="AB4093" i="1"/>
  <c r="AA4093" i="1"/>
  <c r="Z4093" i="1"/>
  <c r="Y4093" i="1"/>
  <c r="X4093" i="1"/>
  <c r="AB4092" i="1"/>
  <c r="AA4092" i="1"/>
  <c r="Z4092" i="1"/>
  <c r="Y4092" i="1"/>
  <c r="X4092" i="1"/>
  <c r="AB4091" i="1"/>
  <c r="AA4091" i="1"/>
  <c r="Z4091" i="1"/>
  <c r="Y4091" i="1"/>
  <c r="X4091" i="1"/>
  <c r="AB4090" i="1"/>
  <c r="AA4090" i="1"/>
  <c r="Z4090" i="1"/>
  <c r="Y4090" i="1"/>
  <c r="X4090" i="1"/>
  <c r="AB4089" i="1"/>
  <c r="AA4089" i="1"/>
  <c r="Z4089" i="1"/>
  <c r="Y4089" i="1"/>
  <c r="X4089" i="1"/>
  <c r="AB4088" i="1"/>
  <c r="AA4088" i="1"/>
  <c r="Z4088" i="1"/>
  <c r="Y4088" i="1"/>
  <c r="X4088" i="1"/>
  <c r="AB4087" i="1"/>
  <c r="AA4087" i="1"/>
  <c r="Z4087" i="1"/>
  <c r="Y4087" i="1"/>
  <c r="X4087" i="1"/>
  <c r="AB4086" i="1"/>
  <c r="AA4086" i="1"/>
  <c r="Z4086" i="1"/>
  <c r="Y4086" i="1"/>
  <c r="X4086" i="1"/>
  <c r="AB4085" i="1"/>
  <c r="AA4085" i="1"/>
  <c r="Z4085" i="1"/>
  <c r="Y4085" i="1"/>
  <c r="X4085" i="1"/>
  <c r="AB4084" i="1"/>
  <c r="AA4084" i="1"/>
  <c r="Z4084" i="1"/>
  <c r="Y4084" i="1"/>
  <c r="X4084" i="1"/>
  <c r="AB4083" i="1"/>
  <c r="AA4083" i="1"/>
  <c r="Z4083" i="1"/>
  <c r="Y4083" i="1"/>
  <c r="X4083" i="1"/>
  <c r="AB4082" i="1"/>
  <c r="AA4082" i="1"/>
  <c r="Z4082" i="1"/>
  <c r="Y4082" i="1"/>
  <c r="X4082" i="1"/>
  <c r="AB4081" i="1"/>
  <c r="AA4081" i="1"/>
  <c r="Z4081" i="1"/>
  <c r="Y4081" i="1"/>
  <c r="X4081" i="1"/>
  <c r="AB4080" i="1"/>
  <c r="AA4080" i="1"/>
  <c r="Z4080" i="1"/>
  <c r="Y4080" i="1"/>
  <c r="X4080" i="1"/>
  <c r="AB4079" i="1"/>
  <c r="AA4079" i="1"/>
  <c r="Z4079" i="1"/>
  <c r="Y4079" i="1"/>
  <c r="X4079" i="1"/>
  <c r="AB4078" i="1"/>
  <c r="AA4078" i="1"/>
  <c r="Z4078" i="1"/>
  <c r="Y4078" i="1"/>
  <c r="X4078" i="1"/>
  <c r="AB4077" i="1"/>
  <c r="AA4077" i="1"/>
  <c r="Z4077" i="1"/>
  <c r="Y4077" i="1"/>
  <c r="X4077" i="1"/>
  <c r="AB4076" i="1"/>
  <c r="AA4076" i="1"/>
  <c r="Z4076" i="1"/>
  <c r="Y4076" i="1"/>
  <c r="X4076" i="1"/>
  <c r="AB4075" i="1"/>
  <c r="AA4075" i="1"/>
  <c r="Z4075" i="1"/>
  <c r="Y4075" i="1"/>
  <c r="X4075" i="1"/>
  <c r="AB4074" i="1"/>
  <c r="AA4074" i="1"/>
  <c r="Z4074" i="1"/>
  <c r="Y4074" i="1"/>
  <c r="X4074" i="1"/>
  <c r="AB4073" i="1"/>
  <c r="AA4073" i="1"/>
  <c r="Z4073" i="1"/>
  <c r="Y4073" i="1"/>
  <c r="X4073" i="1"/>
  <c r="AB4072" i="1"/>
  <c r="AA4072" i="1"/>
  <c r="Z4072" i="1"/>
  <c r="Y4072" i="1"/>
  <c r="X4072" i="1"/>
  <c r="AB4071" i="1"/>
  <c r="AA4071" i="1"/>
  <c r="Z4071" i="1"/>
  <c r="Y4071" i="1"/>
  <c r="X4071" i="1"/>
  <c r="AB4070" i="1"/>
  <c r="AA4070" i="1"/>
  <c r="Z4070" i="1"/>
  <c r="Y4070" i="1"/>
  <c r="X4070" i="1"/>
  <c r="AB4069" i="1"/>
  <c r="AA4069" i="1"/>
  <c r="Z4069" i="1"/>
  <c r="Y4069" i="1"/>
  <c r="X4069" i="1"/>
  <c r="AB4068" i="1"/>
  <c r="AA4068" i="1"/>
  <c r="Z4068" i="1"/>
  <c r="Y4068" i="1"/>
  <c r="X4068" i="1"/>
  <c r="AB4067" i="1"/>
  <c r="AA4067" i="1"/>
  <c r="Z4067" i="1"/>
  <c r="Y4067" i="1"/>
  <c r="X4067" i="1"/>
  <c r="AB4066" i="1"/>
  <c r="AA4066" i="1"/>
  <c r="Z4066" i="1"/>
  <c r="Y4066" i="1"/>
  <c r="X4066" i="1"/>
  <c r="AB4065" i="1"/>
  <c r="AA4065" i="1"/>
  <c r="Z4065" i="1"/>
  <c r="Y4065" i="1"/>
  <c r="X4065" i="1"/>
  <c r="AB4064" i="1"/>
  <c r="AA4064" i="1"/>
  <c r="Z4064" i="1"/>
  <c r="Y4064" i="1"/>
  <c r="X4064" i="1"/>
  <c r="AB4063" i="1"/>
  <c r="AA4063" i="1"/>
  <c r="Z4063" i="1"/>
  <c r="Y4063" i="1"/>
  <c r="X4063" i="1"/>
  <c r="AB4062" i="1"/>
  <c r="AA4062" i="1"/>
  <c r="Z4062" i="1"/>
  <c r="Y4062" i="1"/>
  <c r="X4062" i="1"/>
  <c r="AB4061" i="1"/>
  <c r="AA4061" i="1"/>
  <c r="Z4061" i="1"/>
  <c r="Y4061" i="1"/>
  <c r="X4061" i="1"/>
  <c r="AB4060" i="1"/>
  <c r="AA4060" i="1"/>
  <c r="Z4060" i="1"/>
  <c r="Y4060" i="1"/>
  <c r="X4060" i="1"/>
  <c r="AB4059" i="1"/>
  <c r="AA4059" i="1"/>
  <c r="Z4059" i="1"/>
  <c r="Y4059" i="1"/>
  <c r="X4059" i="1"/>
  <c r="AB4058" i="1"/>
  <c r="AA4058" i="1"/>
  <c r="Z4058" i="1"/>
  <c r="Y4058" i="1"/>
  <c r="X4058" i="1"/>
  <c r="AB4057" i="1"/>
  <c r="AA4057" i="1"/>
  <c r="Z4057" i="1"/>
  <c r="Y4057" i="1"/>
  <c r="X4057" i="1"/>
  <c r="AB4056" i="1"/>
  <c r="AA4056" i="1"/>
  <c r="Z4056" i="1"/>
  <c r="Y4056" i="1"/>
  <c r="X4056" i="1"/>
  <c r="AB4055" i="1"/>
  <c r="AA4055" i="1"/>
  <c r="Z4055" i="1"/>
  <c r="Y4055" i="1"/>
  <c r="X4055" i="1"/>
  <c r="AB4054" i="1"/>
  <c r="AA4054" i="1"/>
  <c r="Z4054" i="1"/>
  <c r="Y4054" i="1"/>
  <c r="X4054" i="1"/>
  <c r="AB4053" i="1"/>
  <c r="AA4053" i="1"/>
  <c r="Z4053" i="1"/>
  <c r="Y4053" i="1"/>
  <c r="X4053" i="1"/>
  <c r="AB4052" i="1"/>
  <c r="AA4052" i="1"/>
  <c r="Z4052" i="1"/>
  <c r="Y4052" i="1"/>
  <c r="X4052" i="1"/>
  <c r="AB4051" i="1"/>
  <c r="AA4051" i="1"/>
  <c r="Z4051" i="1"/>
  <c r="Y4051" i="1"/>
  <c r="X4051" i="1"/>
  <c r="AB4050" i="1"/>
  <c r="AA4050" i="1"/>
  <c r="Z4050" i="1"/>
  <c r="Y4050" i="1"/>
  <c r="X4050" i="1"/>
  <c r="AB4049" i="1"/>
  <c r="AA4049" i="1"/>
  <c r="Z4049" i="1"/>
  <c r="Y4049" i="1"/>
  <c r="X4049" i="1"/>
  <c r="AB4048" i="1"/>
  <c r="AA4048" i="1"/>
  <c r="Z4048" i="1"/>
  <c r="Y4048" i="1"/>
  <c r="X4048" i="1"/>
  <c r="AB4047" i="1"/>
  <c r="AA4047" i="1"/>
  <c r="Z4047" i="1"/>
  <c r="Y4047" i="1"/>
  <c r="X4047" i="1"/>
  <c r="AB4046" i="1"/>
  <c r="AA4046" i="1"/>
  <c r="Z4046" i="1"/>
  <c r="Y4046" i="1"/>
  <c r="X4046" i="1"/>
  <c r="AB4045" i="1"/>
  <c r="AA4045" i="1"/>
  <c r="Z4045" i="1"/>
  <c r="Y4045" i="1"/>
  <c r="X4045" i="1"/>
  <c r="AB4044" i="1"/>
  <c r="AA4044" i="1"/>
  <c r="Z4044" i="1"/>
  <c r="Y4044" i="1"/>
  <c r="X4044" i="1"/>
  <c r="AB4043" i="1"/>
  <c r="AA4043" i="1"/>
  <c r="Z4043" i="1"/>
  <c r="Y4043" i="1"/>
  <c r="X4043" i="1"/>
  <c r="AB4042" i="1"/>
  <c r="AA4042" i="1"/>
  <c r="Z4042" i="1"/>
  <c r="Y4042" i="1"/>
  <c r="X4042" i="1"/>
  <c r="AB4041" i="1"/>
  <c r="AA4041" i="1"/>
  <c r="Z4041" i="1"/>
  <c r="Y4041" i="1"/>
  <c r="X4041" i="1"/>
  <c r="AB4040" i="1"/>
  <c r="AA4040" i="1"/>
  <c r="Z4040" i="1"/>
  <c r="Y4040" i="1"/>
  <c r="X4040" i="1"/>
  <c r="AB4039" i="1"/>
  <c r="AA4039" i="1"/>
  <c r="Z4039" i="1"/>
  <c r="Y4039" i="1"/>
  <c r="X4039" i="1"/>
  <c r="AB4038" i="1"/>
  <c r="AA4038" i="1"/>
  <c r="Z4038" i="1"/>
  <c r="Y4038" i="1"/>
  <c r="X4038" i="1"/>
  <c r="AB4037" i="1"/>
  <c r="AA4037" i="1"/>
  <c r="Z4037" i="1"/>
  <c r="Y4037" i="1"/>
  <c r="X4037" i="1"/>
  <c r="AB4036" i="1"/>
  <c r="AA4036" i="1"/>
  <c r="Z4036" i="1"/>
  <c r="Y4036" i="1"/>
  <c r="X4036" i="1"/>
  <c r="AB4035" i="1"/>
  <c r="AA4035" i="1"/>
  <c r="Z4035" i="1"/>
  <c r="Y4035" i="1"/>
  <c r="X4035" i="1"/>
  <c r="AB4034" i="1"/>
  <c r="AA4034" i="1"/>
  <c r="Z4034" i="1"/>
  <c r="Y4034" i="1"/>
  <c r="X4034" i="1"/>
  <c r="AB4033" i="1"/>
  <c r="AA4033" i="1"/>
  <c r="Z4033" i="1"/>
  <c r="Y4033" i="1"/>
  <c r="X4033" i="1"/>
  <c r="AB4032" i="1"/>
  <c r="AA4032" i="1"/>
  <c r="Z4032" i="1"/>
  <c r="Y4032" i="1"/>
  <c r="X4032" i="1"/>
  <c r="AB4031" i="1"/>
  <c r="AA4031" i="1"/>
  <c r="Z4031" i="1"/>
  <c r="Y4031" i="1"/>
  <c r="X4031" i="1"/>
  <c r="AB4030" i="1"/>
  <c r="AA4030" i="1"/>
  <c r="Z4030" i="1"/>
  <c r="Y4030" i="1"/>
  <c r="X4030" i="1"/>
  <c r="AB4029" i="1"/>
  <c r="AA4029" i="1"/>
  <c r="Z4029" i="1"/>
  <c r="Y4029" i="1"/>
  <c r="X4029" i="1"/>
  <c r="AB4028" i="1"/>
  <c r="AA4028" i="1"/>
  <c r="Z4028" i="1"/>
  <c r="Y4028" i="1"/>
  <c r="X4028" i="1"/>
  <c r="AB4027" i="1"/>
  <c r="AA4027" i="1"/>
  <c r="Z4027" i="1"/>
  <c r="Y4027" i="1"/>
  <c r="X4027" i="1"/>
  <c r="AB4026" i="1"/>
  <c r="AA4026" i="1"/>
  <c r="Z4026" i="1"/>
  <c r="Y4026" i="1"/>
  <c r="X4026" i="1"/>
  <c r="AB4025" i="1"/>
  <c r="AA4025" i="1"/>
  <c r="Z4025" i="1"/>
  <c r="Y4025" i="1"/>
  <c r="X4025" i="1"/>
  <c r="AB4024" i="1"/>
  <c r="AA4024" i="1"/>
  <c r="Z4024" i="1"/>
  <c r="Y4024" i="1"/>
  <c r="X4024" i="1"/>
  <c r="AB4023" i="1"/>
  <c r="AA4023" i="1"/>
  <c r="Z4023" i="1"/>
  <c r="Y4023" i="1"/>
  <c r="X4023" i="1"/>
  <c r="AB4022" i="1"/>
  <c r="AA4022" i="1"/>
  <c r="Z4022" i="1"/>
  <c r="Y4022" i="1"/>
  <c r="X4022" i="1"/>
  <c r="AB4021" i="1"/>
  <c r="AA4021" i="1"/>
  <c r="Z4021" i="1"/>
  <c r="Y4021" i="1"/>
  <c r="X4021" i="1"/>
  <c r="AB4020" i="1"/>
  <c r="AA4020" i="1"/>
  <c r="Z4020" i="1"/>
  <c r="Y4020" i="1"/>
  <c r="X4020" i="1"/>
  <c r="AB4019" i="1"/>
  <c r="AA4019" i="1"/>
  <c r="Z4019" i="1"/>
  <c r="Y4019" i="1"/>
  <c r="X4019" i="1"/>
  <c r="AB4018" i="1"/>
  <c r="AA4018" i="1"/>
  <c r="Z4018" i="1"/>
  <c r="Y4018" i="1"/>
  <c r="X4018" i="1"/>
  <c r="AB4017" i="1"/>
  <c r="AA4017" i="1"/>
  <c r="Z4017" i="1"/>
  <c r="Y4017" i="1"/>
  <c r="X4017" i="1"/>
  <c r="AB4016" i="1"/>
  <c r="AA4016" i="1"/>
  <c r="Z4016" i="1"/>
  <c r="Y4016" i="1"/>
  <c r="X4016" i="1"/>
  <c r="AB4015" i="1"/>
  <c r="AA4015" i="1"/>
  <c r="Z4015" i="1"/>
  <c r="Y4015" i="1"/>
  <c r="X4015" i="1"/>
  <c r="AB4014" i="1"/>
  <c r="AA4014" i="1"/>
  <c r="Z4014" i="1"/>
  <c r="Y4014" i="1"/>
  <c r="X4014" i="1"/>
  <c r="AB4013" i="1"/>
  <c r="AA4013" i="1"/>
  <c r="Z4013" i="1"/>
  <c r="Y4013" i="1"/>
  <c r="X4013" i="1"/>
  <c r="AB4012" i="1"/>
  <c r="AA4012" i="1"/>
  <c r="Z4012" i="1"/>
  <c r="Y4012" i="1"/>
  <c r="X4012" i="1"/>
  <c r="AB4011" i="1"/>
  <c r="AA4011" i="1"/>
  <c r="Z4011" i="1"/>
  <c r="Y4011" i="1"/>
  <c r="X4011" i="1"/>
  <c r="AB4010" i="1"/>
  <c r="AA4010" i="1"/>
  <c r="Z4010" i="1"/>
  <c r="Y4010" i="1"/>
  <c r="X4010" i="1"/>
  <c r="AB4009" i="1"/>
  <c r="AA4009" i="1"/>
  <c r="Z4009" i="1"/>
  <c r="Y4009" i="1"/>
  <c r="X4009" i="1"/>
  <c r="AB4008" i="1"/>
  <c r="AA4008" i="1"/>
  <c r="Z4008" i="1"/>
  <c r="Y4008" i="1"/>
  <c r="X4008" i="1"/>
  <c r="AB4007" i="1"/>
  <c r="AA4007" i="1"/>
  <c r="Z4007" i="1"/>
  <c r="Y4007" i="1"/>
  <c r="X4007" i="1"/>
  <c r="AB4006" i="1"/>
  <c r="AA4006" i="1"/>
  <c r="Z4006" i="1"/>
  <c r="Y4006" i="1"/>
  <c r="X4006" i="1"/>
  <c r="AB4005" i="1"/>
  <c r="AA4005" i="1"/>
  <c r="Z4005" i="1"/>
  <c r="Y4005" i="1"/>
  <c r="X4005" i="1"/>
  <c r="AB4004" i="1"/>
  <c r="AA4004" i="1"/>
  <c r="Z4004" i="1"/>
  <c r="Y4004" i="1"/>
  <c r="X4004" i="1"/>
  <c r="AB4003" i="1"/>
  <c r="AA4003" i="1"/>
  <c r="Z4003" i="1"/>
  <c r="Y4003" i="1"/>
  <c r="X4003" i="1"/>
  <c r="AB4002" i="1"/>
  <c r="AA4002" i="1"/>
  <c r="Z4002" i="1"/>
  <c r="Y4002" i="1"/>
  <c r="X4002" i="1"/>
  <c r="AB4001" i="1"/>
  <c r="AA4001" i="1"/>
  <c r="Z4001" i="1"/>
  <c r="Y4001" i="1"/>
  <c r="X4001" i="1"/>
  <c r="AB4000" i="1"/>
  <c r="AA4000" i="1"/>
  <c r="Z4000" i="1"/>
  <c r="Y4000" i="1"/>
  <c r="X4000" i="1"/>
  <c r="AB3999" i="1"/>
  <c r="AA3999" i="1"/>
  <c r="Z3999" i="1"/>
  <c r="Y3999" i="1"/>
  <c r="X3999" i="1"/>
  <c r="AB3998" i="1"/>
  <c r="AA3998" i="1"/>
  <c r="Z3998" i="1"/>
  <c r="Y3998" i="1"/>
  <c r="X3998" i="1"/>
  <c r="AB3997" i="1"/>
  <c r="AA3997" i="1"/>
  <c r="Z3997" i="1"/>
  <c r="Y3997" i="1"/>
  <c r="X3997" i="1"/>
  <c r="AB3996" i="1"/>
  <c r="AA3996" i="1"/>
  <c r="Z3996" i="1"/>
  <c r="Y3996" i="1"/>
  <c r="X3996" i="1"/>
  <c r="AB3995" i="1"/>
  <c r="AA3995" i="1"/>
  <c r="Z3995" i="1"/>
  <c r="Y3995" i="1"/>
  <c r="X3995" i="1"/>
  <c r="AB3994" i="1"/>
  <c r="AA3994" i="1"/>
  <c r="Z3994" i="1"/>
  <c r="Y3994" i="1"/>
  <c r="X3994" i="1"/>
  <c r="AB3993" i="1"/>
  <c r="AA3993" i="1"/>
  <c r="Z3993" i="1"/>
  <c r="Y3993" i="1"/>
  <c r="X3993" i="1"/>
  <c r="AB3992" i="1"/>
  <c r="AA3992" i="1"/>
  <c r="Z3992" i="1"/>
  <c r="Y3992" i="1"/>
  <c r="X3992" i="1"/>
  <c r="AB3991" i="1"/>
  <c r="AA3991" i="1"/>
  <c r="Z3991" i="1"/>
  <c r="Y3991" i="1"/>
  <c r="X3991" i="1"/>
  <c r="AB3990" i="1"/>
  <c r="AA3990" i="1"/>
  <c r="Z3990" i="1"/>
  <c r="Y3990" i="1"/>
  <c r="X3990" i="1"/>
  <c r="AB3989" i="1"/>
  <c r="AA3989" i="1"/>
  <c r="Z3989" i="1"/>
  <c r="Y3989" i="1"/>
  <c r="X3989" i="1"/>
  <c r="AB3988" i="1"/>
  <c r="AA3988" i="1"/>
  <c r="Z3988" i="1"/>
  <c r="Y3988" i="1"/>
  <c r="X3988" i="1"/>
  <c r="AB3987" i="1"/>
  <c r="AA3987" i="1"/>
  <c r="Z3987" i="1"/>
  <c r="Y3987" i="1"/>
  <c r="X3987" i="1"/>
  <c r="AB3986" i="1"/>
  <c r="AA3986" i="1"/>
  <c r="Z3986" i="1"/>
  <c r="Y3986" i="1"/>
  <c r="X3986" i="1"/>
  <c r="AB3985" i="1"/>
  <c r="AA3985" i="1"/>
  <c r="Z3985" i="1"/>
  <c r="Y3985" i="1"/>
  <c r="X3985" i="1"/>
  <c r="AB3984" i="1"/>
  <c r="AA3984" i="1"/>
  <c r="Z3984" i="1"/>
  <c r="Y3984" i="1"/>
  <c r="X3984" i="1"/>
  <c r="AB3983" i="1"/>
  <c r="AA3983" i="1"/>
  <c r="Z3983" i="1"/>
  <c r="Y3983" i="1"/>
  <c r="X3983" i="1"/>
  <c r="AB3982" i="1"/>
  <c r="AA3982" i="1"/>
  <c r="Z3982" i="1"/>
  <c r="Y3982" i="1"/>
  <c r="X3982" i="1"/>
  <c r="AB3981" i="1"/>
  <c r="AA3981" i="1"/>
  <c r="Z3981" i="1"/>
  <c r="Y3981" i="1"/>
  <c r="X3981" i="1"/>
  <c r="AB3980" i="1"/>
  <c r="AA3980" i="1"/>
  <c r="Z3980" i="1"/>
  <c r="Y3980" i="1"/>
  <c r="X3980" i="1"/>
  <c r="AB3979" i="1"/>
  <c r="AA3979" i="1"/>
  <c r="Z3979" i="1"/>
  <c r="Y3979" i="1"/>
  <c r="X3979" i="1"/>
  <c r="AB3978" i="1"/>
  <c r="AA3978" i="1"/>
  <c r="Z3978" i="1"/>
  <c r="Y3978" i="1"/>
  <c r="X3978" i="1"/>
  <c r="AB3977" i="1"/>
  <c r="AA3977" i="1"/>
  <c r="Z3977" i="1"/>
  <c r="Y3977" i="1"/>
  <c r="X3977" i="1"/>
  <c r="AB3976" i="1"/>
  <c r="AA3976" i="1"/>
  <c r="Z3976" i="1"/>
  <c r="Y3976" i="1"/>
  <c r="X3976" i="1"/>
  <c r="AB3975" i="1"/>
  <c r="AA3975" i="1"/>
  <c r="Z3975" i="1"/>
  <c r="Y3975" i="1"/>
  <c r="X3975" i="1"/>
  <c r="AB3974" i="1"/>
  <c r="AA3974" i="1"/>
  <c r="Z3974" i="1"/>
  <c r="Y3974" i="1"/>
  <c r="X3974" i="1"/>
  <c r="AB3973" i="1"/>
  <c r="AA3973" i="1"/>
  <c r="Z3973" i="1"/>
  <c r="Y3973" i="1"/>
  <c r="X3973" i="1"/>
  <c r="AB3972" i="1"/>
  <c r="AA3972" i="1"/>
  <c r="Z3972" i="1"/>
  <c r="Y3972" i="1"/>
  <c r="X3972" i="1"/>
  <c r="AB3971" i="1"/>
  <c r="AA3971" i="1"/>
  <c r="Z3971" i="1"/>
  <c r="Y3971" i="1"/>
  <c r="X3971" i="1"/>
  <c r="AB3970" i="1"/>
  <c r="AA3970" i="1"/>
  <c r="Z3970" i="1"/>
  <c r="Y3970" i="1"/>
  <c r="X3970" i="1"/>
  <c r="AB3969" i="1"/>
  <c r="AA3969" i="1"/>
  <c r="Z3969" i="1"/>
  <c r="Y3969" i="1"/>
  <c r="X3969" i="1"/>
  <c r="AB3968" i="1"/>
  <c r="AA3968" i="1"/>
  <c r="Z3968" i="1"/>
  <c r="Y3968" i="1"/>
  <c r="X3968" i="1"/>
  <c r="AB3967" i="1"/>
  <c r="AA3967" i="1"/>
  <c r="Z3967" i="1"/>
  <c r="Y3967" i="1"/>
  <c r="X3967" i="1"/>
  <c r="AB3966" i="1"/>
  <c r="AA3966" i="1"/>
  <c r="Z3966" i="1"/>
  <c r="Y3966" i="1"/>
  <c r="X3966" i="1"/>
  <c r="AB3965" i="1"/>
  <c r="AA3965" i="1"/>
  <c r="Z3965" i="1"/>
  <c r="Y3965" i="1"/>
  <c r="X3965" i="1"/>
  <c r="AB3964" i="1"/>
  <c r="AA3964" i="1"/>
  <c r="Z3964" i="1"/>
  <c r="Y3964" i="1"/>
  <c r="X3964" i="1"/>
  <c r="AB3963" i="1"/>
  <c r="AA3963" i="1"/>
  <c r="Z3963" i="1"/>
  <c r="Y3963" i="1"/>
  <c r="X3963" i="1"/>
  <c r="AB3962" i="1"/>
  <c r="AA3962" i="1"/>
  <c r="Z3962" i="1"/>
  <c r="Y3962" i="1"/>
  <c r="X3962" i="1"/>
  <c r="AB3961" i="1"/>
  <c r="AA3961" i="1"/>
  <c r="Z3961" i="1"/>
  <c r="Y3961" i="1"/>
  <c r="X3961" i="1"/>
  <c r="AB3960" i="1"/>
  <c r="AA3960" i="1"/>
  <c r="Z3960" i="1"/>
  <c r="Y3960" i="1"/>
  <c r="X3960" i="1"/>
  <c r="AB3959" i="1"/>
  <c r="AA3959" i="1"/>
  <c r="Z3959" i="1"/>
  <c r="Y3959" i="1"/>
  <c r="X3959" i="1"/>
  <c r="AB3958" i="1"/>
  <c r="AA3958" i="1"/>
  <c r="Z3958" i="1"/>
  <c r="Y3958" i="1"/>
  <c r="X3958" i="1"/>
  <c r="AB3957" i="1"/>
  <c r="AA3957" i="1"/>
  <c r="Z3957" i="1"/>
  <c r="Y3957" i="1"/>
  <c r="X3957" i="1"/>
  <c r="AB3956" i="1"/>
  <c r="AA3956" i="1"/>
  <c r="Z3956" i="1"/>
  <c r="Y3956" i="1"/>
  <c r="X3956" i="1"/>
  <c r="AB3955" i="1"/>
  <c r="AA3955" i="1"/>
  <c r="Z3955" i="1"/>
  <c r="Y3955" i="1"/>
  <c r="X3955" i="1"/>
  <c r="AB3954" i="1"/>
  <c r="AA3954" i="1"/>
  <c r="Z3954" i="1"/>
  <c r="Y3954" i="1"/>
  <c r="X3954" i="1"/>
  <c r="AB3953" i="1"/>
  <c r="AA3953" i="1"/>
  <c r="Z3953" i="1"/>
  <c r="Y3953" i="1"/>
  <c r="X3953" i="1"/>
  <c r="AB3952" i="1"/>
  <c r="AA3952" i="1"/>
  <c r="Z3952" i="1"/>
  <c r="Y3952" i="1"/>
  <c r="X3952" i="1"/>
  <c r="AB3951" i="1"/>
  <c r="AA3951" i="1"/>
  <c r="Z3951" i="1"/>
  <c r="Y3951" i="1"/>
  <c r="X3951" i="1"/>
  <c r="AB3950" i="1"/>
  <c r="AA3950" i="1"/>
  <c r="Z3950" i="1"/>
  <c r="Y3950" i="1"/>
  <c r="X3950" i="1"/>
  <c r="AB3949" i="1"/>
  <c r="AA3949" i="1"/>
  <c r="Z3949" i="1"/>
  <c r="Y3949" i="1"/>
  <c r="X3949" i="1"/>
  <c r="AB3948" i="1"/>
  <c r="AA3948" i="1"/>
  <c r="Z3948" i="1"/>
  <c r="Y3948" i="1"/>
  <c r="X3948" i="1"/>
  <c r="AB3947" i="1"/>
  <c r="AA3947" i="1"/>
  <c r="Z3947" i="1"/>
  <c r="Y3947" i="1"/>
  <c r="X3947" i="1"/>
  <c r="AB3946" i="1"/>
  <c r="AA3946" i="1"/>
  <c r="Z3946" i="1"/>
  <c r="Y3946" i="1"/>
  <c r="X3946" i="1"/>
  <c r="AB3945" i="1"/>
  <c r="AA3945" i="1"/>
  <c r="Z3945" i="1"/>
  <c r="Y3945" i="1"/>
  <c r="X3945" i="1"/>
  <c r="AB3944" i="1"/>
  <c r="AA3944" i="1"/>
  <c r="Z3944" i="1"/>
  <c r="Y3944" i="1"/>
  <c r="X3944" i="1"/>
  <c r="AB3943" i="1"/>
  <c r="AA3943" i="1"/>
  <c r="Z3943" i="1"/>
  <c r="Y3943" i="1"/>
  <c r="X3943" i="1"/>
  <c r="AB3942" i="1"/>
  <c r="AA3942" i="1"/>
  <c r="Z3942" i="1"/>
  <c r="Y3942" i="1"/>
  <c r="X3942" i="1"/>
  <c r="AB3941" i="1"/>
  <c r="AA3941" i="1"/>
  <c r="Z3941" i="1"/>
  <c r="Y3941" i="1"/>
  <c r="X3941" i="1"/>
  <c r="AB3940" i="1"/>
  <c r="AA3940" i="1"/>
  <c r="Z3940" i="1"/>
  <c r="Y3940" i="1"/>
  <c r="X3940" i="1"/>
  <c r="AB3939" i="1"/>
  <c r="AA3939" i="1"/>
  <c r="Z3939" i="1"/>
  <c r="Y3939" i="1"/>
  <c r="X3939" i="1"/>
  <c r="AB3938" i="1"/>
  <c r="AA3938" i="1"/>
  <c r="Z3938" i="1"/>
  <c r="Y3938" i="1"/>
  <c r="X3938" i="1"/>
  <c r="AB3937" i="1"/>
  <c r="AA3937" i="1"/>
  <c r="Z3937" i="1"/>
  <c r="Y3937" i="1"/>
  <c r="X3937" i="1"/>
  <c r="AB3936" i="1"/>
  <c r="AA3936" i="1"/>
  <c r="Z3936" i="1"/>
  <c r="Y3936" i="1"/>
  <c r="X3936" i="1"/>
  <c r="AB3935" i="1"/>
  <c r="AA3935" i="1"/>
  <c r="Z3935" i="1"/>
  <c r="Y3935" i="1"/>
  <c r="X3935" i="1"/>
  <c r="AB3934" i="1"/>
  <c r="AA3934" i="1"/>
  <c r="Z3934" i="1"/>
  <c r="Y3934" i="1"/>
  <c r="X3934" i="1"/>
  <c r="AB3933" i="1"/>
  <c r="AA3933" i="1"/>
  <c r="Z3933" i="1"/>
  <c r="Y3933" i="1"/>
  <c r="X3933" i="1"/>
  <c r="AB3932" i="1"/>
  <c r="AA3932" i="1"/>
  <c r="Z3932" i="1"/>
  <c r="Y3932" i="1"/>
  <c r="X3932" i="1"/>
  <c r="AB3931" i="1"/>
  <c r="AA3931" i="1"/>
  <c r="Z3931" i="1"/>
  <c r="Y3931" i="1"/>
  <c r="X3931" i="1"/>
  <c r="AB3930" i="1"/>
  <c r="AA3930" i="1"/>
  <c r="Z3930" i="1"/>
  <c r="Y3930" i="1"/>
  <c r="X3930" i="1"/>
  <c r="AB3929" i="1"/>
  <c r="AA3929" i="1"/>
  <c r="Z3929" i="1"/>
  <c r="Y3929" i="1"/>
  <c r="X3929" i="1"/>
  <c r="AB3928" i="1"/>
  <c r="AA3928" i="1"/>
  <c r="Z3928" i="1"/>
  <c r="Y3928" i="1"/>
  <c r="X3928" i="1"/>
  <c r="AB3927" i="1"/>
  <c r="AA3927" i="1"/>
  <c r="Z3927" i="1"/>
  <c r="Y3927" i="1"/>
  <c r="X3927" i="1"/>
  <c r="AB3926" i="1"/>
  <c r="AA3926" i="1"/>
  <c r="Z3926" i="1"/>
  <c r="Y3926" i="1"/>
  <c r="X3926" i="1"/>
  <c r="AB3925" i="1"/>
  <c r="AA3925" i="1"/>
  <c r="Z3925" i="1"/>
  <c r="Y3925" i="1"/>
  <c r="X3925" i="1"/>
  <c r="AB3924" i="1"/>
  <c r="AA3924" i="1"/>
  <c r="Z3924" i="1"/>
  <c r="Y3924" i="1"/>
  <c r="X3924" i="1"/>
  <c r="AB3923" i="1"/>
  <c r="AA3923" i="1"/>
  <c r="Z3923" i="1"/>
  <c r="Y3923" i="1"/>
  <c r="X3923" i="1"/>
  <c r="AB3922" i="1"/>
  <c r="AA3922" i="1"/>
  <c r="Z3922" i="1"/>
  <c r="Y3922" i="1"/>
  <c r="X3922" i="1"/>
  <c r="AB3921" i="1"/>
  <c r="AA3921" i="1"/>
  <c r="Z3921" i="1"/>
  <c r="Y3921" i="1"/>
  <c r="X3921" i="1"/>
  <c r="AB3920" i="1"/>
  <c r="AA3920" i="1"/>
  <c r="Z3920" i="1"/>
  <c r="Y3920" i="1"/>
  <c r="X3920" i="1"/>
  <c r="AB3919" i="1"/>
  <c r="AA3919" i="1"/>
  <c r="Z3919" i="1"/>
  <c r="Y3919" i="1"/>
  <c r="X3919" i="1"/>
  <c r="AB3918" i="1"/>
  <c r="AA3918" i="1"/>
  <c r="Z3918" i="1"/>
  <c r="Y3918" i="1"/>
  <c r="X3918" i="1"/>
  <c r="AB3917" i="1"/>
  <c r="AA3917" i="1"/>
  <c r="Z3917" i="1"/>
  <c r="Y3917" i="1"/>
  <c r="X3917" i="1"/>
  <c r="AB3916" i="1"/>
  <c r="AA3916" i="1"/>
  <c r="Z3916" i="1"/>
  <c r="Y3916" i="1"/>
  <c r="X3916" i="1"/>
  <c r="AB3915" i="1"/>
  <c r="AA3915" i="1"/>
  <c r="Z3915" i="1"/>
  <c r="Y3915" i="1"/>
  <c r="X3915" i="1"/>
  <c r="AB3914" i="1"/>
  <c r="AA3914" i="1"/>
  <c r="Z3914" i="1"/>
  <c r="Y3914" i="1"/>
  <c r="X3914" i="1"/>
  <c r="AB3913" i="1"/>
  <c r="AA3913" i="1"/>
  <c r="Z3913" i="1"/>
  <c r="Y3913" i="1"/>
  <c r="X3913" i="1"/>
  <c r="AB3912" i="1"/>
  <c r="AA3912" i="1"/>
  <c r="Z3912" i="1"/>
  <c r="Y3912" i="1"/>
  <c r="X3912" i="1"/>
  <c r="AB3911" i="1"/>
  <c r="AA3911" i="1"/>
  <c r="Z3911" i="1"/>
  <c r="Y3911" i="1"/>
  <c r="X3911" i="1"/>
  <c r="AB3910" i="1"/>
  <c r="AA3910" i="1"/>
  <c r="Z3910" i="1"/>
  <c r="Y3910" i="1"/>
  <c r="X3910" i="1"/>
  <c r="AB3909" i="1"/>
  <c r="AA3909" i="1"/>
  <c r="Z3909" i="1"/>
  <c r="Y3909" i="1"/>
  <c r="X3909" i="1"/>
  <c r="AB3908" i="1"/>
  <c r="AA3908" i="1"/>
  <c r="Z3908" i="1"/>
  <c r="Y3908" i="1"/>
  <c r="X3908" i="1"/>
  <c r="AB3907" i="1"/>
  <c r="AA3907" i="1"/>
  <c r="Z3907" i="1"/>
  <c r="Y3907" i="1"/>
  <c r="X3907" i="1"/>
  <c r="AB3906" i="1"/>
  <c r="AA3906" i="1"/>
  <c r="Z3906" i="1"/>
  <c r="Y3906" i="1"/>
  <c r="X3906" i="1"/>
  <c r="AB3905" i="1"/>
  <c r="AA3905" i="1"/>
  <c r="Z3905" i="1"/>
  <c r="Y3905" i="1"/>
  <c r="X3905" i="1"/>
  <c r="AB3904" i="1"/>
  <c r="AA3904" i="1"/>
  <c r="Z3904" i="1"/>
  <c r="Y3904" i="1"/>
  <c r="X3904" i="1"/>
  <c r="AB3903" i="1"/>
  <c r="AA3903" i="1"/>
  <c r="Z3903" i="1"/>
  <c r="Y3903" i="1"/>
  <c r="X3903" i="1"/>
  <c r="AB3902" i="1"/>
  <c r="AA3902" i="1"/>
  <c r="Z3902" i="1"/>
  <c r="Y3902" i="1"/>
  <c r="X3902" i="1"/>
  <c r="AB3901" i="1"/>
  <c r="AA3901" i="1"/>
  <c r="Z3901" i="1"/>
  <c r="Y3901" i="1"/>
  <c r="X3901" i="1"/>
  <c r="AB3900" i="1"/>
  <c r="AA3900" i="1"/>
  <c r="Z3900" i="1"/>
  <c r="Y3900" i="1"/>
  <c r="X3900" i="1"/>
  <c r="AB3899" i="1"/>
  <c r="AA3899" i="1"/>
  <c r="Z3899" i="1"/>
  <c r="Y3899" i="1"/>
  <c r="X3899" i="1"/>
  <c r="AB3898" i="1"/>
  <c r="AA3898" i="1"/>
  <c r="Z3898" i="1"/>
  <c r="Y3898" i="1"/>
  <c r="X3898" i="1"/>
  <c r="AB3897" i="1"/>
  <c r="AA3897" i="1"/>
  <c r="Z3897" i="1"/>
  <c r="Y3897" i="1"/>
  <c r="X3897" i="1"/>
  <c r="AB3896" i="1"/>
  <c r="AA3896" i="1"/>
  <c r="Z3896" i="1"/>
  <c r="Y3896" i="1"/>
  <c r="X3896" i="1"/>
  <c r="AB3895" i="1"/>
  <c r="AA3895" i="1"/>
  <c r="Z3895" i="1"/>
  <c r="Y3895" i="1"/>
  <c r="X3895" i="1"/>
  <c r="AB3894" i="1"/>
  <c r="AA3894" i="1"/>
  <c r="Z3894" i="1"/>
  <c r="Y3894" i="1"/>
  <c r="X3894" i="1"/>
  <c r="AB3893" i="1"/>
  <c r="AA3893" i="1"/>
  <c r="Z3893" i="1"/>
  <c r="Y3893" i="1"/>
  <c r="X3893" i="1"/>
  <c r="AB3892" i="1"/>
  <c r="AA3892" i="1"/>
  <c r="Z3892" i="1"/>
  <c r="Y3892" i="1"/>
  <c r="X3892" i="1"/>
  <c r="AB3891" i="1"/>
  <c r="AA3891" i="1"/>
  <c r="Z3891" i="1"/>
  <c r="Y3891" i="1"/>
  <c r="X3891" i="1"/>
  <c r="AB3890" i="1"/>
  <c r="AA3890" i="1"/>
  <c r="Z3890" i="1"/>
  <c r="Y3890" i="1"/>
  <c r="X3890" i="1"/>
  <c r="AB3889" i="1"/>
  <c r="AA3889" i="1"/>
  <c r="Z3889" i="1"/>
  <c r="Y3889" i="1"/>
  <c r="X3889" i="1"/>
  <c r="AB3888" i="1"/>
  <c r="AA3888" i="1"/>
  <c r="Z3888" i="1"/>
  <c r="Y3888" i="1"/>
  <c r="X3888" i="1"/>
  <c r="AB3887" i="1"/>
  <c r="AA3887" i="1"/>
  <c r="Z3887" i="1"/>
  <c r="Y3887" i="1"/>
  <c r="X3887" i="1"/>
  <c r="AB3886" i="1"/>
  <c r="AA3886" i="1"/>
  <c r="Z3886" i="1"/>
  <c r="Y3886" i="1"/>
  <c r="X3886" i="1"/>
  <c r="AB3885" i="1"/>
  <c r="AA3885" i="1"/>
  <c r="Z3885" i="1"/>
  <c r="Y3885" i="1"/>
  <c r="X3885" i="1"/>
  <c r="AB3884" i="1"/>
  <c r="AA3884" i="1"/>
  <c r="Z3884" i="1"/>
  <c r="Y3884" i="1"/>
  <c r="X3884" i="1"/>
  <c r="AB3883" i="1"/>
  <c r="AA3883" i="1"/>
  <c r="Z3883" i="1"/>
  <c r="Y3883" i="1"/>
  <c r="X3883" i="1"/>
  <c r="AB3882" i="1"/>
  <c r="AA3882" i="1"/>
  <c r="Z3882" i="1"/>
  <c r="Y3882" i="1"/>
  <c r="X3882" i="1"/>
  <c r="AB3881" i="1"/>
  <c r="AA3881" i="1"/>
  <c r="Z3881" i="1"/>
  <c r="Y3881" i="1"/>
  <c r="X3881" i="1"/>
  <c r="AB3880" i="1"/>
  <c r="AA3880" i="1"/>
  <c r="Z3880" i="1"/>
  <c r="Y3880" i="1"/>
  <c r="X3880" i="1"/>
  <c r="AB3879" i="1"/>
  <c r="AA3879" i="1"/>
  <c r="Z3879" i="1"/>
  <c r="Y3879" i="1"/>
  <c r="X3879" i="1"/>
  <c r="AB3878" i="1"/>
  <c r="AA3878" i="1"/>
  <c r="Z3878" i="1"/>
  <c r="Y3878" i="1"/>
  <c r="X3878" i="1"/>
  <c r="AB3877" i="1"/>
  <c r="AA3877" i="1"/>
  <c r="Z3877" i="1"/>
  <c r="Y3877" i="1"/>
  <c r="X3877" i="1"/>
  <c r="AB3876" i="1"/>
  <c r="AA3876" i="1"/>
  <c r="Z3876" i="1"/>
  <c r="Y3876" i="1"/>
  <c r="X3876" i="1"/>
  <c r="AB3875" i="1"/>
  <c r="AA3875" i="1"/>
  <c r="Z3875" i="1"/>
  <c r="Y3875" i="1"/>
  <c r="X3875" i="1"/>
  <c r="AB3874" i="1"/>
  <c r="AA3874" i="1"/>
  <c r="Z3874" i="1"/>
  <c r="Y3874" i="1"/>
  <c r="X3874" i="1"/>
  <c r="AB3873" i="1"/>
  <c r="AA3873" i="1"/>
  <c r="Z3873" i="1"/>
  <c r="Y3873" i="1"/>
  <c r="X3873" i="1"/>
  <c r="AB3872" i="1"/>
  <c r="AA3872" i="1"/>
  <c r="Z3872" i="1"/>
  <c r="Y3872" i="1"/>
  <c r="X3872" i="1"/>
  <c r="AB3871" i="1"/>
  <c r="AA3871" i="1"/>
  <c r="Z3871" i="1"/>
  <c r="Y3871" i="1"/>
  <c r="X3871" i="1"/>
  <c r="AB3870" i="1"/>
  <c r="AA3870" i="1"/>
  <c r="Z3870" i="1"/>
  <c r="Y3870" i="1"/>
  <c r="X3870" i="1"/>
  <c r="AB3869" i="1"/>
  <c r="AA3869" i="1"/>
  <c r="Z3869" i="1"/>
  <c r="Y3869" i="1"/>
  <c r="X3869" i="1"/>
  <c r="AB3868" i="1"/>
  <c r="AA3868" i="1"/>
  <c r="Z3868" i="1"/>
  <c r="Y3868" i="1"/>
  <c r="X3868" i="1"/>
  <c r="AB3867" i="1"/>
  <c r="AA3867" i="1"/>
  <c r="Z3867" i="1"/>
  <c r="Y3867" i="1"/>
  <c r="X3867" i="1"/>
  <c r="AB3866" i="1"/>
  <c r="AA3866" i="1"/>
  <c r="Z3866" i="1"/>
  <c r="Y3866" i="1"/>
  <c r="X3866" i="1"/>
  <c r="AB3865" i="1"/>
  <c r="AA3865" i="1"/>
  <c r="Z3865" i="1"/>
  <c r="Y3865" i="1"/>
  <c r="X3865" i="1"/>
  <c r="AB3864" i="1"/>
  <c r="AA3864" i="1"/>
  <c r="Z3864" i="1"/>
  <c r="Y3864" i="1"/>
  <c r="X3864" i="1"/>
  <c r="AB3863" i="1"/>
  <c r="AA3863" i="1"/>
  <c r="Z3863" i="1"/>
  <c r="Y3863" i="1"/>
  <c r="X3863" i="1"/>
  <c r="AB3862" i="1"/>
  <c r="AA3862" i="1"/>
  <c r="Z3862" i="1"/>
  <c r="Y3862" i="1"/>
  <c r="X3862" i="1"/>
  <c r="AB3861" i="1"/>
  <c r="AA3861" i="1"/>
  <c r="Z3861" i="1"/>
  <c r="Y3861" i="1"/>
  <c r="X3861" i="1"/>
  <c r="AB3860" i="1"/>
  <c r="AA3860" i="1"/>
  <c r="Z3860" i="1"/>
  <c r="Y3860" i="1"/>
  <c r="X3860" i="1"/>
  <c r="AB3859" i="1"/>
  <c r="AA3859" i="1"/>
  <c r="Z3859" i="1"/>
  <c r="Y3859" i="1"/>
  <c r="X3859" i="1"/>
  <c r="AB3858" i="1"/>
  <c r="AA3858" i="1"/>
  <c r="Z3858" i="1"/>
  <c r="Y3858" i="1"/>
  <c r="X3858" i="1"/>
  <c r="AB3857" i="1"/>
  <c r="AA3857" i="1"/>
  <c r="Z3857" i="1"/>
  <c r="Y3857" i="1"/>
  <c r="X3857" i="1"/>
  <c r="AB3856" i="1"/>
  <c r="AA3856" i="1"/>
  <c r="Z3856" i="1"/>
  <c r="Y3856" i="1"/>
  <c r="X3856" i="1"/>
  <c r="AB3855" i="1"/>
  <c r="AA3855" i="1"/>
  <c r="Z3855" i="1"/>
  <c r="Y3855" i="1"/>
  <c r="X3855" i="1"/>
  <c r="AB3854" i="1"/>
  <c r="AA3854" i="1"/>
  <c r="Z3854" i="1"/>
  <c r="Y3854" i="1"/>
  <c r="X3854" i="1"/>
  <c r="AB3853" i="1"/>
  <c r="AA3853" i="1"/>
  <c r="Z3853" i="1"/>
  <c r="Y3853" i="1"/>
  <c r="X3853" i="1"/>
  <c r="AB3852" i="1"/>
  <c r="AA3852" i="1"/>
  <c r="Z3852" i="1"/>
  <c r="Y3852" i="1"/>
  <c r="X3852" i="1"/>
  <c r="AB3851" i="1"/>
  <c r="AA3851" i="1"/>
  <c r="Z3851" i="1"/>
  <c r="Y3851" i="1"/>
  <c r="X3851" i="1"/>
  <c r="AB3850" i="1"/>
  <c r="AA3850" i="1"/>
  <c r="Z3850" i="1"/>
  <c r="Y3850" i="1"/>
  <c r="X3850" i="1"/>
  <c r="AB3849" i="1"/>
  <c r="AA3849" i="1"/>
  <c r="Z3849" i="1"/>
  <c r="Y3849" i="1"/>
  <c r="X3849" i="1"/>
  <c r="AB3848" i="1"/>
  <c r="AA3848" i="1"/>
  <c r="Z3848" i="1"/>
  <c r="Y3848" i="1"/>
  <c r="X3848" i="1"/>
  <c r="AB3847" i="1"/>
  <c r="AA3847" i="1"/>
  <c r="Z3847" i="1"/>
  <c r="Y3847" i="1"/>
  <c r="X3847" i="1"/>
  <c r="AB3846" i="1"/>
  <c r="AA3846" i="1"/>
  <c r="Z3846" i="1"/>
  <c r="Y3846" i="1"/>
  <c r="X3846" i="1"/>
  <c r="AB3845" i="1"/>
  <c r="AA3845" i="1"/>
  <c r="Z3845" i="1"/>
  <c r="Y3845" i="1"/>
  <c r="X3845" i="1"/>
  <c r="AB3844" i="1"/>
  <c r="AA3844" i="1"/>
  <c r="Z3844" i="1"/>
  <c r="Y3844" i="1"/>
  <c r="X3844" i="1"/>
  <c r="AB3843" i="1"/>
  <c r="AA3843" i="1"/>
  <c r="Z3843" i="1"/>
  <c r="Y3843" i="1"/>
  <c r="X3843" i="1"/>
  <c r="AB3842" i="1"/>
  <c r="AA3842" i="1"/>
  <c r="Z3842" i="1"/>
  <c r="Y3842" i="1"/>
  <c r="X3842" i="1"/>
  <c r="AB3841" i="1"/>
  <c r="AA3841" i="1"/>
  <c r="Z3841" i="1"/>
  <c r="Y3841" i="1"/>
  <c r="X3841" i="1"/>
  <c r="AB3840" i="1"/>
  <c r="AA3840" i="1"/>
  <c r="Z3840" i="1"/>
  <c r="Y3840" i="1"/>
  <c r="X3840" i="1"/>
  <c r="AB3839" i="1"/>
  <c r="AA3839" i="1"/>
  <c r="Z3839" i="1"/>
  <c r="Y3839" i="1"/>
  <c r="X3839" i="1"/>
  <c r="AB3838" i="1"/>
  <c r="AA3838" i="1"/>
  <c r="Z3838" i="1"/>
  <c r="Y3838" i="1"/>
  <c r="X3838" i="1"/>
  <c r="AB3837" i="1"/>
  <c r="AA3837" i="1"/>
  <c r="Z3837" i="1"/>
  <c r="Y3837" i="1"/>
  <c r="X3837" i="1"/>
  <c r="AB3836" i="1"/>
  <c r="AA3836" i="1"/>
  <c r="Z3836" i="1"/>
  <c r="Y3836" i="1"/>
  <c r="X3836" i="1"/>
  <c r="AB3835" i="1"/>
  <c r="AA3835" i="1"/>
  <c r="Z3835" i="1"/>
  <c r="Y3835" i="1"/>
  <c r="X3835" i="1"/>
  <c r="AB3834" i="1"/>
  <c r="AA3834" i="1"/>
  <c r="Z3834" i="1"/>
  <c r="Y3834" i="1"/>
  <c r="X3834" i="1"/>
  <c r="AB3833" i="1"/>
  <c r="AA3833" i="1"/>
  <c r="Z3833" i="1"/>
  <c r="Y3833" i="1"/>
  <c r="X3833" i="1"/>
  <c r="AB3832" i="1"/>
  <c r="AA3832" i="1"/>
  <c r="Z3832" i="1"/>
  <c r="Y3832" i="1"/>
  <c r="X3832" i="1"/>
  <c r="AB3831" i="1"/>
  <c r="AA3831" i="1"/>
  <c r="Z3831" i="1"/>
  <c r="Y3831" i="1"/>
  <c r="X3831" i="1"/>
  <c r="AB3830" i="1"/>
  <c r="AA3830" i="1"/>
  <c r="Z3830" i="1"/>
  <c r="Y3830" i="1"/>
  <c r="X3830" i="1"/>
  <c r="AB3829" i="1"/>
  <c r="AA3829" i="1"/>
  <c r="Z3829" i="1"/>
  <c r="Y3829" i="1"/>
  <c r="X3829" i="1"/>
  <c r="AB3828" i="1"/>
  <c r="AA3828" i="1"/>
  <c r="Z3828" i="1"/>
  <c r="Y3828" i="1"/>
  <c r="X3828" i="1"/>
  <c r="AB3827" i="1"/>
  <c r="AA3827" i="1"/>
  <c r="Z3827" i="1"/>
  <c r="Y3827" i="1"/>
  <c r="X3827" i="1"/>
  <c r="AB3826" i="1"/>
  <c r="AA3826" i="1"/>
  <c r="Z3826" i="1"/>
  <c r="Y3826" i="1"/>
  <c r="X3826" i="1"/>
  <c r="AB3825" i="1"/>
  <c r="AA3825" i="1"/>
  <c r="Z3825" i="1"/>
  <c r="Y3825" i="1"/>
  <c r="X3825" i="1"/>
  <c r="AB3824" i="1"/>
  <c r="AA3824" i="1"/>
  <c r="Z3824" i="1"/>
  <c r="Y3824" i="1"/>
  <c r="X3824" i="1"/>
  <c r="AB3823" i="1"/>
  <c r="AA3823" i="1"/>
  <c r="Z3823" i="1"/>
  <c r="Y3823" i="1"/>
  <c r="X3823" i="1"/>
  <c r="AB3822" i="1"/>
  <c r="AA3822" i="1"/>
  <c r="Z3822" i="1"/>
  <c r="Y3822" i="1"/>
  <c r="X3822" i="1"/>
  <c r="AB3821" i="1"/>
  <c r="AA3821" i="1"/>
  <c r="Z3821" i="1"/>
  <c r="Y3821" i="1"/>
  <c r="X3821" i="1"/>
  <c r="AB3820" i="1"/>
  <c r="AA3820" i="1"/>
  <c r="Z3820" i="1"/>
  <c r="Y3820" i="1"/>
  <c r="X3820" i="1"/>
  <c r="AB3819" i="1"/>
  <c r="AA3819" i="1"/>
  <c r="Z3819" i="1"/>
  <c r="Y3819" i="1"/>
  <c r="X3819" i="1"/>
  <c r="AB3818" i="1"/>
  <c r="AA3818" i="1"/>
  <c r="Z3818" i="1"/>
  <c r="Y3818" i="1"/>
  <c r="X3818" i="1"/>
  <c r="AB3817" i="1"/>
  <c r="AA3817" i="1"/>
  <c r="Z3817" i="1"/>
  <c r="Y3817" i="1"/>
  <c r="X3817" i="1"/>
  <c r="AB3816" i="1"/>
  <c r="AA3816" i="1"/>
  <c r="Z3816" i="1"/>
  <c r="Y3816" i="1"/>
  <c r="X3816" i="1"/>
  <c r="AB3815" i="1"/>
  <c r="AA3815" i="1"/>
  <c r="Z3815" i="1"/>
  <c r="Y3815" i="1"/>
  <c r="X3815" i="1"/>
  <c r="AB3814" i="1"/>
  <c r="AA3814" i="1"/>
  <c r="Z3814" i="1"/>
  <c r="Y3814" i="1"/>
  <c r="X3814" i="1"/>
  <c r="AB3813" i="1"/>
  <c r="AA3813" i="1"/>
  <c r="Z3813" i="1"/>
  <c r="Y3813" i="1"/>
  <c r="X3813" i="1"/>
  <c r="AB3812" i="1"/>
  <c r="AA3812" i="1"/>
  <c r="Z3812" i="1"/>
  <c r="Y3812" i="1"/>
  <c r="X3812" i="1"/>
  <c r="AB3811" i="1"/>
  <c r="AA3811" i="1"/>
  <c r="Z3811" i="1"/>
  <c r="Y3811" i="1"/>
  <c r="X3811" i="1"/>
  <c r="AB3810" i="1"/>
  <c r="AA3810" i="1"/>
  <c r="Z3810" i="1"/>
  <c r="Y3810" i="1"/>
  <c r="X3810" i="1"/>
  <c r="AB3809" i="1"/>
  <c r="AA3809" i="1"/>
  <c r="Z3809" i="1"/>
  <c r="Y3809" i="1"/>
  <c r="X3809" i="1"/>
  <c r="AB3808" i="1"/>
  <c r="AA3808" i="1"/>
  <c r="Z3808" i="1"/>
  <c r="Y3808" i="1"/>
  <c r="X3808" i="1"/>
  <c r="AB3807" i="1"/>
  <c r="AA3807" i="1"/>
  <c r="Z3807" i="1"/>
  <c r="Y3807" i="1"/>
  <c r="X3807" i="1"/>
  <c r="AB3806" i="1"/>
  <c r="AA3806" i="1"/>
  <c r="Z3806" i="1"/>
  <c r="Y3806" i="1"/>
  <c r="X3806" i="1"/>
  <c r="AB3805" i="1"/>
  <c r="AA3805" i="1"/>
  <c r="Z3805" i="1"/>
  <c r="Y3805" i="1"/>
  <c r="X3805" i="1"/>
  <c r="AB3804" i="1"/>
  <c r="AA3804" i="1"/>
  <c r="Z3804" i="1"/>
  <c r="Y3804" i="1"/>
  <c r="X3804" i="1"/>
  <c r="AB3803" i="1"/>
  <c r="AA3803" i="1"/>
  <c r="Z3803" i="1"/>
  <c r="Y3803" i="1"/>
  <c r="X3803" i="1"/>
  <c r="AB3802" i="1"/>
  <c r="AA3802" i="1"/>
  <c r="Z3802" i="1"/>
  <c r="Y3802" i="1"/>
  <c r="X3802" i="1"/>
  <c r="AB3801" i="1"/>
  <c r="AA3801" i="1"/>
  <c r="Z3801" i="1"/>
  <c r="Y3801" i="1"/>
  <c r="X3801" i="1"/>
  <c r="AB3800" i="1"/>
  <c r="AA3800" i="1"/>
  <c r="Z3800" i="1"/>
  <c r="Y3800" i="1"/>
  <c r="X3800" i="1"/>
  <c r="AB3799" i="1"/>
  <c r="AA3799" i="1"/>
  <c r="Z3799" i="1"/>
  <c r="Y3799" i="1"/>
  <c r="X3799" i="1"/>
  <c r="AB3798" i="1"/>
  <c r="AA3798" i="1"/>
  <c r="Z3798" i="1"/>
  <c r="Y3798" i="1"/>
  <c r="X3798" i="1"/>
  <c r="AB3797" i="1"/>
  <c r="AA3797" i="1"/>
  <c r="Z3797" i="1"/>
  <c r="Y3797" i="1"/>
  <c r="X3797" i="1"/>
  <c r="AB3796" i="1"/>
  <c r="AA3796" i="1"/>
  <c r="Z3796" i="1"/>
  <c r="Y3796" i="1"/>
  <c r="X3796" i="1"/>
  <c r="AB3795" i="1"/>
  <c r="AA3795" i="1"/>
  <c r="Z3795" i="1"/>
  <c r="Y3795" i="1"/>
  <c r="X3795" i="1"/>
  <c r="AB3794" i="1"/>
  <c r="AA3794" i="1"/>
  <c r="Z3794" i="1"/>
  <c r="Y3794" i="1"/>
  <c r="X3794" i="1"/>
  <c r="AB3793" i="1"/>
  <c r="AA3793" i="1"/>
  <c r="Z3793" i="1"/>
  <c r="Y3793" i="1"/>
  <c r="X3793" i="1"/>
  <c r="AB3792" i="1"/>
  <c r="AA3792" i="1"/>
  <c r="Z3792" i="1"/>
  <c r="Y3792" i="1"/>
  <c r="X3792" i="1"/>
  <c r="AB3791" i="1"/>
  <c r="AA3791" i="1"/>
  <c r="Z3791" i="1"/>
  <c r="Y3791" i="1"/>
  <c r="X3791" i="1"/>
  <c r="AB3790" i="1"/>
  <c r="AA3790" i="1"/>
  <c r="Z3790" i="1"/>
  <c r="Y3790" i="1"/>
  <c r="X3790" i="1"/>
  <c r="AB3789" i="1"/>
  <c r="AA3789" i="1"/>
  <c r="Z3789" i="1"/>
  <c r="Y3789" i="1"/>
  <c r="X3789" i="1"/>
  <c r="AB3788" i="1"/>
  <c r="AA3788" i="1"/>
  <c r="Z3788" i="1"/>
  <c r="Y3788" i="1"/>
  <c r="X3788" i="1"/>
  <c r="AB3787" i="1"/>
  <c r="AA3787" i="1"/>
  <c r="Z3787" i="1"/>
  <c r="Y3787" i="1"/>
  <c r="X3787" i="1"/>
  <c r="AB3786" i="1"/>
  <c r="AA3786" i="1"/>
  <c r="Z3786" i="1"/>
  <c r="Y3786" i="1"/>
  <c r="X3786" i="1"/>
  <c r="AB3785" i="1"/>
  <c r="AA3785" i="1"/>
  <c r="Z3785" i="1"/>
  <c r="Y3785" i="1"/>
  <c r="X3785" i="1"/>
  <c r="AB3784" i="1"/>
  <c r="AA3784" i="1"/>
  <c r="Z3784" i="1"/>
  <c r="Y3784" i="1"/>
  <c r="X3784" i="1"/>
  <c r="AB3783" i="1"/>
  <c r="AA3783" i="1"/>
  <c r="Z3783" i="1"/>
  <c r="Y3783" i="1"/>
  <c r="X3783" i="1"/>
  <c r="AB3782" i="1"/>
  <c r="AA3782" i="1"/>
  <c r="Z3782" i="1"/>
  <c r="Y3782" i="1"/>
  <c r="X3782" i="1"/>
  <c r="AB3781" i="1"/>
  <c r="AA3781" i="1"/>
  <c r="Z3781" i="1"/>
  <c r="Y3781" i="1"/>
  <c r="X3781" i="1"/>
  <c r="AB3780" i="1"/>
  <c r="AA3780" i="1"/>
  <c r="Z3780" i="1"/>
  <c r="Y3780" i="1"/>
  <c r="X3780" i="1"/>
  <c r="AB3779" i="1"/>
  <c r="AA3779" i="1"/>
  <c r="Z3779" i="1"/>
  <c r="Y3779" i="1"/>
  <c r="X3779" i="1"/>
  <c r="AB3778" i="1"/>
  <c r="AA3778" i="1"/>
  <c r="Z3778" i="1"/>
  <c r="Y3778" i="1"/>
  <c r="X3778" i="1"/>
  <c r="AB3777" i="1"/>
  <c r="AA3777" i="1"/>
  <c r="Z3777" i="1"/>
  <c r="Y3777" i="1"/>
  <c r="X3777" i="1"/>
  <c r="AB3776" i="1"/>
  <c r="AA3776" i="1"/>
  <c r="Z3776" i="1"/>
  <c r="Y3776" i="1"/>
  <c r="X3776" i="1"/>
  <c r="AB3775" i="1"/>
  <c r="AA3775" i="1"/>
  <c r="Z3775" i="1"/>
  <c r="Y3775" i="1"/>
  <c r="X3775" i="1"/>
  <c r="AB3774" i="1"/>
  <c r="AA3774" i="1"/>
  <c r="Z3774" i="1"/>
  <c r="Y3774" i="1"/>
  <c r="X3774" i="1"/>
  <c r="AB3773" i="1"/>
  <c r="AA3773" i="1"/>
  <c r="Z3773" i="1"/>
  <c r="Y3773" i="1"/>
  <c r="X3773" i="1"/>
  <c r="AB3772" i="1"/>
  <c r="AA3772" i="1"/>
  <c r="Z3772" i="1"/>
  <c r="Y3772" i="1"/>
  <c r="X3772" i="1"/>
  <c r="AB3771" i="1"/>
  <c r="AA3771" i="1"/>
  <c r="Z3771" i="1"/>
  <c r="Y3771" i="1"/>
  <c r="X3771" i="1"/>
  <c r="AB3770" i="1"/>
  <c r="AA3770" i="1"/>
  <c r="Z3770" i="1"/>
  <c r="Y3770" i="1"/>
  <c r="X3770" i="1"/>
  <c r="AB3769" i="1"/>
  <c r="AA3769" i="1"/>
  <c r="Z3769" i="1"/>
  <c r="Y3769" i="1"/>
  <c r="X3769" i="1"/>
  <c r="AB3768" i="1"/>
  <c r="AA3768" i="1"/>
  <c r="Z3768" i="1"/>
  <c r="Y3768" i="1"/>
  <c r="X3768" i="1"/>
  <c r="AB3767" i="1"/>
  <c r="AA3767" i="1"/>
  <c r="Z3767" i="1"/>
  <c r="Y3767" i="1"/>
  <c r="X3767" i="1"/>
  <c r="AB3766" i="1"/>
  <c r="AA3766" i="1"/>
  <c r="Z3766" i="1"/>
  <c r="Y3766" i="1"/>
  <c r="X3766" i="1"/>
  <c r="AB3765" i="1"/>
  <c r="AA3765" i="1"/>
  <c r="Z3765" i="1"/>
  <c r="Y3765" i="1"/>
  <c r="X3765" i="1"/>
  <c r="AB3764" i="1"/>
  <c r="AA3764" i="1"/>
  <c r="Z3764" i="1"/>
  <c r="Y3764" i="1"/>
  <c r="X3764" i="1"/>
  <c r="AB3763" i="1"/>
  <c r="AA3763" i="1"/>
  <c r="Z3763" i="1"/>
  <c r="Y3763" i="1"/>
  <c r="X3763" i="1"/>
  <c r="AB3762" i="1"/>
  <c r="AA3762" i="1"/>
  <c r="Z3762" i="1"/>
  <c r="Y3762" i="1"/>
  <c r="X3762" i="1"/>
  <c r="AB3761" i="1"/>
  <c r="AA3761" i="1"/>
  <c r="Z3761" i="1"/>
  <c r="Y3761" i="1"/>
  <c r="X3761" i="1"/>
  <c r="AB3760" i="1"/>
  <c r="AA3760" i="1"/>
  <c r="Z3760" i="1"/>
  <c r="Y3760" i="1"/>
  <c r="X3760" i="1"/>
  <c r="AB3759" i="1"/>
  <c r="AA3759" i="1"/>
  <c r="Z3759" i="1"/>
  <c r="Y3759" i="1"/>
  <c r="X3759" i="1"/>
  <c r="AB3758" i="1"/>
  <c r="AA3758" i="1"/>
  <c r="Z3758" i="1"/>
  <c r="Y3758" i="1"/>
  <c r="X3758" i="1"/>
  <c r="AB3757" i="1"/>
  <c r="AA3757" i="1"/>
  <c r="Z3757" i="1"/>
  <c r="Y3757" i="1"/>
  <c r="X3757" i="1"/>
  <c r="AB3756" i="1"/>
  <c r="AA3756" i="1"/>
  <c r="Z3756" i="1"/>
  <c r="Y3756" i="1"/>
  <c r="X3756" i="1"/>
  <c r="AB3755" i="1"/>
  <c r="AA3755" i="1"/>
  <c r="Z3755" i="1"/>
  <c r="Y3755" i="1"/>
  <c r="X3755" i="1"/>
  <c r="AB3754" i="1"/>
  <c r="AA3754" i="1"/>
  <c r="Z3754" i="1"/>
  <c r="Y3754" i="1"/>
  <c r="X3754" i="1"/>
  <c r="AB3753" i="1"/>
  <c r="AA3753" i="1"/>
  <c r="Z3753" i="1"/>
  <c r="Y3753" i="1"/>
  <c r="X3753" i="1"/>
  <c r="AB3752" i="1"/>
  <c r="AA3752" i="1"/>
  <c r="Z3752" i="1"/>
  <c r="Y3752" i="1"/>
  <c r="X3752" i="1"/>
  <c r="AB3751" i="1"/>
  <c r="AA3751" i="1"/>
  <c r="Z3751" i="1"/>
  <c r="Y3751" i="1"/>
  <c r="X3751" i="1"/>
  <c r="AB3750" i="1"/>
  <c r="AA3750" i="1"/>
  <c r="Z3750" i="1"/>
  <c r="Y3750" i="1"/>
  <c r="X3750" i="1"/>
  <c r="AB3749" i="1"/>
  <c r="AA3749" i="1"/>
  <c r="Z3749" i="1"/>
  <c r="Y3749" i="1"/>
  <c r="X3749" i="1"/>
  <c r="AB3748" i="1"/>
  <c r="AA3748" i="1"/>
  <c r="Z3748" i="1"/>
  <c r="Y3748" i="1"/>
  <c r="X3748" i="1"/>
  <c r="AB3747" i="1"/>
  <c r="AA3747" i="1"/>
  <c r="Z3747" i="1"/>
  <c r="Y3747" i="1"/>
  <c r="X3747" i="1"/>
  <c r="AB3746" i="1"/>
  <c r="AA3746" i="1"/>
  <c r="Z3746" i="1"/>
  <c r="Y3746" i="1"/>
  <c r="X3746" i="1"/>
  <c r="AB3745" i="1"/>
  <c r="AA3745" i="1"/>
  <c r="Z3745" i="1"/>
  <c r="Y3745" i="1"/>
  <c r="X3745" i="1"/>
  <c r="AB3744" i="1"/>
  <c r="AA3744" i="1"/>
  <c r="Z3744" i="1"/>
  <c r="Y3744" i="1"/>
  <c r="X3744" i="1"/>
  <c r="AB3743" i="1"/>
  <c r="AA3743" i="1"/>
  <c r="Z3743" i="1"/>
  <c r="Y3743" i="1"/>
  <c r="X3743" i="1"/>
  <c r="AB3742" i="1"/>
  <c r="AA3742" i="1"/>
  <c r="Z3742" i="1"/>
  <c r="Y3742" i="1"/>
  <c r="X3742" i="1"/>
  <c r="AB3741" i="1"/>
  <c r="AA3741" i="1"/>
  <c r="Z3741" i="1"/>
  <c r="Y3741" i="1"/>
  <c r="X3741" i="1"/>
  <c r="AB3740" i="1"/>
  <c r="AA3740" i="1"/>
  <c r="Z3740" i="1"/>
  <c r="Y3740" i="1"/>
  <c r="X3740" i="1"/>
  <c r="AB3739" i="1"/>
  <c r="AA3739" i="1"/>
  <c r="Z3739" i="1"/>
  <c r="Y3739" i="1"/>
  <c r="X3739" i="1"/>
  <c r="AB3738" i="1"/>
  <c r="AA3738" i="1"/>
  <c r="Z3738" i="1"/>
  <c r="Y3738" i="1"/>
  <c r="X3738" i="1"/>
  <c r="AB3737" i="1"/>
  <c r="AA3737" i="1"/>
  <c r="Z3737" i="1"/>
  <c r="Y3737" i="1"/>
  <c r="X3737" i="1"/>
  <c r="AB3736" i="1"/>
  <c r="AA3736" i="1"/>
  <c r="Z3736" i="1"/>
  <c r="Y3736" i="1"/>
  <c r="X3736" i="1"/>
  <c r="AB3735" i="1"/>
  <c r="AA3735" i="1"/>
  <c r="Z3735" i="1"/>
  <c r="Y3735" i="1"/>
  <c r="X3735" i="1"/>
  <c r="AB3734" i="1"/>
  <c r="AA3734" i="1"/>
  <c r="Z3734" i="1"/>
  <c r="Y3734" i="1"/>
  <c r="X3734" i="1"/>
  <c r="AB3733" i="1"/>
  <c r="AA3733" i="1"/>
  <c r="Z3733" i="1"/>
  <c r="Y3733" i="1"/>
  <c r="X3733" i="1"/>
  <c r="AB3732" i="1"/>
  <c r="AA3732" i="1"/>
  <c r="Z3732" i="1"/>
  <c r="Y3732" i="1"/>
  <c r="X3732" i="1"/>
  <c r="AB3731" i="1"/>
  <c r="AA3731" i="1"/>
  <c r="Z3731" i="1"/>
  <c r="Y3731" i="1"/>
  <c r="X3731" i="1"/>
  <c r="AB3730" i="1"/>
  <c r="AA3730" i="1"/>
  <c r="Z3730" i="1"/>
  <c r="Y3730" i="1"/>
  <c r="X3730" i="1"/>
  <c r="AB3729" i="1"/>
  <c r="AA3729" i="1"/>
  <c r="Z3729" i="1"/>
  <c r="Y3729" i="1"/>
  <c r="X3729" i="1"/>
  <c r="AB3728" i="1"/>
  <c r="AA3728" i="1"/>
  <c r="Z3728" i="1"/>
  <c r="Y3728" i="1"/>
  <c r="X3728" i="1"/>
  <c r="AB3727" i="1"/>
  <c r="AA3727" i="1"/>
  <c r="Z3727" i="1"/>
  <c r="Y3727" i="1"/>
  <c r="X3727" i="1"/>
  <c r="AB3726" i="1"/>
  <c r="AA3726" i="1"/>
  <c r="Z3726" i="1"/>
  <c r="Y3726" i="1"/>
  <c r="X3726" i="1"/>
  <c r="AB3725" i="1"/>
  <c r="AA3725" i="1"/>
  <c r="Z3725" i="1"/>
  <c r="Y3725" i="1"/>
  <c r="X3725" i="1"/>
  <c r="AB3724" i="1"/>
  <c r="AA3724" i="1"/>
  <c r="Z3724" i="1"/>
  <c r="Y3724" i="1"/>
  <c r="X3724" i="1"/>
  <c r="AB3723" i="1"/>
  <c r="AA3723" i="1"/>
  <c r="Z3723" i="1"/>
  <c r="Y3723" i="1"/>
  <c r="X3723" i="1"/>
  <c r="AB3722" i="1"/>
  <c r="AA3722" i="1"/>
  <c r="Z3722" i="1"/>
  <c r="Y3722" i="1"/>
  <c r="X3722" i="1"/>
  <c r="AB3721" i="1"/>
  <c r="AA3721" i="1"/>
  <c r="Z3721" i="1"/>
  <c r="Y3721" i="1"/>
  <c r="X3721" i="1"/>
  <c r="AB3720" i="1"/>
  <c r="AA3720" i="1"/>
  <c r="Z3720" i="1"/>
  <c r="Y3720" i="1"/>
  <c r="X3720" i="1"/>
  <c r="AB3719" i="1"/>
  <c r="AA3719" i="1"/>
  <c r="Z3719" i="1"/>
  <c r="Y3719" i="1"/>
  <c r="X3719" i="1"/>
  <c r="AB3718" i="1"/>
  <c r="AA3718" i="1"/>
  <c r="Z3718" i="1"/>
  <c r="Y3718" i="1"/>
  <c r="X3718" i="1"/>
  <c r="AB3717" i="1"/>
  <c r="AA3717" i="1"/>
  <c r="Z3717" i="1"/>
  <c r="Y3717" i="1"/>
  <c r="X3717" i="1"/>
  <c r="AB3716" i="1"/>
  <c r="AA3716" i="1"/>
  <c r="Z3716" i="1"/>
  <c r="Y3716" i="1"/>
  <c r="X3716" i="1"/>
  <c r="AB3715" i="1"/>
  <c r="AA3715" i="1"/>
  <c r="Z3715" i="1"/>
  <c r="Y3715" i="1"/>
  <c r="X3715" i="1"/>
  <c r="AB3714" i="1"/>
  <c r="AA3714" i="1"/>
  <c r="Z3714" i="1"/>
  <c r="Y3714" i="1"/>
  <c r="X3714" i="1"/>
  <c r="AB3713" i="1"/>
  <c r="AA3713" i="1"/>
  <c r="Z3713" i="1"/>
  <c r="Y3713" i="1"/>
  <c r="X3713" i="1"/>
  <c r="AB3712" i="1"/>
  <c r="AA3712" i="1"/>
  <c r="Z3712" i="1"/>
  <c r="Y3712" i="1"/>
  <c r="X3712" i="1"/>
  <c r="AB3711" i="1"/>
  <c r="AA3711" i="1"/>
  <c r="Z3711" i="1"/>
  <c r="Y3711" i="1"/>
  <c r="X3711" i="1"/>
  <c r="AB3710" i="1"/>
  <c r="AA3710" i="1"/>
  <c r="Z3710" i="1"/>
  <c r="Y3710" i="1"/>
  <c r="X3710" i="1"/>
  <c r="AB3709" i="1"/>
  <c r="AA3709" i="1"/>
  <c r="Z3709" i="1"/>
  <c r="Y3709" i="1"/>
  <c r="X3709" i="1"/>
  <c r="AB3708" i="1"/>
  <c r="AA3708" i="1"/>
  <c r="Z3708" i="1"/>
  <c r="Y3708" i="1"/>
  <c r="X3708" i="1"/>
  <c r="AB3707" i="1"/>
  <c r="AA3707" i="1"/>
  <c r="Z3707" i="1"/>
  <c r="Y3707" i="1"/>
  <c r="X3707" i="1"/>
  <c r="AB3706" i="1"/>
  <c r="AA3706" i="1"/>
  <c r="Z3706" i="1"/>
  <c r="Y3706" i="1"/>
  <c r="X3706" i="1"/>
  <c r="AB3705" i="1"/>
  <c r="AA3705" i="1"/>
  <c r="Z3705" i="1"/>
  <c r="Y3705" i="1"/>
  <c r="X3705" i="1"/>
  <c r="AB3704" i="1"/>
  <c r="AA3704" i="1"/>
  <c r="Z3704" i="1"/>
  <c r="Y3704" i="1"/>
  <c r="X3704" i="1"/>
  <c r="AB3703" i="1"/>
  <c r="AA3703" i="1"/>
  <c r="Z3703" i="1"/>
  <c r="Y3703" i="1"/>
  <c r="X3703" i="1"/>
  <c r="AB3702" i="1"/>
  <c r="AA3702" i="1"/>
  <c r="Z3702" i="1"/>
  <c r="Y3702" i="1"/>
  <c r="X3702" i="1"/>
  <c r="AB3701" i="1"/>
  <c r="AA3701" i="1"/>
  <c r="Z3701" i="1"/>
  <c r="Y3701" i="1"/>
  <c r="X3701" i="1"/>
  <c r="AB3700" i="1"/>
  <c r="AA3700" i="1"/>
  <c r="Z3700" i="1"/>
  <c r="Y3700" i="1"/>
  <c r="X3700" i="1"/>
  <c r="AB3699" i="1"/>
  <c r="AA3699" i="1"/>
  <c r="Z3699" i="1"/>
  <c r="Y3699" i="1"/>
  <c r="X3699" i="1"/>
  <c r="AB3698" i="1"/>
  <c r="AA3698" i="1"/>
  <c r="Z3698" i="1"/>
  <c r="Y3698" i="1"/>
  <c r="X3698" i="1"/>
  <c r="AB3697" i="1"/>
  <c r="AA3697" i="1"/>
  <c r="Z3697" i="1"/>
  <c r="Y3697" i="1"/>
  <c r="X3697" i="1"/>
  <c r="AB3696" i="1"/>
  <c r="AA3696" i="1"/>
  <c r="Z3696" i="1"/>
  <c r="Y3696" i="1"/>
  <c r="X3696" i="1"/>
  <c r="AB3695" i="1"/>
  <c r="AA3695" i="1"/>
  <c r="Z3695" i="1"/>
  <c r="Y3695" i="1"/>
  <c r="X3695" i="1"/>
  <c r="AB3694" i="1"/>
  <c r="AA3694" i="1"/>
  <c r="Z3694" i="1"/>
  <c r="Y3694" i="1"/>
  <c r="X3694" i="1"/>
  <c r="AB3693" i="1"/>
  <c r="AA3693" i="1"/>
  <c r="Z3693" i="1"/>
  <c r="Y3693" i="1"/>
  <c r="X3693" i="1"/>
  <c r="AB3692" i="1"/>
  <c r="AA3692" i="1"/>
  <c r="Z3692" i="1"/>
  <c r="Y3692" i="1"/>
  <c r="X3692" i="1"/>
  <c r="AB3691" i="1"/>
  <c r="AA3691" i="1"/>
  <c r="Z3691" i="1"/>
  <c r="Y3691" i="1"/>
  <c r="X3691" i="1"/>
  <c r="AB3690" i="1"/>
  <c r="AA3690" i="1"/>
  <c r="Z3690" i="1"/>
  <c r="Y3690" i="1"/>
  <c r="X3690" i="1"/>
  <c r="AB3689" i="1"/>
  <c r="AA3689" i="1"/>
  <c r="Z3689" i="1"/>
  <c r="Y3689" i="1"/>
  <c r="X3689" i="1"/>
  <c r="AB3688" i="1"/>
  <c r="AA3688" i="1"/>
  <c r="Z3688" i="1"/>
  <c r="Y3688" i="1"/>
  <c r="X3688" i="1"/>
  <c r="AB3687" i="1"/>
  <c r="AA3687" i="1"/>
  <c r="Z3687" i="1"/>
  <c r="Y3687" i="1"/>
  <c r="X3687" i="1"/>
  <c r="AB3686" i="1"/>
  <c r="AA3686" i="1"/>
  <c r="Z3686" i="1"/>
  <c r="Y3686" i="1"/>
  <c r="X3686" i="1"/>
  <c r="AB3685" i="1"/>
  <c r="AA3685" i="1"/>
  <c r="Z3685" i="1"/>
  <c r="Y3685" i="1"/>
  <c r="X3685" i="1"/>
  <c r="AB3684" i="1"/>
  <c r="AA3684" i="1"/>
  <c r="Z3684" i="1"/>
  <c r="Y3684" i="1"/>
  <c r="X3684" i="1"/>
  <c r="AB3683" i="1"/>
  <c r="AA3683" i="1"/>
  <c r="Z3683" i="1"/>
  <c r="Y3683" i="1"/>
  <c r="X3683" i="1"/>
  <c r="AB3682" i="1"/>
  <c r="AA3682" i="1"/>
  <c r="Z3682" i="1"/>
  <c r="Y3682" i="1"/>
  <c r="X3682" i="1"/>
  <c r="AB3681" i="1"/>
  <c r="AA3681" i="1"/>
  <c r="Z3681" i="1"/>
  <c r="Y3681" i="1"/>
  <c r="X3681" i="1"/>
  <c r="AB3680" i="1"/>
  <c r="AA3680" i="1"/>
  <c r="Z3680" i="1"/>
  <c r="Y3680" i="1"/>
  <c r="X3680" i="1"/>
  <c r="AB3679" i="1"/>
  <c r="AA3679" i="1"/>
  <c r="Z3679" i="1"/>
  <c r="Y3679" i="1"/>
  <c r="X3679" i="1"/>
  <c r="AB3678" i="1"/>
  <c r="AA3678" i="1"/>
  <c r="Z3678" i="1"/>
  <c r="Y3678" i="1"/>
  <c r="X3678" i="1"/>
  <c r="AB3677" i="1"/>
  <c r="AA3677" i="1"/>
  <c r="Z3677" i="1"/>
  <c r="Y3677" i="1"/>
  <c r="X3677" i="1"/>
  <c r="AB3676" i="1"/>
  <c r="AA3676" i="1"/>
  <c r="Z3676" i="1"/>
  <c r="Y3676" i="1"/>
  <c r="X3676" i="1"/>
  <c r="AB3675" i="1"/>
  <c r="AA3675" i="1"/>
  <c r="Z3675" i="1"/>
  <c r="Y3675" i="1"/>
  <c r="X3675" i="1"/>
  <c r="AB3674" i="1"/>
  <c r="AA3674" i="1"/>
  <c r="Z3674" i="1"/>
  <c r="Y3674" i="1"/>
  <c r="X3674" i="1"/>
  <c r="AB3673" i="1"/>
  <c r="AA3673" i="1"/>
  <c r="Z3673" i="1"/>
  <c r="Y3673" i="1"/>
  <c r="X3673" i="1"/>
  <c r="AB3672" i="1"/>
  <c r="AA3672" i="1"/>
  <c r="Z3672" i="1"/>
  <c r="Y3672" i="1"/>
  <c r="X3672" i="1"/>
  <c r="AB3671" i="1"/>
  <c r="AA3671" i="1"/>
  <c r="Z3671" i="1"/>
  <c r="Y3671" i="1"/>
  <c r="X3671" i="1"/>
  <c r="AB3670" i="1"/>
  <c r="AA3670" i="1"/>
  <c r="Z3670" i="1"/>
  <c r="Y3670" i="1"/>
  <c r="X3670" i="1"/>
  <c r="AB3669" i="1"/>
  <c r="AA3669" i="1"/>
  <c r="Z3669" i="1"/>
  <c r="Y3669" i="1"/>
  <c r="X3669" i="1"/>
  <c r="AB3668" i="1"/>
  <c r="AA3668" i="1"/>
  <c r="Z3668" i="1"/>
  <c r="Y3668" i="1"/>
  <c r="X3668" i="1"/>
  <c r="AB3667" i="1"/>
  <c r="AA3667" i="1"/>
  <c r="Z3667" i="1"/>
  <c r="Y3667" i="1"/>
  <c r="X3667" i="1"/>
  <c r="AB3666" i="1"/>
  <c r="AA3666" i="1"/>
  <c r="Z3666" i="1"/>
  <c r="Y3666" i="1"/>
  <c r="X3666" i="1"/>
  <c r="AB3665" i="1"/>
  <c r="AA3665" i="1"/>
  <c r="Z3665" i="1"/>
  <c r="Y3665" i="1"/>
  <c r="X3665" i="1"/>
  <c r="AB3664" i="1"/>
  <c r="AA3664" i="1"/>
  <c r="Z3664" i="1"/>
  <c r="Y3664" i="1"/>
  <c r="X3664" i="1"/>
  <c r="AB3663" i="1"/>
  <c r="AA3663" i="1"/>
  <c r="Z3663" i="1"/>
  <c r="Y3663" i="1"/>
  <c r="X3663" i="1"/>
  <c r="AB3662" i="1"/>
  <c r="AA3662" i="1"/>
  <c r="Z3662" i="1"/>
  <c r="Y3662" i="1"/>
  <c r="X3662" i="1"/>
  <c r="AB3661" i="1"/>
  <c r="AA3661" i="1"/>
  <c r="Z3661" i="1"/>
  <c r="Y3661" i="1"/>
  <c r="X3661" i="1"/>
  <c r="AB3660" i="1"/>
  <c r="AA3660" i="1"/>
  <c r="Z3660" i="1"/>
  <c r="Y3660" i="1"/>
  <c r="X3660" i="1"/>
  <c r="AB3659" i="1"/>
  <c r="AA3659" i="1"/>
  <c r="Z3659" i="1"/>
  <c r="Y3659" i="1"/>
  <c r="X3659" i="1"/>
  <c r="AB3658" i="1"/>
  <c r="AA3658" i="1"/>
  <c r="Z3658" i="1"/>
  <c r="Y3658" i="1"/>
  <c r="X3658" i="1"/>
  <c r="AB3657" i="1"/>
  <c r="AA3657" i="1"/>
  <c r="Z3657" i="1"/>
  <c r="Y3657" i="1"/>
  <c r="X3657" i="1"/>
  <c r="AB3656" i="1"/>
  <c r="AA3656" i="1"/>
  <c r="Z3656" i="1"/>
  <c r="Y3656" i="1"/>
  <c r="X3656" i="1"/>
  <c r="AB3655" i="1"/>
  <c r="AA3655" i="1"/>
  <c r="Z3655" i="1"/>
  <c r="Y3655" i="1"/>
  <c r="X3655" i="1"/>
  <c r="AB3654" i="1"/>
  <c r="AA3654" i="1"/>
  <c r="Z3654" i="1"/>
  <c r="Y3654" i="1"/>
  <c r="X3654" i="1"/>
  <c r="AB3653" i="1"/>
  <c r="AA3653" i="1"/>
  <c r="Z3653" i="1"/>
  <c r="Y3653" i="1"/>
  <c r="X3653" i="1"/>
  <c r="AB3652" i="1"/>
  <c r="AA3652" i="1"/>
  <c r="Z3652" i="1"/>
  <c r="Y3652" i="1"/>
  <c r="X3652" i="1"/>
  <c r="AB3651" i="1"/>
  <c r="AA3651" i="1"/>
  <c r="Z3651" i="1"/>
  <c r="Y3651" i="1"/>
  <c r="X3651" i="1"/>
  <c r="AB3650" i="1"/>
  <c r="AA3650" i="1"/>
  <c r="Z3650" i="1"/>
  <c r="Y3650" i="1"/>
  <c r="X3650" i="1"/>
  <c r="AB3649" i="1"/>
  <c r="AA3649" i="1"/>
  <c r="Z3649" i="1"/>
  <c r="Y3649" i="1"/>
  <c r="X3649" i="1"/>
  <c r="AB3648" i="1"/>
  <c r="AA3648" i="1"/>
  <c r="Z3648" i="1"/>
  <c r="Y3648" i="1"/>
  <c r="X3648" i="1"/>
  <c r="AB3647" i="1"/>
  <c r="AA3647" i="1"/>
  <c r="Z3647" i="1"/>
  <c r="Y3647" i="1"/>
  <c r="X3647" i="1"/>
  <c r="AB3646" i="1"/>
  <c r="AA3646" i="1"/>
  <c r="Z3646" i="1"/>
  <c r="Y3646" i="1"/>
  <c r="X3646" i="1"/>
  <c r="AB3645" i="1"/>
  <c r="AA3645" i="1"/>
  <c r="Z3645" i="1"/>
  <c r="Y3645" i="1"/>
  <c r="X3645" i="1"/>
  <c r="AB3644" i="1"/>
  <c r="AA3644" i="1"/>
  <c r="Z3644" i="1"/>
  <c r="Y3644" i="1"/>
  <c r="X3644" i="1"/>
  <c r="AB3643" i="1"/>
  <c r="AA3643" i="1"/>
  <c r="Z3643" i="1"/>
  <c r="Y3643" i="1"/>
  <c r="X3643" i="1"/>
  <c r="AB3642" i="1"/>
  <c r="AA3642" i="1"/>
  <c r="Z3642" i="1"/>
  <c r="Y3642" i="1"/>
  <c r="X3642" i="1"/>
  <c r="AB3641" i="1"/>
  <c r="AA3641" i="1"/>
  <c r="Z3641" i="1"/>
  <c r="Y3641" i="1"/>
  <c r="X3641" i="1"/>
  <c r="AB3640" i="1"/>
  <c r="AA3640" i="1"/>
  <c r="Z3640" i="1"/>
  <c r="Y3640" i="1"/>
  <c r="X3640" i="1"/>
  <c r="AB3639" i="1"/>
  <c r="AA3639" i="1"/>
  <c r="Z3639" i="1"/>
  <c r="Y3639" i="1"/>
  <c r="X3639" i="1"/>
  <c r="AB3638" i="1"/>
  <c r="AA3638" i="1"/>
  <c r="Z3638" i="1"/>
  <c r="Y3638" i="1"/>
  <c r="X3638" i="1"/>
  <c r="AB3637" i="1"/>
  <c r="AA3637" i="1"/>
  <c r="Z3637" i="1"/>
  <c r="Y3637" i="1"/>
  <c r="X3637" i="1"/>
  <c r="AB3636" i="1"/>
  <c r="AA3636" i="1"/>
  <c r="Z3636" i="1"/>
  <c r="Y3636" i="1"/>
  <c r="X3636" i="1"/>
  <c r="AB3635" i="1"/>
  <c r="AA3635" i="1"/>
  <c r="Z3635" i="1"/>
  <c r="Y3635" i="1"/>
  <c r="X3635" i="1"/>
  <c r="AB3634" i="1"/>
  <c r="AA3634" i="1"/>
  <c r="Z3634" i="1"/>
  <c r="Y3634" i="1"/>
  <c r="X3634" i="1"/>
  <c r="AB3633" i="1"/>
  <c r="AA3633" i="1"/>
  <c r="Z3633" i="1"/>
  <c r="Y3633" i="1"/>
  <c r="X3633" i="1"/>
  <c r="AB3632" i="1"/>
  <c r="AA3632" i="1"/>
  <c r="Z3632" i="1"/>
  <c r="Y3632" i="1"/>
  <c r="X3632" i="1"/>
  <c r="AB3631" i="1"/>
  <c r="AA3631" i="1"/>
  <c r="Z3631" i="1"/>
  <c r="Y3631" i="1"/>
  <c r="X3631" i="1"/>
  <c r="AB3630" i="1"/>
  <c r="AA3630" i="1"/>
  <c r="Z3630" i="1"/>
  <c r="Y3630" i="1"/>
  <c r="X3630" i="1"/>
  <c r="AB3629" i="1"/>
  <c r="AA3629" i="1"/>
  <c r="Z3629" i="1"/>
  <c r="Y3629" i="1"/>
  <c r="X3629" i="1"/>
  <c r="AB3628" i="1"/>
  <c r="AA3628" i="1"/>
  <c r="Z3628" i="1"/>
  <c r="Y3628" i="1"/>
  <c r="X3628" i="1"/>
  <c r="AB3627" i="1"/>
  <c r="AA3627" i="1"/>
  <c r="Z3627" i="1"/>
  <c r="Y3627" i="1"/>
  <c r="X3627" i="1"/>
  <c r="AB3626" i="1"/>
  <c r="AA3626" i="1"/>
  <c r="Z3626" i="1"/>
  <c r="Y3626" i="1"/>
  <c r="X3626" i="1"/>
  <c r="AB3625" i="1"/>
  <c r="AA3625" i="1"/>
  <c r="Z3625" i="1"/>
  <c r="Y3625" i="1"/>
  <c r="X3625" i="1"/>
  <c r="AB3624" i="1"/>
  <c r="AA3624" i="1"/>
  <c r="Z3624" i="1"/>
  <c r="Y3624" i="1"/>
  <c r="X3624" i="1"/>
  <c r="AB3623" i="1"/>
  <c r="AA3623" i="1"/>
  <c r="Z3623" i="1"/>
  <c r="Y3623" i="1"/>
  <c r="X3623" i="1"/>
  <c r="AB3622" i="1"/>
  <c r="AA3622" i="1"/>
  <c r="Z3622" i="1"/>
  <c r="Y3622" i="1"/>
  <c r="X3622" i="1"/>
  <c r="AB3621" i="1"/>
  <c r="AA3621" i="1"/>
  <c r="Z3621" i="1"/>
  <c r="Y3621" i="1"/>
  <c r="X3621" i="1"/>
  <c r="AB3620" i="1"/>
  <c r="AA3620" i="1"/>
  <c r="Z3620" i="1"/>
  <c r="Y3620" i="1"/>
  <c r="X3620" i="1"/>
  <c r="AB3619" i="1"/>
  <c r="AA3619" i="1"/>
  <c r="Z3619" i="1"/>
  <c r="Y3619" i="1"/>
  <c r="X3619" i="1"/>
  <c r="AB3618" i="1"/>
  <c r="AA3618" i="1"/>
  <c r="Z3618" i="1"/>
  <c r="Y3618" i="1"/>
  <c r="X3618" i="1"/>
  <c r="AB3617" i="1"/>
  <c r="AA3617" i="1"/>
  <c r="Z3617" i="1"/>
  <c r="Y3617" i="1"/>
  <c r="X3617" i="1"/>
  <c r="AB3616" i="1"/>
  <c r="AA3616" i="1"/>
  <c r="Z3616" i="1"/>
  <c r="Y3616" i="1"/>
  <c r="X3616" i="1"/>
  <c r="AB3615" i="1"/>
  <c r="AA3615" i="1"/>
  <c r="Z3615" i="1"/>
  <c r="Y3615" i="1"/>
  <c r="X3615" i="1"/>
  <c r="AB3614" i="1"/>
  <c r="AA3614" i="1"/>
  <c r="Z3614" i="1"/>
  <c r="Y3614" i="1"/>
  <c r="X3614" i="1"/>
  <c r="AB3613" i="1"/>
  <c r="AA3613" i="1"/>
  <c r="Z3613" i="1"/>
  <c r="Y3613" i="1"/>
  <c r="X3613" i="1"/>
  <c r="AB3612" i="1"/>
  <c r="AA3612" i="1"/>
  <c r="Z3612" i="1"/>
  <c r="Y3612" i="1"/>
  <c r="X3612" i="1"/>
  <c r="AB3611" i="1"/>
  <c r="AA3611" i="1"/>
  <c r="Z3611" i="1"/>
  <c r="Y3611" i="1"/>
  <c r="X3611" i="1"/>
  <c r="AB3610" i="1"/>
  <c r="AA3610" i="1"/>
  <c r="Z3610" i="1"/>
  <c r="Y3610" i="1"/>
  <c r="X3610" i="1"/>
  <c r="AB3609" i="1"/>
  <c r="AA3609" i="1"/>
  <c r="Z3609" i="1"/>
  <c r="Y3609" i="1"/>
  <c r="X3609" i="1"/>
  <c r="AB3608" i="1"/>
  <c r="AA3608" i="1"/>
  <c r="Z3608" i="1"/>
  <c r="Y3608" i="1"/>
  <c r="X3608" i="1"/>
  <c r="AB3607" i="1"/>
  <c r="AA3607" i="1"/>
  <c r="Z3607" i="1"/>
  <c r="Y3607" i="1"/>
  <c r="X3607" i="1"/>
  <c r="AB3606" i="1"/>
  <c r="AA3606" i="1"/>
  <c r="Z3606" i="1"/>
  <c r="Y3606" i="1"/>
  <c r="X3606" i="1"/>
  <c r="AB3605" i="1"/>
  <c r="AA3605" i="1"/>
  <c r="Z3605" i="1"/>
  <c r="Y3605" i="1"/>
  <c r="X3605" i="1"/>
  <c r="AB3604" i="1"/>
  <c r="AA3604" i="1"/>
  <c r="Z3604" i="1"/>
  <c r="Y3604" i="1"/>
  <c r="X3604" i="1"/>
  <c r="AB3603" i="1"/>
  <c r="AA3603" i="1"/>
  <c r="Z3603" i="1"/>
  <c r="Y3603" i="1"/>
  <c r="X3603" i="1"/>
  <c r="AB3602" i="1"/>
  <c r="AA3602" i="1"/>
  <c r="Z3602" i="1"/>
  <c r="Y3602" i="1"/>
  <c r="X3602" i="1"/>
  <c r="AB3601" i="1"/>
  <c r="AA3601" i="1"/>
  <c r="Z3601" i="1"/>
  <c r="Y3601" i="1"/>
  <c r="X3601" i="1"/>
  <c r="AB3600" i="1"/>
  <c r="AA3600" i="1"/>
  <c r="Z3600" i="1"/>
  <c r="Y3600" i="1"/>
  <c r="X3600" i="1"/>
  <c r="AB3599" i="1"/>
  <c r="AA3599" i="1"/>
  <c r="Z3599" i="1"/>
  <c r="Y3599" i="1"/>
  <c r="X3599" i="1"/>
  <c r="AB3598" i="1"/>
  <c r="AA3598" i="1"/>
  <c r="Z3598" i="1"/>
  <c r="Y3598" i="1"/>
  <c r="X3598" i="1"/>
  <c r="AB3597" i="1"/>
  <c r="AA3597" i="1"/>
  <c r="Z3597" i="1"/>
  <c r="Y3597" i="1"/>
  <c r="X3597" i="1"/>
  <c r="AB3596" i="1"/>
  <c r="AA3596" i="1"/>
  <c r="Z3596" i="1"/>
  <c r="Y3596" i="1"/>
  <c r="X3596" i="1"/>
  <c r="AB3595" i="1"/>
  <c r="AA3595" i="1"/>
  <c r="Z3595" i="1"/>
  <c r="Y3595" i="1"/>
  <c r="X3595" i="1"/>
  <c r="AB3594" i="1"/>
  <c r="AA3594" i="1"/>
  <c r="Z3594" i="1"/>
  <c r="Y3594" i="1"/>
  <c r="X3594" i="1"/>
  <c r="AB3593" i="1"/>
  <c r="AA3593" i="1"/>
  <c r="Z3593" i="1"/>
  <c r="Y3593" i="1"/>
  <c r="X3593" i="1"/>
  <c r="AB3592" i="1"/>
  <c r="AA3592" i="1"/>
  <c r="Z3592" i="1"/>
  <c r="Y3592" i="1"/>
  <c r="X3592" i="1"/>
  <c r="AB3591" i="1"/>
  <c r="AA3591" i="1"/>
  <c r="Z3591" i="1"/>
  <c r="Y3591" i="1"/>
  <c r="X3591" i="1"/>
  <c r="AB3590" i="1"/>
  <c r="AA3590" i="1"/>
  <c r="Z3590" i="1"/>
  <c r="Y3590" i="1"/>
  <c r="X3590" i="1"/>
  <c r="AB3589" i="1"/>
  <c r="AA3589" i="1"/>
  <c r="Z3589" i="1"/>
  <c r="Y3589" i="1"/>
  <c r="X3589" i="1"/>
  <c r="AB3588" i="1"/>
  <c r="AA3588" i="1"/>
  <c r="Z3588" i="1"/>
  <c r="Y3588" i="1"/>
  <c r="X3588" i="1"/>
  <c r="AB3587" i="1"/>
  <c r="AA3587" i="1"/>
  <c r="Z3587" i="1"/>
  <c r="Y3587" i="1"/>
  <c r="X3587" i="1"/>
  <c r="AB3586" i="1"/>
  <c r="AA3586" i="1"/>
  <c r="Z3586" i="1"/>
  <c r="Y3586" i="1"/>
  <c r="X3586" i="1"/>
  <c r="AB3585" i="1"/>
  <c r="AA3585" i="1"/>
  <c r="Z3585" i="1"/>
  <c r="Y3585" i="1"/>
  <c r="X3585" i="1"/>
  <c r="AB3584" i="1"/>
  <c r="AA3584" i="1"/>
  <c r="Z3584" i="1"/>
  <c r="Y3584" i="1"/>
  <c r="X3584" i="1"/>
  <c r="AB3583" i="1"/>
  <c r="AA3583" i="1"/>
  <c r="Z3583" i="1"/>
  <c r="Y3583" i="1"/>
  <c r="X3583" i="1"/>
  <c r="AB3582" i="1"/>
  <c r="AA3582" i="1"/>
  <c r="Z3582" i="1"/>
  <c r="Y3582" i="1"/>
  <c r="X3582" i="1"/>
  <c r="AB3581" i="1"/>
  <c r="AA3581" i="1"/>
  <c r="Z3581" i="1"/>
  <c r="Y3581" i="1"/>
  <c r="X3581" i="1"/>
  <c r="AB3580" i="1"/>
  <c r="AA3580" i="1"/>
  <c r="Z3580" i="1"/>
  <c r="Y3580" i="1"/>
  <c r="X3580" i="1"/>
  <c r="AB3579" i="1"/>
  <c r="AA3579" i="1"/>
  <c r="Z3579" i="1"/>
  <c r="Y3579" i="1"/>
  <c r="X3579" i="1"/>
  <c r="AB3578" i="1"/>
  <c r="AA3578" i="1"/>
  <c r="Z3578" i="1"/>
  <c r="Y3578" i="1"/>
  <c r="X3578" i="1"/>
  <c r="AB3577" i="1"/>
  <c r="AA3577" i="1"/>
  <c r="Z3577" i="1"/>
  <c r="Y3577" i="1"/>
  <c r="X3577" i="1"/>
  <c r="AB3576" i="1"/>
  <c r="AA3576" i="1"/>
  <c r="Z3576" i="1"/>
  <c r="Y3576" i="1"/>
  <c r="X3576" i="1"/>
  <c r="AB3575" i="1"/>
  <c r="AA3575" i="1"/>
  <c r="Z3575" i="1"/>
  <c r="Y3575" i="1"/>
  <c r="X3575" i="1"/>
  <c r="AB3574" i="1"/>
  <c r="AA3574" i="1"/>
  <c r="Z3574" i="1"/>
  <c r="Y3574" i="1"/>
  <c r="X3574" i="1"/>
  <c r="AB3573" i="1"/>
  <c r="AA3573" i="1"/>
  <c r="Z3573" i="1"/>
  <c r="Y3573" i="1"/>
  <c r="X3573" i="1"/>
  <c r="AB3572" i="1"/>
  <c r="AA3572" i="1"/>
  <c r="Z3572" i="1"/>
  <c r="Y3572" i="1"/>
  <c r="X3572" i="1"/>
  <c r="AB3571" i="1"/>
  <c r="AA3571" i="1"/>
  <c r="Z3571" i="1"/>
  <c r="Y3571" i="1"/>
  <c r="X3571" i="1"/>
  <c r="AB3570" i="1"/>
  <c r="AA3570" i="1"/>
  <c r="Z3570" i="1"/>
  <c r="Y3570" i="1"/>
  <c r="X3570" i="1"/>
  <c r="AB3569" i="1"/>
  <c r="AA3569" i="1"/>
  <c r="Z3569" i="1"/>
  <c r="Y3569" i="1"/>
  <c r="X3569" i="1"/>
  <c r="AB3568" i="1"/>
  <c r="AA3568" i="1"/>
  <c r="Z3568" i="1"/>
  <c r="Y3568" i="1"/>
  <c r="X3568" i="1"/>
  <c r="AB3567" i="1"/>
  <c r="AA3567" i="1"/>
  <c r="Z3567" i="1"/>
  <c r="Y3567" i="1"/>
  <c r="X3567" i="1"/>
  <c r="AB3566" i="1"/>
  <c r="AA3566" i="1"/>
  <c r="Z3566" i="1"/>
  <c r="Y3566" i="1"/>
  <c r="X3566" i="1"/>
  <c r="AB3565" i="1"/>
  <c r="AA3565" i="1"/>
  <c r="Z3565" i="1"/>
  <c r="Y3565" i="1"/>
  <c r="X3565" i="1"/>
  <c r="AB3564" i="1"/>
  <c r="AA3564" i="1"/>
  <c r="Z3564" i="1"/>
  <c r="Y3564" i="1"/>
  <c r="X3564" i="1"/>
  <c r="AB3563" i="1"/>
  <c r="AA3563" i="1"/>
  <c r="Z3563" i="1"/>
  <c r="Y3563" i="1"/>
  <c r="X3563" i="1"/>
  <c r="AB3562" i="1"/>
  <c r="AA3562" i="1"/>
  <c r="Z3562" i="1"/>
  <c r="Y3562" i="1"/>
  <c r="X3562" i="1"/>
  <c r="AB3561" i="1"/>
  <c r="AA3561" i="1"/>
  <c r="Z3561" i="1"/>
  <c r="Y3561" i="1"/>
  <c r="X3561" i="1"/>
  <c r="AB3560" i="1"/>
  <c r="AA3560" i="1"/>
  <c r="Z3560" i="1"/>
  <c r="Y3560" i="1"/>
  <c r="X3560" i="1"/>
  <c r="AB3559" i="1"/>
  <c r="AA3559" i="1"/>
  <c r="Z3559" i="1"/>
  <c r="Y3559" i="1"/>
  <c r="X3559" i="1"/>
  <c r="AB3558" i="1"/>
  <c r="AA3558" i="1"/>
  <c r="Z3558" i="1"/>
  <c r="Y3558" i="1"/>
  <c r="X3558" i="1"/>
  <c r="AB3557" i="1"/>
  <c r="AA3557" i="1"/>
  <c r="Z3557" i="1"/>
  <c r="Y3557" i="1"/>
  <c r="X3557" i="1"/>
  <c r="AB3556" i="1"/>
  <c r="AA3556" i="1"/>
  <c r="Z3556" i="1"/>
  <c r="Y3556" i="1"/>
  <c r="X3556" i="1"/>
  <c r="AB3555" i="1"/>
  <c r="AA3555" i="1"/>
  <c r="Z3555" i="1"/>
  <c r="Y3555" i="1"/>
  <c r="X3555" i="1"/>
  <c r="AB3554" i="1"/>
  <c r="AA3554" i="1"/>
  <c r="Z3554" i="1"/>
  <c r="Y3554" i="1"/>
  <c r="X3554" i="1"/>
  <c r="AB3553" i="1"/>
  <c r="AA3553" i="1"/>
  <c r="Z3553" i="1"/>
  <c r="Y3553" i="1"/>
  <c r="X3553" i="1"/>
  <c r="AB3552" i="1"/>
  <c r="AA3552" i="1"/>
  <c r="Z3552" i="1"/>
  <c r="Y3552" i="1"/>
  <c r="X3552" i="1"/>
  <c r="AB3551" i="1"/>
  <c r="AA3551" i="1"/>
  <c r="Z3551" i="1"/>
  <c r="Y3551" i="1"/>
  <c r="X3551" i="1"/>
  <c r="AB3550" i="1"/>
  <c r="AA3550" i="1"/>
  <c r="Z3550" i="1"/>
  <c r="Y3550" i="1"/>
  <c r="X3550" i="1"/>
  <c r="AB3549" i="1"/>
  <c r="AA3549" i="1"/>
  <c r="Z3549" i="1"/>
  <c r="Y3549" i="1"/>
  <c r="X3549" i="1"/>
  <c r="AB3548" i="1"/>
  <c r="AA3548" i="1"/>
  <c r="Z3548" i="1"/>
  <c r="Y3548" i="1"/>
  <c r="X3548" i="1"/>
  <c r="AB3547" i="1"/>
  <c r="AA3547" i="1"/>
  <c r="Z3547" i="1"/>
  <c r="Y3547" i="1"/>
  <c r="X3547" i="1"/>
  <c r="AB3546" i="1"/>
  <c r="AA3546" i="1"/>
  <c r="Z3546" i="1"/>
  <c r="Y3546" i="1"/>
  <c r="X3546" i="1"/>
  <c r="AB3545" i="1"/>
  <c r="AA3545" i="1"/>
  <c r="Z3545" i="1"/>
  <c r="Y3545" i="1"/>
  <c r="X3545" i="1"/>
  <c r="AB3544" i="1"/>
  <c r="AA3544" i="1"/>
  <c r="Z3544" i="1"/>
  <c r="Y3544" i="1"/>
  <c r="X3544" i="1"/>
  <c r="AB3543" i="1"/>
  <c r="AA3543" i="1"/>
  <c r="Z3543" i="1"/>
  <c r="Y3543" i="1"/>
  <c r="X3543" i="1"/>
  <c r="AB3542" i="1"/>
  <c r="AA3542" i="1"/>
  <c r="Z3542" i="1"/>
  <c r="Y3542" i="1"/>
  <c r="X3542" i="1"/>
  <c r="AB3541" i="1"/>
  <c r="AA3541" i="1"/>
  <c r="Z3541" i="1"/>
  <c r="Y3541" i="1"/>
  <c r="X3541" i="1"/>
  <c r="AB3540" i="1"/>
  <c r="AA3540" i="1"/>
  <c r="Z3540" i="1"/>
  <c r="Y3540" i="1"/>
  <c r="X3540" i="1"/>
  <c r="AB3539" i="1"/>
  <c r="AA3539" i="1"/>
  <c r="Z3539" i="1"/>
  <c r="Y3539" i="1"/>
  <c r="X3539" i="1"/>
  <c r="AB3538" i="1"/>
  <c r="AA3538" i="1"/>
  <c r="Z3538" i="1"/>
  <c r="Y3538" i="1"/>
  <c r="X3538" i="1"/>
  <c r="AB3537" i="1"/>
  <c r="AA3537" i="1"/>
  <c r="Z3537" i="1"/>
  <c r="Y3537" i="1"/>
  <c r="X3537" i="1"/>
  <c r="AB3536" i="1"/>
  <c r="AA3536" i="1"/>
  <c r="Z3536" i="1"/>
  <c r="Y3536" i="1"/>
  <c r="X3536" i="1"/>
  <c r="AB3535" i="1"/>
  <c r="AA3535" i="1"/>
  <c r="Z3535" i="1"/>
  <c r="Y3535" i="1"/>
  <c r="X3535" i="1"/>
  <c r="AB3534" i="1"/>
  <c r="AA3534" i="1"/>
  <c r="Z3534" i="1"/>
  <c r="Y3534" i="1"/>
  <c r="X3534" i="1"/>
  <c r="AB3533" i="1"/>
  <c r="AA3533" i="1"/>
  <c r="Z3533" i="1"/>
  <c r="Y3533" i="1"/>
  <c r="X3533" i="1"/>
  <c r="AB3532" i="1"/>
  <c r="AA3532" i="1"/>
  <c r="Z3532" i="1"/>
  <c r="Y3532" i="1"/>
  <c r="X3532" i="1"/>
  <c r="AB3531" i="1"/>
  <c r="AA3531" i="1"/>
  <c r="Z3531" i="1"/>
  <c r="Y3531" i="1"/>
  <c r="X3531" i="1"/>
  <c r="AB3530" i="1"/>
  <c r="AA3530" i="1"/>
  <c r="Z3530" i="1"/>
  <c r="Y3530" i="1"/>
  <c r="X3530" i="1"/>
  <c r="AB3529" i="1"/>
  <c r="AA3529" i="1"/>
  <c r="Z3529" i="1"/>
  <c r="Y3529" i="1"/>
  <c r="X3529" i="1"/>
  <c r="AB3528" i="1"/>
  <c r="AA3528" i="1"/>
  <c r="Z3528" i="1"/>
  <c r="Y3528" i="1"/>
  <c r="X3528" i="1"/>
  <c r="AB3527" i="1"/>
  <c r="AA3527" i="1"/>
  <c r="Z3527" i="1"/>
  <c r="Y3527" i="1"/>
  <c r="X3527" i="1"/>
  <c r="AB3526" i="1"/>
  <c r="AA3526" i="1"/>
  <c r="Z3526" i="1"/>
  <c r="Y3526" i="1"/>
  <c r="X3526" i="1"/>
  <c r="AB3525" i="1"/>
  <c r="AA3525" i="1"/>
  <c r="Z3525" i="1"/>
  <c r="Y3525" i="1"/>
  <c r="X3525" i="1"/>
  <c r="AB3524" i="1"/>
  <c r="AA3524" i="1"/>
  <c r="Z3524" i="1"/>
  <c r="Y3524" i="1"/>
  <c r="X3524" i="1"/>
  <c r="AB3523" i="1"/>
  <c r="AA3523" i="1"/>
  <c r="Z3523" i="1"/>
  <c r="Y3523" i="1"/>
  <c r="X3523" i="1"/>
  <c r="AB3522" i="1"/>
  <c r="AA3522" i="1"/>
  <c r="Z3522" i="1"/>
  <c r="Y3522" i="1"/>
  <c r="X3522" i="1"/>
  <c r="AB3521" i="1"/>
  <c r="AA3521" i="1"/>
  <c r="Z3521" i="1"/>
  <c r="Y3521" i="1"/>
  <c r="X3521" i="1"/>
  <c r="AB3520" i="1"/>
  <c r="AA3520" i="1"/>
  <c r="Z3520" i="1"/>
  <c r="Y3520" i="1"/>
  <c r="X3520" i="1"/>
  <c r="AB3519" i="1"/>
  <c r="AA3519" i="1"/>
  <c r="Z3519" i="1"/>
  <c r="Y3519" i="1"/>
  <c r="X3519" i="1"/>
  <c r="AB3518" i="1"/>
  <c r="AA3518" i="1"/>
  <c r="Z3518" i="1"/>
  <c r="Y3518" i="1"/>
  <c r="X3518" i="1"/>
  <c r="AB3517" i="1"/>
  <c r="AA3517" i="1"/>
  <c r="Z3517" i="1"/>
  <c r="Y3517" i="1"/>
  <c r="X3517" i="1"/>
  <c r="AB3516" i="1"/>
  <c r="AA3516" i="1"/>
  <c r="Z3516" i="1"/>
  <c r="Y3516" i="1"/>
  <c r="X3516" i="1"/>
  <c r="AB3515" i="1"/>
  <c r="AA3515" i="1"/>
  <c r="Z3515" i="1"/>
  <c r="Y3515" i="1"/>
  <c r="X3515" i="1"/>
  <c r="AB3514" i="1"/>
  <c r="AA3514" i="1"/>
  <c r="Z3514" i="1"/>
  <c r="Y3514" i="1"/>
  <c r="X3514" i="1"/>
  <c r="AB3513" i="1"/>
  <c r="AA3513" i="1"/>
  <c r="Z3513" i="1"/>
  <c r="Y3513" i="1"/>
  <c r="X3513" i="1"/>
  <c r="AB3512" i="1"/>
  <c r="AA3512" i="1"/>
  <c r="Z3512" i="1"/>
  <c r="Y3512" i="1"/>
  <c r="X3512" i="1"/>
  <c r="AB3511" i="1"/>
  <c r="AA3511" i="1"/>
  <c r="Z3511" i="1"/>
  <c r="Y3511" i="1"/>
  <c r="X3511" i="1"/>
  <c r="AB3510" i="1"/>
  <c r="AA3510" i="1"/>
  <c r="Z3510" i="1"/>
  <c r="Y3510" i="1"/>
  <c r="X3510" i="1"/>
  <c r="AB3509" i="1"/>
  <c r="AA3509" i="1"/>
  <c r="Z3509" i="1"/>
  <c r="Y3509" i="1"/>
  <c r="X3509" i="1"/>
  <c r="AB3508" i="1"/>
  <c r="AA3508" i="1"/>
  <c r="Z3508" i="1"/>
  <c r="Y3508" i="1"/>
  <c r="X3508" i="1"/>
  <c r="AB3507" i="1"/>
  <c r="AA3507" i="1"/>
  <c r="Z3507" i="1"/>
  <c r="Y3507" i="1"/>
  <c r="X3507" i="1"/>
  <c r="AB3506" i="1"/>
  <c r="AA3506" i="1"/>
  <c r="Z3506" i="1"/>
  <c r="Y3506" i="1"/>
  <c r="X3506" i="1"/>
  <c r="AB3505" i="1"/>
  <c r="AA3505" i="1"/>
  <c r="Z3505" i="1"/>
  <c r="Y3505" i="1"/>
  <c r="X3505" i="1"/>
  <c r="AB3504" i="1"/>
  <c r="AA3504" i="1"/>
  <c r="Z3504" i="1"/>
  <c r="Y3504" i="1"/>
  <c r="X3504" i="1"/>
  <c r="AB3503" i="1"/>
  <c r="AA3503" i="1"/>
  <c r="Z3503" i="1"/>
  <c r="Y3503" i="1"/>
  <c r="X3503" i="1"/>
  <c r="AB3502" i="1"/>
  <c r="AA3502" i="1"/>
  <c r="Z3502" i="1"/>
  <c r="Y3502" i="1"/>
  <c r="X3502" i="1"/>
  <c r="AB3501" i="1"/>
  <c r="AA3501" i="1"/>
  <c r="Z3501" i="1"/>
  <c r="Y3501" i="1"/>
  <c r="X3501" i="1"/>
  <c r="AB3500" i="1"/>
  <c r="AA3500" i="1"/>
  <c r="Z3500" i="1"/>
  <c r="Y3500" i="1"/>
  <c r="X3500" i="1"/>
  <c r="AB3499" i="1"/>
  <c r="AA3499" i="1"/>
  <c r="Z3499" i="1"/>
  <c r="Y3499" i="1"/>
  <c r="X3499" i="1"/>
  <c r="AB3498" i="1"/>
  <c r="AA3498" i="1"/>
  <c r="Z3498" i="1"/>
  <c r="Y3498" i="1"/>
  <c r="X3498" i="1"/>
  <c r="AB3497" i="1"/>
  <c r="AA3497" i="1"/>
  <c r="Z3497" i="1"/>
  <c r="Y3497" i="1"/>
  <c r="X3497" i="1"/>
  <c r="AB3496" i="1"/>
  <c r="AA3496" i="1"/>
  <c r="Z3496" i="1"/>
  <c r="Y3496" i="1"/>
  <c r="X3496" i="1"/>
  <c r="AB3495" i="1"/>
  <c r="AA3495" i="1"/>
  <c r="Z3495" i="1"/>
  <c r="Y3495" i="1"/>
  <c r="X3495" i="1"/>
  <c r="AB3494" i="1"/>
  <c r="AA3494" i="1"/>
  <c r="Z3494" i="1"/>
  <c r="Y3494" i="1"/>
  <c r="X3494" i="1"/>
  <c r="AB3493" i="1"/>
  <c r="AA3493" i="1"/>
  <c r="Z3493" i="1"/>
  <c r="Y3493" i="1"/>
  <c r="X3493" i="1"/>
  <c r="AB3492" i="1"/>
  <c r="AA3492" i="1"/>
  <c r="Z3492" i="1"/>
  <c r="Y3492" i="1"/>
  <c r="X3492" i="1"/>
  <c r="AB3491" i="1"/>
  <c r="AA3491" i="1"/>
  <c r="Z3491" i="1"/>
  <c r="Y3491" i="1"/>
  <c r="X3491" i="1"/>
  <c r="AB3490" i="1"/>
  <c r="AA3490" i="1"/>
  <c r="Z3490" i="1"/>
  <c r="Y3490" i="1"/>
  <c r="X3490" i="1"/>
  <c r="AB3489" i="1"/>
  <c r="AA3489" i="1"/>
  <c r="Z3489" i="1"/>
  <c r="Y3489" i="1"/>
  <c r="X3489" i="1"/>
  <c r="AB3488" i="1"/>
  <c r="AA3488" i="1"/>
  <c r="Z3488" i="1"/>
  <c r="Y3488" i="1"/>
  <c r="X3488" i="1"/>
  <c r="AB3487" i="1"/>
  <c r="AA3487" i="1"/>
  <c r="Z3487" i="1"/>
  <c r="Y3487" i="1"/>
  <c r="X3487" i="1"/>
  <c r="AB3486" i="1"/>
  <c r="AA3486" i="1"/>
  <c r="Z3486" i="1"/>
  <c r="Y3486" i="1"/>
  <c r="X3486" i="1"/>
  <c r="AB3485" i="1"/>
  <c r="AA3485" i="1"/>
  <c r="Z3485" i="1"/>
  <c r="Y3485" i="1"/>
  <c r="X3485" i="1"/>
  <c r="AB3484" i="1"/>
  <c r="AA3484" i="1"/>
  <c r="Z3484" i="1"/>
  <c r="Y3484" i="1"/>
  <c r="X3484" i="1"/>
  <c r="AB3483" i="1"/>
  <c r="AA3483" i="1"/>
  <c r="Z3483" i="1"/>
  <c r="Y3483" i="1"/>
  <c r="X3483" i="1"/>
  <c r="AB3482" i="1"/>
  <c r="AA3482" i="1"/>
  <c r="Z3482" i="1"/>
  <c r="Y3482" i="1"/>
  <c r="X3482" i="1"/>
  <c r="AB3481" i="1"/>
  <c r="AA3481" i="1"/>
  <c r="Z3481" i="1"/>
  <c r="Y3481" i="1"/>
  <c r="X3481" i="1"/>
  <c r="AB3480" i="1"/>
  <c r="AA3480" i="1"/>
  <c r="Z3480" i="1"/>
  <c r="Y3480" i="1"/>
  <c r="X3480" i="1"/>
  <c r="AB3479" i="1"/>
  <c r="AA3479" i="1"/>
  <c r="Z3479" i="1"/>
  <c r="Y3479" i="1"/>
  <c r="X3479" i="1"/>
  <c r="AB3478" i="1"/>
  <c r="AA3478" i="1"/>
  <c r="Z3478" i="1"/>
  <c r="Y3478" i="1"/>
  <c r="X3478" i="1"/>
  <c r="AB3477" i="1"/>
  <c r="AA3477" i="1"/>
  <c r="Z3477" i="1"/>
  <c r="Y3477" i="1"/>
  <c r="X3477" i="1"/>
  <c r="AB3476" i="1"/>
  <c r="AA3476" i="1"/>
  <c r="Z3476" i="1"/>
  <c r="Y3476" i="1"/>
  <c r="X3476" i="1"/>
  <c r="AB3475" i="1"/>
  <c r="AA3475" i="1"/>
  <c r="Z3475" i="1"/>
  <c r="Y3475" i="1"/>
  <c r="X3475" i="1"/>
  <c r="AB3474" i="1"/>
  <c r="AA3474" i="1"/>
  <c r="Z3474" i="1"/>
  <c r="Y3474" i="1"/>
  <c r="X3474" i="1"/>
  <c r="AB3473" i="1"/>
  <c r="AA3473" i="1"/>
  <c r="Z3473" i="1"/>
  <c r="Y3473" i="1"/>
  <c r="X3473" i="1"/>
  <c r="AB3472" i="1"/>
  <c r="AA3472" i="1"/>
  <c r="Z3472" i="1"/>
  <c r="Y3472" i="1"/>
  <c r="X3472" i="1"/>
  <c r="AB3471" i="1"/>
  <c r="AA3471" i="1"/>
  <c r="Z3471" i="1"/>
  <c r="Y3471" i="1"/>
  <c r="X3471" i="1"/>
  <c r="AB3470" i="1"/>
  <c r="AA3470" i="1"/>
  <c r="Z3470" i="1"/>
  <c r="Y3470" i="1"/>
  <c r="X3470" i="1"/>
  <c r="AB3469" i="1"/>
  <c r="AA3469" i="1"/>
  <c r="Z3469" i="1"/>
  <c r="Y3469" i="1"/>
  <c r="X3469" i="1"/>
  <c r="AB3468" i="1"/>
  <c r="AA3468" i="1"/>
  <c r="Z3468" i="1"/>
  <c r="Y3468" i="1"/>
  <c r="X3468" i="1"/>
  <c r="AB3467" i="1"/>
  <c r="AA3467" i="1"/>
  <c r="Z3467" i="1"/>
  <c r="Y3467" i="1"/>
  <c r="X3467" i="1"/>
  <c r="AB3466" i="1"/>
  <c r="AA3466" i="1"/>
  <c r="Z3466" i="1"/>
  <c r="Y3466" i="1"/>
  <c r="X3466" i="1"/>
  <c r="AB3465" i="1"/>
  <c r="AA3465" i="1"/>
  <c r="Z3465" i="1"/>
  <c r="Y3465" i="1"/>
  <c r="X3465" i="1"/>
  <c r="AB3464" i="1"/>
  <c r="AA3464" i="1"/>
  <c r="Z3464" i="1"/>
  <c r="Y3464" i="1"/>
  <c r="X3464" i="1"/>
  <c r="AB3463" i="1"/>
  <c r="AA3463" i="1"/>
  <c r="Z3463" i="1"/>
  <c r="Y3463" i="1"/>
  <c r="X3463" i="1"/>
  <c r="AB3462" i="1"/>
  <c r="AA3462" i="1"/>
  <c r="Z3462" i="1"/>
  <c r="Y3462" i="1"/>
  <c r="X3462" i="1"/>
  <c r="AB3461" i="1"/>
  <c r="AA3461" i="1"/>
  <c r="Z3461" i="1"/>
  <c r="Y3461" i="1"/>
  <c r="X3461" i="1"/>
  <c r="AB3460" i="1"/>
  <c r="AA3460" i="1"/>
  <c r="Z3460" i="1"/>
  <c r="Y3460" i="1"/>
  <c r="X3460" i="1"/>
  <c r="AB3459" i="1"/>
  <c r="AA3459" i="1"/>
  <c r="Z3459" i="1"/>
  <c r="Y3459" i="1"/>
  <c r="X3459" i="1"/>
  <c r="AB3458" i="1"/>
  <c r="AA3458" i="1"/>
  <c r="Z3458" i="1"/>
  <c r="Y3458" i="1"/>
  <c r="X3458" i="1"/>
  <c r="AB3457" i="1"/>
  <c r="AA3457" i="1"/>
  <c r="Z3457" i="1"/>
  <c r="Y3457" i="1"/>
  <c r="X3457" i="1"/>
  <c r="AB3456" i="1"/>
  <c r="AA3456" i="1"/>
  <c r="Z3456" i="1"/>
  <c r="Y3456" i="1"/>
  <c r="X3456" i="1"/>
  <c r="AB3455" i="1"/>
  <c r="AA3455" i="1"/>
  <c r="Z3455" i="1"/>
  <c r="Y3455" i="1"/>
  <c r="X3455" i="1"/>
  <c r="AB3454" i="1"/>
  <c r="AA3454" i="1"/>
  <c r="Z3454" i="1"/>
  <c r="Y3454" i="1"/>
  <c r="X3454" i="1"/>
  <c r="AB3453" i="1"/>
  <c r="AA3453" i="1"/>
  <c r="Z3453" i="1"/>
  <c r="Y3453" i="1"/>
  <c r="X3453" i="1"/>
  <c r="AB3452" i="1"/>
  <c r="AA3452" i="1"/>
  <c r="Z3452" i="1"/>
  <c r="Y3452" i="1"/>
  <c r="X3452" i="1"/>
  <c r="AB3451" i="1"/>
  <c r="AA3451" i="1"/>
  <c r="Z3451" i="1"/>
  <c r="Y3451" i="1"/>
  <c r="X3451" i="1"/>
  <c r="AB3450" i="1"/>
  <c r="AA3450" i="1"/>
  <c r="Z3450" i="1"/>
  <c r="Y3450" i="1"/>
  <c r="X3450" i="1"/>
  <c r="AB3449" i="1"/>
  <c r="AA3449" i="1"/>
  <c r="Z3449" i="1"/>
  <c r="Y3449" i="1"/>
  <c r="X3449" i="1"/>
  <c r="AB3448" i="1"/>
  <c r="AA3448" i="1"/>
  <c r="Z3448" i="1"/>
  <c r="Y3448" i="1"/>
  <c r="X3448" i="1"/>
  <c r="AB3447" i="1"/>
  <c r="AA3447" i="1"/>
  <c r="Z3447" i="1"/>
  <c r="Y3447" i="1"/>
  <c r="X3447" i="1"/>
  <c r="AB3446" i="1"/>
  <c r="AA3446" i="1"/>
  <c r="Z3446" i="1"/>
  <c r="Y3446" i="1"/>
  <c r="X3446" i="1"/>
  <c r="AB3445" i="1"/>
  <c r="AA3445" i="1"/>
  <c r="Z3445" i="1"/>
  <c r="Y3445" i="1"/>
  <c r="X3445" i="1"/>
  <c r="AB3444" i="1"/>
  <c r="AA3444" i="1"/>
  <c r="Z3444" i="1"/>
  <c r="Y3444" i="1"/>
  <c r="X3444" i="1"/>
  <c r="AB3443" i="1"/>
  <c r="AA3443" i="1"/>
  <c r="Z3443" i="1"/>
  <c r="Y3443" i="1"/>
  <c r="X3443" i="1"/>
  <c r="AB3442" i="1"/>
  <c r="AA3442" i="1"/>
  <c r="Z3442" i="1"/>
  <c r="Y3442" i="1"/>
  <c r="X3442" i="1"/>
  <c r="AB3441" i="1"/>
  <c r="AA3441" i="1"/>
  <c r="Z3441" i="1"/>
  <c r="Y3441" i="1"/>
  <c r="X3441" i="1"/>
  <c r="AB3440" i="1"/>
  <c r="AA3440" i="1"/>
  <c r="Z3440" i="1"/>
  <c r="Y3440" i="1"/>
  <c r="X3440" i="1"/>
  <c r="AB3439" i="1"/>
  <c r="AA3439" i="1"/>
  <c r="Z3439" i="1"/>
  <c r="Y3439" i="1"/>
  <c r="X3439" i="1"/>
  <c r="AB3438" i="1"/>
  <c r="AA3438" i="1"/>
  <c r="Z3438" i="1"/>
  <c r="Y3438" i="1"/>
  <c r="X3438" i="1"/>
  <c r="AB3437" i="1"/>
  <c r="AA3437" i="1"/>
  <c r="Z3437" i="1"/>
  <c r="Y3437" i="1"/>
  <c r="X3437" i="1"/>
  <c r="AB3436" i="1"/>
  <c r="AA3436" i="1"/>
  <c r="Z3436" i="1"/>
  <c r="Y3436" i="1"/>
  <c r="X3436" i="1"/>
  <c r="AB3435" i="1"/>
  <c r="AA3435" i="1"/>
  <c r="Z3435" i="1"/>
  <c r="Y3435" i="1"/>
  <c r="X3435" i="1"/>
  <c r="AB3434" i="1"/>
  <c r="AA3434" i="1"/>
  <c r="Z3434" i="1"/>
  <c r="Y3434" i="1"/>
  <c r="X3434" i="1"/>
  <c r="AB3433" i="1"/>
  <c r="AA3433" i="1"/>
  <c r="Z3433" i="1"/>
  <c r="Y3433" i="1"/>
  <c r="X3433" i="1"/>
  <c r="AB3432" i="1"/>
  <c r="AA3432" i="1"/>
  <c r="Z3432" i="1"/>
  <c r="Y3432" i="1"/>
  <c r="X3432" i="1"/>
  <c r="AB3431" i="1"/>
  <c r="AA3431" i="1"/>
  <c r="Z3431" i="1"/>
  <c r="Y3431" i="1"/>
  <c r="X3431" i="1"/>
  <c r="AB3430" i="1"/>
  <c r="AA3430" i="1"/>
  <c r="Z3430" i="1"/>
  <c r="Y3430" i="1"/>
  <c r="X3430" i="1"/>
  <c r="AB3429" i="1"/>
  <c r="AA3429" i="1"/>
  <c r="Z3429" i="1"/>
  <c r="Y3429" i="1"/>
  <c r="X3429" i="1"/>
  <c r="AB3428" i="1"/>
  <c r="AA3428" i="1"/>
  <c r="Z3428" i="1"/>
  <c r="Y3428" i="1"/>
  <c r="X3428" i="1"/>
  <c r="AB3427" i="1"/>
  <c r="AA3427" i="1"/>
  <c r="Z3427" i="1"/>
  <c r="Y3427" i="1"/>
  <c r="X3427" i="1"/>
  <c r="AB3426" i="1"/>
  <c r="AA3426" i="1"/>
  <c r="Z3426" i="1"/>
  <c r="Y3426" i="1"/>
  <c r="X3426" i="1"/>
  <c r="AB3425" i="1"/>
  <c r="AA3425" i="1"/>
  <c r="Z3425" i="1"/>
  <c r="Y3425" i="1"/>
  <c r="X3425" i="1"/>
  <c r="AB3424" i="1"/>
  <c r="AA3424" i="1"/>
  <c r="Z3424" i="1"/>
  <c r="Y3424" i="1"/>
  <c r="X3424" i="1"/>
  <c r="AB3423" i="1"/>
  <c r="AA3423" i="1"/>
  <c r="Z3423" i="1"/>
  <c r="Y3423" i="1"/>
  <c r="X3423" i="1"/>
  <c r="AB3422" i="1"/>
  <c r="AA3422" i="1"/>
  <c r="Z3422" i="1"/>
  <c r="Y3422" i="1"/>
  <c r="X3422" i="1"/>
  <c r="AB3421" i="1"/>
  <c r="AA3421" i="1"/>
  <c r="Z3421" i="1"/>
  <c r="Y3421" i="1"/>
  <c r="X3421" i="1"/>
  <c r="AB3420" i="1"/>
  <c r="AA3420" i="1"/>
  <c r="Z3420" i="1"/>
  <c r="Y3420" i="1"/>
  <c r="X3420" i="1"/>
  <c r="AB3419" i="1"/>
  <c r="AA3419" i="1"/>
  <c r="Z3419" i="1"/>
  <c r="Y3419" i="1"/>
  <c r="X3419" i="1"/>
  <c r="AB3418" i="1"/>
  <c r="AA3418" i="1"/>
  <c r="Z3418" i="1"/>
  <c r="Y3418" i="1"/>
  <c r="X3418" i="1"/>
  <c r="AB3417" i="1"/>
  <c r="AA3417" i="1"/>
  <c r="Z3417" i="1"/>
  <c r="Y3417" i="1"/>
  <c r="X3417" i="1"/>
  <c r="AB3416" i="1"/>
  <c r="AA3416" i="1"/>
  <c r="Z3416" i="1"/>
  <c r="Y3416" i="1"/>
  <c r="X3416" i="1"/>
  <c r="AB3415" i="1"/>
  <c r="AA3415" i="1"/>
  <c r="Z3415" i="1"/>
  <c r="Y3415" i="1"/>
  <c r="X3415" i="1"/>
  <c r="AB3414" i="1"/>
  <c r="AA3414" i="1"/>
  <c r="Z3414" i="1"/>
  <c r="Y3414" i="1"/>
  <c r="X3414" i="1"/>
  <c r="AB3413" i="1"/>
  <c r="AA3413" i="1"/>
  <c r="Z3413" i="1"/>
  <c r="Y3413" i="1"/>
  <c r="X3413" i="1"/>
  <c r="AB3412" i="1"/>
  <c r="AA3412" i="1"/>
  <c r="Z3412" i="1"/>
  <c r="Y3412" i="1"/>
  <c r="X3412" i="1"/>
  <c r="AB3411" i="1"/>
  <c r="AA3411" i="1"/>
  <c r="Z3411" i="1"/>
  <c r="Y3411" i="1"/>
  <c r="X3411" i="1"/>
  <c r="AB3410" i="1"/>
  <c r="AA3410" i="1"/>
  <c r="Z3410" i="1"/>
  <c r="Y3410" i="1"/>
  <c r="X3410" i="1"/>
  <c r="AB3409" i="1"/>
  <c r="AA3409" i="1"/>
  <c r="Z3409" i="1"/>
  <c r="Y3409" i="1"/>
  <c r="X3409" i="1"/>
  <c r="AB3408" i="1"/>
  <c r="AA3408" i="1"/>
  <c r="Z3408" i="1"/>
  <c r="Y3408" i="1"/>
  <c r="X3408" i="1"/>
  <c r="AB3407" i="1"/>
  <c r="AA3407" i="1"/>
  <c r="Z3407" i="1"/>
  <c r="Y3407" i="1"/>
  <c r="X3407" i="1"/>
  <c r="AB3406" i="1"/>
  <c r="AA3406" i="1"/>
  <c r="Z3406" i="1"/>
  <c r="Y3406" i="1"/>
  <c r="X3406" i="1"/>
  <c r="AB3405" i="1"/>
  <c r="AA3405" i="1"/>
  <c r="Z3405" i="1"/>
  <c r="Y3405" i="1"/>
  <c r="X3405" i="1"/>
  <c r="AB3404" i="1"/>
  <c r="AA3404" i="1"/>
  <c r="Z3404" i="1"/>
  <c r="Y3404" i="1"/>
  <c r="X3404" i="1"/>
  <c r="AB3403" i="1"/>
  <c r="AA3403" i="1"/>
  <c r="Z3403" i="1"/>
  <c r="Y3403" i="1"/>
  <c r="X3403" i="1"/>
  <c r="AB3402" i="1"/>
  <c r="AA3402" i="1"/>
  <c r="Z3402" i="1"/>
  <c r="Y3402" i="1"/>
  <c r="X3402" i="1"/>
  <c r="AB3401" i="1"/>
  <c r="AA3401" i="1"/>
  <c r="Z3401" i="1"/>
  <c r="Y3401" i="1"/>
  <c r="X3401" i="1"/>
  <c r="AB3400" i="1"/>
  <c r="AA3400" i="1"/>
  <c r="Z3400" i="1"/>
  <c r="Y3400" i="1"/>
  <c r="X3400" i="1"/>
  <c r="AB3399" i="1"/>
  <c r="AA3399" i="1"/>
  <c r="Z3399" i="1"/>
  <c r="Y3399" i="1"/>
  <c r="X3399" i="1"/>
  <c r="AB3398" i="1"/>
  <c r="AA3398" i="1"/>
  <c r="Z3398" i="1"/>
  <c r="Y3398" i="1"/>
  <c r="X3398" i="1"/>
  <c r="AB3397" i="1"/>
  <c r="AA3397" i="1"/>
  <c r="Z3397" i="1"/>
  <c r="Y3397" i="1"/>
  <c r="X3397" i="1"/>
  <c r="AB3396" i="1"/>
  <c r="AA3396" i="1"/>
  <c r="Z3396" i="1"/>
  <c r="Y3396" i="1"/>
  <c r="X3396" i="1"/>
  <c r="AB3395" i="1"/>
  <c r="AA3395" i="1"/>
  <c r="Z3395" i="1"/>
  <c r="Y3395" i="1"/>
  <c r="X3395" i="1"/>
  <c r="AB3394" i="1"/>
  <c r="AA3394" i="1"/>
  <c r="Z3394" i="1"/>
  <c r="Y3394" i="1"/>
  <c r="X3394" i="1"/>
  <c r="AB3393" i="1"/>
  <c r="AA3393" i="1"/>
  <c r="Z3393" i="1"/>
  <c r="Y3393" i="1"/>
  <c r="X3393" i="1"/>
  <c r="AB3392" i="1"/>
  <c r="AA3392" i="1"/>
  <c r="Z3392" i="1"/>
  <c r="Y3392" i="1"/>
  <c r="X3392" i="1"/>
  <c r="AB3391" i="1"/>
  <c r="AA3391" i="1"/>
  <c r="Z3391" i="1"/>
  <c r="Y3391" i="1"/>
  <c r="X3391" i="1"/>
  <c r="AB3390" i="1"/>
  <c r="AA3390" i="1"/>
  <c r="Z3390" i="1"/>
  <c r="Y3390" i="1"/>
  <c r="X3390" i="1"/>
  <c r="AB3389" i="1"/>
  <c r="AA3389" i="1"/>
  <c r="Z3389" i="1"/>
  <c r="Y3389" i="1"/>
  <c r="X3389" i="1"/>
  <c r="AB3388" i="1"/>
  <c r="AA3388" i="1"/>
  <c r="Z3388" i="1"/>
  <c r="Y3388" i="1"/>
  <c r="X3388" i="1"/>
  <c r="AB3387" i="1"/>
  <c r="AA3387" i="1"/>
  <c r="Z3387" i="1"/>
  <c r="Y3387" i="1"/>
  <c r="X3387" i="1"/>
  <c r="AB3386" i="1"/>
  <c r="AA3386" i="1"/>
  <c r="Z3386" i="1"/>
  <c r="Y3386" i="1"/>
  <c r="X3386" i="1"/>
  <c r="AB3385" i="1"/>
  <c r="AA3385" i="1"/>
  <c r="Z3385" i="1"/>
  <c r="Y3385" i="1"/>
  <c r="X3385" i="1"/>
  <c r="AB3384" i="1"/>
  <c r="AA3384" i="1"/>
  <c r="Z3384" i="1"/>
  <c r="Y3384" i="1"/>
  <c r="X3384" i="1"/>
  <c r="AB3383" i="1"/>
  <c r="AA3383" i="1"/>
  <c r="Z3383" i="1"/>
  <c r="Y3383" i="1"/>
  <c r="X3383" i="1"/>
  <c r="AB3382" i="1"/>
  <c r="AA3382" i="1"/>
  <c r="Z3382" i="1"/>
  <c r="Y3382" i="1"/>
  <c r="X3382" i="1"/>
  <c r="AB3381" i="1"/>
  <c r="AA3381" i="1"/>
  <c r="Z3381" i="1"/>
  <c r="Y3381" i="1"/>
  <c r="X3381" i="1"/>
  <c r="AB3380" i="1"/>
  <c r="AA3380" i="1"/>
  <c r="Z3380" i="1"/>
  <c r="Y3380" i="1"/>
  <c r="X3380" i="1"/>
  <c r="AB3379" i="1"/>
  <c r="AA3379" i="1"/>
  <c r="Z3379" i="1"/>
  <c r="Y3379" i="1"/>
  <c r="X3379" i="1"/>
  <c r="AB3378" i="1"/>
  <c r="AA3378" i="1"/>
  <c r="Z3378" i="1"/>
  <c r="Y3378" i="1"/>
  <c r="X3378" i="1"/>
  <c r="AB3377" i="1"/>
  <c r="AA3377" i="1"/>
  <c r="Z3377" i="1"/>
  <c r="Y3377" i="1"/>
  <c r="X3377" i="1"/>
  <c r="AB3376" i="1"/>
  <c r="AA3376" i="1"/>
  <c r="Z3376" i="1"/>
  <c r="Y3376" i="1"/>
  <c r="X3376" i="1"/>
  <c r="AB3375" i="1"/>
  <c r="AA3375" i="1"/>
  <c r="Z3375" i="1"/>
  <c r="Y3375" i="1"/>
  <c r="X3375" i="1"/>
  <c r="AB3374" i="1"/>
  <c r="AA3374" i="1"/>
  <c r="Z3374" i="1"/>
  <c r="Y3374" i="1"/>
  <c r="X3374" i="1"/>
  <c r="AB3373" i="1"/>
  <c r="AA3373" i="1"/>
  <c r="Z3373" i="1"/>
  <c r="Y3373" i="1"/>
  <c r="X3373" i="1"/>
  <c r="AB3372" i="1"/>
  <c r="AA3372" i="1"/>
  <c r="Z3372" i="1"/>
  <c r="Y3372" i="1"/>
  <c r="X3372" i="1"/>
  <c r="AB3371" i="1"/>
  <c r="AA3371" i="1"/>
  <c r="Z3371" i="1"/>
  <c r="Y3371" i="1"/>
  <c r="X3371" i="1"/>
  <c r="AB3370" i="1"/>
  <c r="AA3370" i="1"/>
  <c r="Z3370" i="1"/>
  <c r="Y3370" i="1"/>
  <c r="X3370" i="1"/>
  <c r="AB3369" i="1"/>
  <c r="AA3369" i="1"/>
  <c r="Z3369" i="1"/>
  <c r="Y3369" i="1"/>
  <c r="X3369" i="1"/>
  <c r="AB3368" i="1"/>
  <c r="AA3368" i="1"/>
  <c r="Z3368" i="1"/>
  <c r="Y3368" i="1"/>
  <c r="X3368" i="1"/>
  <c r="AB3367" i="1"/>
  <c r="AA3367" i="1"/>
  <c r="Z3367" i="1"/>
  <c r="Y3367" i="1"/>
  <c r="X3367" i="1"/>
  <c r="AB3366" i="1"/>
  <c r="AA3366" i="1"/>
  <c r="Z3366" i="1"/>
  <c r="Y3366" i="1"/>
  <c r="X3366" i="1"/>
  <c r="AB3365" i="1"/>
  <c r="AA3365" i="1"/>
  <c r="Z3365" i="1"/>
  <c r="Y3365" i="1"/>
  <c r="X3365" i="1"/>
  <c r="AB3364" i="1"/>
  <c r="AA3364" i="1"/>
  <c r="Z3364" i="1"/>
  <c r="Y3364" i="1"/>
  <c r="X3364" i="1"/>
  <c r="AB3363" i="1"/>
  <c r="AA3363" i="1"/>
  <c r="Z3363" i="1"/>
  <c r="Y3363" i="1"/>
  <c r="X3363" i="1"/>
  <c r="AB3362" i="1"/>
  <c r="AA3362" i="1"/>
  <c r="Z3362" i="1"/>
  <c r="Y3362" i="1"/>
  <c r="X3362" i="1"/>
  <c r="AB3361" i="1"/>
  <c r="AA3361" i="1"/>
  <c r="Z3361" i="1"/>
  <c r="Y3361" i="1"/>
  <c r="X3361" i="1"/>
  <c r="AB3360" i="1"/>
  <c r="AA3360" i="1"/>
  <c r="Z3360" i="1"/>
  <c r="Y3360" i="1"/>
  <c r="X3360" i="1"/>
  <c r="AB3359" i="1"/>
  <c r="AA3359" i="1"/>
  <c r="Z3359" i="1"/>
  <c r="Y3359" i="1"/>
  <c r="X3359" i="1"/>
  <c r="AB3358" i="1"/>
  <c r="AA3358" i="1"/>
  <c r="Z3358" i="1"/>
  <c r="Y3358" i="1"/>
  <c r="X3358" i="1"/>
  <c r="AB3357" i="1"/>
  <c r="AA3357" i="1"/>
  <c r="Z3357" i="1"/>
  <c r="Y3357" i="1"/>
  <c r="X3357" i="1"/>
  <c r="AB3356" i="1"/>
  <c r="AA3356" i="1"/>
  <c r="Z3356" i="1"/>
  <c r="Y3356" i="1"/>
  <c r="X3356" i="1"/>
  <c r="AB3355" i="1"/>
  <c r="AA3355" i="1"/>
  <c r="Z3355" i="1"/>
  <c r="Y3355" i="1"/>
  <c r="X3355" i="1"/>
  <c r="AB3354" i="1"/>
  <c r="AA3354" i="1"/>
  <c r="Z3354" i="1"/>
  <c r="Y3354" i="1"/>
  <c r="X3354" i="1"/>
  <c r="AB3353" i="1"/>
  <c r="AA3353" i="1"/>
  <c r="Z3353" i="1"/>
  <c r="Y3353" i="1"/>
  <c r="X3353" i="1"/>
  <c r="AB3352" i="1"/>
  <c r="AA3352" i="1"/>
  <c r="Z3352" i="1"/>
  <c r="Y3352" i="1"/>
  <c r="X3352" i="1"/>
  <c r="AB3351" i="1"/>
  <c r="AA3351" i="1"/>
  <c r="Z3351" i="1"/>
  <c r="Y3351" i="1"/>
  <c r="X3351" i="1"/>
  <c r="AB3350" i="1"/>
  <c r="AA3350" i="1"/>
  <c r="Z3350" i="1"/>
  <c r="Y3350" i="1"/>
  <c r="X3350" i="1"/>
  <c r="AB3349" i="1"/>
  <c r="AA3349" i="1"/>
  <c r="Z3349" i="1"/>
  <c r="Y3349" i="1"/>
  <c r="X3349" i="1"/>
  <c r="AB3348" i="1"/>
  <c r="AA3348" i="1"/>
  <c r="Z3348" i="1"/>
  <c r="Y3348" i="1"/>
  <c r="X3348" i="1"/>
  <c r="AB3347" i="1"/>
  <c r="AA3347" i="1"/>
  <c r="Z3347" i="1"/>
  <c r="Y3347" i="1"/>
  <c r="X3347" i="1"/>
  <c r="AB3346" i="1"/>
  <c r="AA3346" i="1"/>
  <c r="Z3346" i="1"/>
  <c r="Y3346" i="1"/>
  <c r="X3346" i="1"/>
  <c r="AB3345" i="1"/>
  <c r="AA3345" i="1"/>
  <c r="Z3345" i="1"/>
  <c r="Y3345" i="1"/>
  <c r="X3345" i="1"/>
  <c r="AB3344" i="1"/>
  <c r="AA3344" i="1"/>
  <c r="Z3344" i="1"/>
  <c r="Y3344" i="1"/>
  <c r="X3344" i="1"/>
  <c r="AB3343" i="1"/>
  <c r="AA3343" i="1"/>
  <c r="Z3343" i="1"/>
  <c r="Y3343" i="1"/>
  <c r="X3343" i="1"/>
  <c r="AB3342" i="1"/>
  <c r="AA3342" i="1"/>
  <c r="Z3342" i="1"/>
  <c r="Y3342" i="1"/>
  <c r="X3342" i="1"/>
  <c r="AB3341" i="1"/>
  <c r="AA3341" i="1"/>
  <c r="Z3341" i="1"/>
  <c r="Y3341" i="1"/>
  <c r="X3341" i="1"/>
  <c r="AB3340" i="1"/>
  <c r="AA3340" i="1"/>
  <c r="Z3340" i="1"/>
  <c r="Y3340" i="1"/>
  <c r="X3340" i="1"/>
  <c r="AB3339" i="1"/>
  <c r="AA3339" i="1"/>
  <c r="Z3339" i="1"/>
  <c r="Y3339" i="1"/>
  <c r="X3339" i="1"/>
  <c r="AB3338" i="1"/>
  <c r="AA3338" i="1"/>
  <c r="Z3338" i="1"/>
  <c r="Y3338" i="1"/>
  <c r="X3338" i="1"/>
  <c r="AB3337" i="1"/>
  <c r="AA3337" i="1"/>
  <c r="Z3337" i="1"/>
  <c r="Y3337" i="1"/>
  <c r="X3337" i="1"/>
  <c r="AB3336" i="1"/>
  <c r="AA3336" i="1"/>
  <c r="Z3336" i="1"/>
  <c r="Y3336" i="1"/>
  <c r="X3336" i="1"/>
  <c r="AB3335" i="1"/>
  <c r="AA3335" i="1"/>
  <c r="Z3335" i="1"/>
  <c r="Y3335" i="1"/>
  <c r="X3335" i="1"/>
  <c r="AB3334" i="1"/>
  <c r="AA3334" i="1"/>
  <c r="Z3334" i="1"/>
  <c r="Y3334" i="1"/>
  <c r="X3334" i="1"/>
  <c r="AB3333" i="1"/>
  <c r="AA3333" i="1"/>
  <c r="Z3333" i="1"/>
  <c r="Y3333" i="1"/>
  <c r="X3333" i="1"/>
  <c r="AB3332" i="1"/>
  <c r="AA3332" i="1"/>
  <c r="Z3332" i="1"/>
  <c r="Y3332" i="1"/>
  <c r="X3332" i="1"/>
  <c r="AB3331" i="1"/>
  <c r="AA3331" i="1"/>
  <c r="Z3331" i="1"/>
  <c r="Y3331" i="1"/>
  <c r="X3331" i="1"/>
  <c r="AB3330" i="1"/>
  <c r="AA3330" i="1"/>
  <c r="Z3330" i="1"/>
  <c r="Y3330" i="1"/>
  <c r="X3330" i="1"/>
  <c r="AB3329" i="1"/>
  <c r="AA3329" i="1"/>
  <c r="Z3329" i="1"/>
  <c r="Y3329" i="1"/>
  <c r="X3329" i="1"/>
  <c r="AB3328" i="1"/>
  <c r="AA3328" i="1"/>
  <c r="Z3328" i="1"/>
  <c r="Y3328" i="1"/>
  <c r="X3328" i="1"/>
  <c r="AB3327" i="1"/>
  <c r="AA3327" i="1"/>
  <c r="Z3327" i="1"/>
  <c r="Y3327" i="1"/>
  <c r="X3327" i="1"/>
  <c r="AB3326" i="1"/>
  <c r="AA3326" i="1"/>
  <c r="Z3326" i="1"/>
  <c r="Y3326" i="1"/>
  <c r="X3326" i="1"/>
  <c r="AB3325" i="1"/>
  <c r="AA3325" i="1"/>
  <c r="Z3325" i="1"/>
  <c r="Y3325" i="1"/>
  <c r="X3325" i="1"/>
  <c r="AB3324" i="1"/>
  <c r="AA3324" i="1"/>
  <c r="Z3324" i="1"/>
  <c r="Y3324" i="1"/>
  <c r="X3324" i="1"/>
  <c r="AB3323" i="1"/>
  <c r="AA3323" i="1"/>
  <c r="Z3323" i="1"/>
  <c r="Y3323" i="1"/>
  <c r="X3323" i="1"/>
  <c r="AB3322" i="1"/>
  <c r="AA3322" i="1"/>
  <c r="Z3322" i="1"/>
  <c r="Y3322" i="1"/>
  <c r="X3322" i="1"/>
  <c r="AB3321" i="1"/>
  <c r="AA3321" i="1"/>
  <c r="Z3321" i="1"/>
  <c r="Y3321" i="1"/>
  <c r="X3321" i="1"/>
  <c r="AB3320" i="1"/>
  <c r="AA3320" i="1"/>
  <c r="Z3320" i="1"/>
  <c r="Y3320" i="1"/>
  <c r="X3320" i="1"/>
  <c r="AB3319" i="1"/>
  <c r="AA3319" i="1"/>
  <c r="Z3319" i="1"/>
  <c r="Y3319" i="1"/>
  <c r="X3319" i="1"/>
  <c r="AB3318" i="1"/>
  <c r="AA3318" i="1"/>
  <c r="Z3318" i="1"/>
  <c r="Y3318" i="1"/>
  <c r="X3318" i="1"/>
  <c r="AB3317" i="1"/>
  <c r="AA3317" i="1"/>
  <c r="Z3317" i="1"/>
  <c r="Y3317" i="1"/>
  <c r="X3317" i="1"/>
  <c r="AB3316" i="1"/>
  <c r="AA3316" i="1"/>
  <c r="Z3316" i="1"/>
  <c r="Y3316" i="1"/>
  <c r="X3316" i="1"/>
  <c r="AB3315" i="1"/>
  <c r="AA3315" i="1"/>
  <c r="Z3315" i="1"/>
  <c r="Y3315" i="1"/>
  <c r="X3315" i="1"/>
  <c r="AB3314" i="1"/>
  <c r="AA3314" i="1"/>
  <c r="Z3314" i="1"/>
  <c r="Y3314" i="1"/>
  <c r="X3314" i="1"/>
  <c r="AB3313" i="1"/>
  <c r="AA3313" i="1"/>
  <c r="Z3313" i="1"/>
  <c r="Y3313" i="1"/>
  <c r="X3313" i="1"/>
  <c r="AB3312" i="1"/>
  <c r="AA3312" i="1"/>
  <c r="Z3312" i="1"/>
  <c r="Y3312" i="1"/>
  <c r="X3312" i="1"/>
  <c r="AB3311" i="1"/>
  <c r="AA3311" i="1"/>
  <c r="Z3311" i="1"/>
  <c r="Y3311" i="1"/>
  <c r="X3311" i="1"/>
  <c r="AB3310" i="1"/>
  <c r="AA3310" i="1"/>
  <c r="Z3310" i="1"/>
  <c r="Y3310" i="1"/>
  <c r="X3310" i="1"/>
  <c r="AB3309" i="1"/>
  <c r="AA3309" i="1"/>
  <c r="Z3309" i="1"/>
  <c r="Y3309" i="1"/>
  <c r="X3309" i="1"/>
  <c r="AB3308" i="1"/>
  <c r="AA3308" i="1"/>
  <c r="Z3308" i="1"/>
  <c r="Y3308" i="1"/>
  <c r="X3308" i="1"/>
  <c r="AB3307" i="1"/>
  <c r="AA3307" i="1"/>
  <c r="Z3307" i="1"/>
  <c r="Y3307" i="1"/>
  <c r="X3307" i="1"/>
  <c r="AB3306" i="1"/>
  <c r="AA3306" i="1"/>
  <c r="Z3306" i="1"/>
  <c r="Y3306" i="1"/>
  <c r="X3306" i="1"/>
  <c r="AB3305" i="1"/>
  <c r="AA3305" i="1"/>
  <c r="Z3305" i="1"/>
  <c r="Y3305" i="1"/>
  <c r="X3305" i="1"/>
  <c r="AB3304" i="1"/>
  <c r="AA3304" i="1"/>
  <c r="Z3304" i="1"/>
  <c r="Y3304" i="1"/>
  <c r="X3304" i="1"/>
  <c r="AB3303" i="1"/>
  <c r="AA3303" i="1"/>
  <c r="Z3303" i="1"/>
  <c r="Y3303" i="1"/>
  <c r="X3303" i="1"/>
  <c r="AB3302" i="1"/>
  <c r="AA3302" i="1"/>
  <c r="Z3302" i="1"/>
  <c r="Y3302" i="1"/>
  <c r="X3302" i="1"/>
  <c r="AB3301" i="1"/>
  <c r="AA3301" i="1"/>
  <c r="Z3301" i="1"/>
  <c r="Y3301" i="1"/>
  <c r="X3301" i="1"/>
  <c r="AB3300" i="1"/>
  <c r="AA3300" i="1"/>
  <c r="Z3300" i="1"/>
  <c r="Y3300" i="1"/>
  <c r="X3300" i="1"/>
  <c r="AB3299" i="1"/>
  <c r="AA3299" i="1"/>
  <c r="Z3299" i="1"/>
  <c r="Y3299" i="1"/>
  <c r="X3299" i="1"/>
  <c r="AB3298" i="1"/>
  <c r="AA3298" i="1"/>
  <c r="Z3298" i="1"/>
  <c r="Y3298" i="1"/>
  <c r="X3298" i="1"/>
  <c r="AB3297" i="1"/>
  <c r="AA3297" i="1"/>
  <c r="Z3297" i="1"/>
  <c r="Y3297" i="1"/>
  <c r="X3297" i="1"/>
  <c r="AB3296" i="1"/>
  <c r="AA3296" i="1"/>
  <c r="Z3296" i="1"/>
  <c r="Y3296" i="1"/>
  <c r="X3296" i="1"/>
  <c r="AB3295" i="1"/>
  <c r="AA3295" i="1"/>
  <c r="Z3295" i="1"/>
  <c r="Y3295" i="1"/>
  <c r="X3295" i="1"/>
  <c r="AB3294" i="1"/>
  <c r="AA3294" i="1"/>
  <c r="Z3294" i="1"/>
  <c r="Y3294" i="1"/>
  <c r="X3294" i="1"/>
  <c r="AB3293" i="1"/>
  <c r="AA3293" i="1"/>
  <c r="Z3293" i="1"/>
  <c r="Y3293" i="1"/>
  <c r="X3293" i="1"/>
  <c r="AB3292" i="1"/>
  <c r="AA3292" i="1"/>
  <c r="Z3292" i="1"/>
  <c r="Y3292" i="1"/>
  <c r="X3292" i="1"/>
  <c r="AB3291" i="1"/>
  <c r="AA3291" i="1"/>
  <c r="Z3291" i="1"/>
  <c r="Y3291" i="1"/>
  <c r="X3291" i="1"/>
  <c r="AB3290" i="1"/>
  <c r="AA3290" i="1"/>
  <c r="Z3290" i="1"/>
  <c r="Y3290" i="1"/>
  <c r="X3290" i="1"/>
  <c r="AB3289" i="1"/>
  <c r="AA3289" i="1"/>
  <c r="Z3289" i="1"/>
  <c r="Y3289" i="1"/>
  <c r="X3289" i="1"/>
  <c r="AB3288" i="1"/>
  <c r="AA3288" i="1"/>
  <c r="Z3288" i="1"/>
  <c r="Y3288" i="1"/>
  <c r="X3288" i="1"/>
  <c r="AB3287" i="1"/>
  <c r="AA3287" i="1"/>
  <c r="Z3287" i="1"/>
  <c r="Y3287" i="1"/>
  <c r="X3287" i="1"/>
  <c r="AB3286" i="1"/>
  <c r="AA3286" i="1"/>
  <c r="Z3286" i="1"/>
  <c r="Y3286" i="1"/>
  <c r="X3286" i="1"/>
  <c r="AB3285" i="1"/>
  <c r="AA3285" i="1"/>
  <c r="Z3285" i="1"/>
  <c r="Y3285" i="1"/>
  <c r="X3285" i="1"/>
  <c r="AB3284" i="1"/>
  <c r="AA3284" i="1"/>
  <c r="Z3284" i="1"/>
  <c r="Y3284" i="1"/>
  <c r="X3284" i="1"/>
  <c r="AB3283" i="1"/>
  <c r="AA3283" i="1"/>
  <c r="Z3283" i="1"/>
  <c r="Y3283" i="1"/>
  <c r="X3283" i="1"/>
  <c r="AB3282" i="1"/>
  <c r="AA3282" i="1"/>
  <c r="Z3282" i="1"/>
  <c r="Y3282" i="1"/>
  <c r="X3282" i="1"/>
  <c r="AB3281" i="1"/>
  <c r="AA3281" i="1"/>
  <c r="Z3281" i="1"/>
  <c r="Y3281" i="1"/>
  <c r="X3281" i="1"/>
  <c r="AB3280" i="1"/>
  <c r="AA3280" i="1"/>
  <c r="Z3280" i="1"/>
  <c r="Y3280" i="1"/>
  <c r="X3280" i="1"/>
  <c r="AB3279" i="1"/>
  <c r="AA3279" i="1"/>
  <c r="Z3279" i="1"/>
  <c r="Y3279" i="1"/>
  <c r="X3279" i="1"/>
  <c r="AB3278" i="1"/>
  <c r="AA3278" i="1"/>
  <c r="Z3278" i="1"/>
  <c r="Y3278" i="1"/>
  <c r="X3278" i="1"/>
  <c r="AB3277" i="1"/>
  <c r="AA3277" i="1"/>
  <c r="Z3277" i="1"/>
  <c r="Y3277" i="1"/>
  <c r="X3277" i="1"/>
  <c r="AB3276" i="1"/>
  <c r="AA3276" i="1"/>
  <c r="Z3276" i="1"/>
  <c r="Y3276" i="1"/>
  <c r="X3276" i="1"/>
  <c r="AB3275" i="1"/>
  <c r="AA3275" i="1"/>
  <c r="Z3275" i="1"/>
  <c r="Y3275" i="1"/>
  <c r="X3275" i="1"/>
  <c r="AB3274" i="1"/>
  <c r="AA3274" i="1"/>
  <c r="Z3274" i="1"/>
  <c r="Y3274" i="1"/>
  <c r="X3274" i="1"/>
  <c r="AB3273" i="1"/>
  <c r="AA3273" i="1"/>
  <c r="Z3273" i="1"/>
  <c r="Y3273" i="1"/>
  <c r="X3273" i="1"/>
  <c r="AB3272" i="1"/>
  <c r="AA3272" i="1"/>
  <c r="Z3272" i="1"/>
  <c r="Y3272" i="1"/>
  <c r="X3272" i="1"/>
  <c r="AB3271" i="1"/>
  <c r="AA3271" i="1"/>
  <c r="Z3271" i="1"/>
  <c r="Y3271" i="1"/>
  <c r="X3271" i="1"/>
  <c r="AB3270" i="1"/>
  <c r="AA3270" i="1"/>
  <c r="Z3270" i="1"/>
  <c r="Y3270" i="1"/>
  <c r="X3270" i="1"/>
  <c r="AB3269" i="1"/>
  <c r="AA3269" i="1"/>
  <c r="Z3269" i="1"/>
  <c r="Y3269" i="1"/>
  <c r="X3269" i="1"/>
  <c r="AB3268" i="1"/>
  <c r="AA3268" i="1"/>
  <c r="Z3268" i="1"/>
  <c r="Y3268" i="1"/>
  <c r="X3268" i="1"/>
  <c r="AB3267" i="1"/>
  <c r="AA3267" i="1"/>
  <c r="Z3267" i="1"/>
  <c r="Y3267" i="1"/>
  <c r="X3267" i="1"/>
  <c r="AB3266" i="1"/>
  <c r="AA3266" i="1"/>
  <c r="Z3266" i="1"/>
  <c r="Y3266" i="1"/>
  <c r="X3266" i="1"/>
  <c r="AB3265" i="1"/>
  <c r="AA3265" i="1"/>
  <c r="Z3265" i="1"/>
  <c r="Y3265" i="1"/>
  <c r="X3265" i="1"/>
  <c r="AB3264" i="1"/>
  <c r="AA3264" i="1"/>
  <c r="Z3264" i="1"/>
  <c r="Y3264" i="1"/>
  <c r="X3264" i="1"/>
  <c r="AB3263" i="1"/>
  <c r="AA3263" i="1"/>
  <c r="Z3263" i="1"/>
  <c r="Y3263" i="1"/>
  <c r="X3263" i="1"/>
  <c r="AB3262" i="1"/>
  <c r="AA3262" i="1"/>
  <c r="Z3262" i="1"/>
  <c r="Y3262" i="1"/>
  <c r="X3262" i="1"/>
  <c r="AB3261" i="1"/>
  <c r="AA3261" i="1"/>
  <c r="Z3261" i="1"/>
  <c r="Y3261" i="1"/>
  <c r="X3261" i="1"/>
  <c r="AB3260" i="1"/>
  <c r="AA3260" i="1"/>
  <c r="Z3260" i="1"/>
  <c r="Y3260" i="1"/>
  <c r="X3260" i="1"/>
  <c r="AB3259" i="1"/>
  <c r="AA3259" i="1"/>
  <c r="Z3259" i="1"/>
  <c r="Y3259" i="1"/>
  <c r="X3259" i="1"/>
  <c r="AB3258" i="1"/>
  <c r="AA3258" i="1"/>
  <c r="Z3258" i="1"/>
  <c r="Y3258" i="1"/>
  <c r="X3258" i="1"/>
  <c r="AB3257" i="1"/>
  <c r="AA3257" i="1"/>
  <c r="Z3257" i="1"/>
  <c r="Y3257" i="1"/>
  <c r="X3257" i="1"/>
  <c r="AB3256" i="1"/>
  <c r="AA3256" i="1"/>
  <c r="Z3256" i="1"/>
  <c r="Y3256" i="1"/>
  <c r="X3256" i="1"/>
  <c r="AB3255" i="1"/>
  <c r="AA3255" i="1"/>
  <c r="Z3255" i="1"/>
  <c r="Y3255" i="1"/>
  <c r="X3255" i="1"/>
  <c r="AB3254" i="1"/>
  <c r="AA3254" i="1"/>
  <c r="Z3254" i="1"/>
  <c r="Y3254" i="1"/>
  <c r="X3254" i="1"/>
  <c r="AB3253" i="1"/>
  <c r="AA3253" i="1"/>
  <c r="Z3253" i="1"/>
  <c r="Y3253" i="1"/>
  <c r="X3253" i="1"/>
  <c r="AB3252" i="1"/>
  <c r="AA3252" i="1"/>
  <c r="Z3252" i="1"/>
  <c r="Y3252" i="1"/>
  <c r="X3252" i="1"/>
  <c r="AB3251" i="1"/>
  <c r="AA3251" i="1"/>
  <c r="Z3251" i="1"/>
  <c r="Y3251" i="1"/>
  <c r="X3251" i="1"/>
  <c r="AB3250" i="1"/>
  <c r="AA3250" i="1"/>
  <c r="Z3250" i="1"/>
  <c r="Y3250" i="1"/>
  <c r="X3250" i="1"/>
  <c r="AB3249" i="1"/>
  <c r="AA3249" i="1"/>
  <c r="Z3249" i="1"/>
  <c r="Y3249" i="1"/>
  <c r="X3249" i="1"/>
  <c r="AB3248" i="1"/>
  <c r="AA3248" i="1"/>
  <c r="Z3248" i="1"/>
  <c r="Y3248" i="1"/>
  <c r="X3248" i="1"/>
  <c r="AB3247" i="1"/>
  <c r="AA3247" i="1"/>
  <c r="Z3247" i="1"/>
  <c r="Y3247" i="1"/>
  <c r="X3247" i="1"/>
  <c r="AB3246" i="1"/>
  <c r="AA3246" i="1"/>
  <c r="Z3246" i="1"/>
  <c r="Y3246" i="1"/>
  <c r="X3246" i="1"/>
  <c r="AB3245" i="1"/>
  <c r="AA3245" i="1"/>
  <c r="Z3245" i="1"/>
  <c r="Y3245" i="1"/>
  <c r="X3245" i="1"/>
  <c r="AB3244" i="1"/>
  <c r="AA3244" i="1"/>
  <c r="Z3244" i="1"/>
  <c r="Y3244" i="1"/>
  <c r="X3244" i="1"/>
  <c r="AB3243" i="1"/>
  <c r="AA3243" i="1"/>
  <c r="Z3243" i="1"/>
  <c r="Y3243" i="1"/>
  <c r="X3243" i="1"/>
  <c r="AB3242" i="1"/>
  <c r="AA3242" i="1"/>
  <c r="Z3242" i="1"/>
  <c r="Y3242" i="1"/>
  <c r="X3242" i="1"/>
  <c r="AB3241" i="1"/>
  <c r="AA3241" i="1"/>
  <c r="Z3241" i="1"/>
  <c r="Y3241" i="1"/>
  <c r="X3241" i="1"/>
  <c r="AB3240" i="1"/>
  <c r="AA3240" i="1"/>
  <c r="Z3240" i="1"/>
  <c r="Y3240" i="1"/>
  <c r="X3240" i="1"/>
  <c r="AB3239" i="1"/>
  <c r="AA3239" i="1"/>
  <c r="Z3239" i="1"/>
  <c r="Y3239" i="1"/>
  <c r="X3239" i="1"/>
  <c r="AB3238" i="1"/>
  <c r="AA3238" i="1"/>
  <c r="Z3238" i="1"/>
  <c r="Y3238" i="1"/>
  <c r="X3238" i="1"/>
  <c r="AB3237" i="1"/>
  <c r="AA3237" i="1"/>
  <c r="Z3237" i="1"/>
  <c r="Y3237" i="1"/>
  <c r="X3237" i="1"/>
  <c r="AB3236" i="1"/>
  <c r="AA3236" i="1"/>
  <c r="Z3236" i="1"/>
  <c r="Y3236" i="1"/>
  <c r="X3236" i="1"/>
  <c r="AB3235" i="1"/>
  <c r="AA3235" i="1"/>
  <c r="Z3235" i="1"/>
  <c r="Y3235" i="1"/>
  <c r="X3235" i="1"/>
  <c r="AB3234" i="1"/>
  <c r="AA3234" i="1"/>
  <c r="Z3234" i="1"/>
  <c r="Y3234" i="1"/>
  <c r="X3234" i="1"/>
  <c r="AB3233" i="1"/>
  <c r="AA3233" i="1"/>
  <c r="Z3233" i="1"/>
  <c r="Y3233" i="1"/>
  <c r="X3233" i="1"/>
  <c r="AB3232" i="1"/>
  <c r="AA3232" i="1"/>
  <c r="Z3232" i="1"/>
  <c r="Y3232" i="1"/>
  <c r="X3232" i="1"/>
  <c r="AB3231" i="1"/>
  <c r="AA3231" i="1"/>
  <c r="Z3231" i="1"/>
  <c r="Y3231" i="1"/>
  <c r="X3231" i="1"/>
  <c r="AB3230" i="1"/>
  <c r="AA3230" i="1"/>
  <c r="Z3230" i="1"/>
  <c r="Y3230" i="1"/>
  <c r="X3230" i="1"/>
  <c r="AB3229" i="1"/>
  <c r="AA3229" i="1"/>
  <c r="Z3229" i="1"/>
  <c r="Y3229" i="1"/>
  <c r="X3229" i="1"/>
  <c r="AB3228" i="1"/>
  <c r="AA3228" i="1"/>
  <c r="Z3228" i="1"/>
  <c r="Y3228" i="1"/>
  <c r="X3228" i="1"/>
  <c r="AB3227" i="1"/>
  <c r="AA3227" i="1"/>
  <c r="Z3227" i="1"/>
  <c r="Y3227" i="1"/>
  <c r="X3227" i="1"/>
  <c r="AB3226" i="1"/>
  <c r="AA3226" i="1"/>
  <c r="Z3226" i="1"/>
  <c r="Y3226" i="1"/>
  <c r="X3226" i="1"/>
  <c r="AB3225" i="1"/>
  <c r="AA3225" i="1"/>
  <c r="Z3225" i="1"/>
  <c r="Y3225" i="1"/>
  <c r="X3225" i="1"/>
  <c r="AB3224" i="1"/>
  <c r="AA3224" i="1"/>
  <c r="Z3224" i="1"/>
  <c r="Y3224" i="1"/>
  <c r="X3224" i="1"/>
  <c r="AB3223" i="1"/>
  <c r="AA3223" i="1"/>
  <c r="Z3223" i="1"/>
  <c r="Y3223" i="1"/>
  <c r="X3223" i="1"/>
  <c r="AB3222" i="1"/>
  <c r="AA3222" i="1"/>
  <c r="Z3222" i="1"/>
  <c r="Y3222" i="1"/>
  <c r="X3222" i="1"/>
  <c r="AB3221" i="1"/>
  <c r="AA3221" i="1"/>
  <c r="Z3221" i="1"/>
  <c r="Y3221" i="1"/>
  <c r="X3221" i="1"/>
  <c r="AB3220" i="1"/>
  <c r="AA3220" i="1"/>
  <c r="Z3220" i="1"/>
  <c r="Y3220" i="1"/>
  <c r="X3220" i="1"/>
  <c r="AB3219" i="1"/>
  <c r="AA3219" i="1"/>
  <c r="Z3219" i="1"/>
  <c r="Y3219" i="1"/>
  <c r="X3219" i="1"/>
  <c r="AB3218" i="1"/>
  <c r="AA3218" i="1"/>
  <c r="Z3218" i="1"/>
  <c r="Y3218" i="1"/>
  <c r="X3218" i="1"/>
  <c r="AB3217" i="1"/>
  <c r="AA3217" i="1"/>
  <c r="Z3217" i="1"/>
  <c r="Y3217" i="1"/>
  <c r="X3217" i="1"/>
  <c r="AB3216" i="1"/>
  <c r="AA3216" i="1"/>
  <c r="Z3216" i="1"/>
  <c r="Y3216" i="1"/>
  <c r="X3216" i="1"/>
  <c r="AB3215" i="1"/>
  <c r="AA3215" i="1"/>
  <c r="Z3215" i="1"/>
  <c r="Y3215" i="1"/>
  <c r="X3215" i="1"/>
  <c r="AB3214" i="1"/>
  <c r="AA3214" i="1"/>
  <c r="Z3214" i="1"/>
  <c r="Y3214" i="1"/>
  <c r="X3214" i="1"/>
  <c r="AB3213" i="1"/>
  <c r="AA3213" i="1"/>
  <c r="Z3213" i="1"/>
  <c r="Y3213" i="1"/>
  <c r="X3213" i="1"/>
  <c r="AB3212" i="1"/>
  <c r="AA3212" i="1"/>
  <c r="Z3212" i="1"/>
  <c r="Y3212" i="1"/>
  <c r="X3212" i="1"/>
  <c r="AB3211" i="1"/>
  <c r="AA3211" i="1"/>
  <c r="Z3211" i="1"/>
  <c r="Y3211" i="1"/>
  <c r="X3211" i="1"/>
  <c r="AB3210" i="1"/>
  <c r="AA3210" i="1"/>
  <c r="Z3210" i="1"/>
  <c r="Y3210" i="1"/>
  <c r="X3210" i="1"/>
  <c r="AB3209" i="1"/>
  <c r="AA3209" i="1"/>
  <c r="Z3209" i="1"/>
  <c r="Y3209" i="1"/>
  <c r="X3209" i="1"/>
  <c r="AB3208" i="1"/>
  <c r="AA3208" i="1"/>
  <c r="Z3208" i="1"/>
  <c r="Y3208" i="1"/>
  <c r="X3208" i="1"/>
  <c r="AB3207" i="1"/>
  <c r="AA3207" i="1"/>
  <c r="Z3207" i="1"/>
  <c r="Y3207" i="1"/>
  <c r="X3207" i="1"/>
  <c r="AB3206" i="1"/>
  <c r="AA3206" i="1"/>
  <c r="Z3206" i="1"/>
  <c r="Y3206" i="1"/>
  <c r="X3206" i="1"/>
  <c r="AB3205" i="1"/>
  <c r="AA3205" i="1"/>
  <c r="Z3205" i="1"/>
  <c r="Y3205" i="1"/>
  <c r="X3205" i="1"/>
  <c r="AB3204" i="1"/>
  <c r="AA3204" i="1"/>
  <c r="Z3204" i="1"/>
  <c r="Y3204" i="1"/>
  <c r="X3204" i="1"/>
  <c r="AB3203" i="1"/>
  <c r="AA3203" i="1"/>
  <c r="Z3203" i="1"/>
  <c r="Y3203" i="1"/>
  <c r="X3203" i="1"/>
  <c r="AB3202" i="1"/>
  <c r="AA3202" i="1"/>
  <c r="Z3202" i="1"/>
  <c r="Y3202" i="1"/>
  <c r="X3202" i="1"/>
  <c r="AB3201" i="1"/>
  <c r="AA3201" i="1"/>
  <c r="Z3201" i="1"/>
  <c r="Y3201" i="1"/>
  <c r="X3201" i="1"/>
  <c r="AB3200" i="1"/>
  <c r="AA3200" i="1"/>
  <c r="Z3200" i="1"/>
  <c r="Y3200" i="1"/>
  <c r="X3200" i="1"/>
  <c r="AB3199" i="1"/>
  <c r="AA3199" i="1"/>
  <c r="Z3199" i="1"/>
  <c r="Y3199" i="1"/>
  <c r="X3199" i="1"/>
  <c r="AB3198" i="1"/>
  <c r="AA3198" i="1"/>
  <c r="Z3198" i="1"/>
  <c r="Y3198" i="1"/>
  <c r="X3198" i="1"/>
  <c r="AB3197" i="1"/>
  <c r="AA3197" i="1"/>
  <c r="Z3197" i="1"/>
  <c r="Y3197" i="1"/>
  <c r="X3197" i="1"/>
  <c r="AB3196" i="1"/>
  <c r="AA3196" i="1"/>
  <c r="Z3196" i="1"/>
  <c r="Y3196" i="1"/>
  <c r="X3196" i="1"/>
  <c r="AB3195" i="1"/>
  <c r="AA3195" i="1"/>
  <c r="Z3195" i="1"/>
  <c r="Y3195" i="1"/>
  <c r="X3195" i="1"/>
  <c r="AB3194" i="1"/>
  <c r="AA3194" i="1"/>
  <c r="Z3194" i="1"/>
  <c r="Y3194" i="1"/>
  <c r="X3194" i="1"/>
  <c r="AB3193" i="1"/>
  <c r="AA3193" i="1"/>
  <c r="Z3193" i="1"/>
  <c r="Y3193" i="1"/>
  <c r="X3193" i="1"/>
  <c r="AB3192" i="1"/>
  <c r="AA3192" i="1"/>
  <c r="Z3192" i="1"/>
  <c r="Y3192" i="1"/>
  <c r="X3192" i="1"/>
  <c r="AB3191" i="1"/>
  <c r="AA3191" i="1"/>
  <c r="Z3191" i="1"/>
  <c r="Y3191" i="1"/>
  <c r="X3191" i="1"/>
  <c r="AB3190" i="1"/>
  <c r="AA3190" i="1"/>
  <c r="Z3190" i="1"/>
  <c r="Y3190" i="1"/>
  <c r="X3190" i="1"/>
  <c r="AB3189" i="1"/>
  <c r="AA3189" i="1"/>
  <c r="Z3189" i="1"/>
  <c r="Y3189" i="1"/>
  <c r="X3189" i="1"/>
  <c r="AB3188" i="1"/>
  <c r="AA3188" i="1"/>
  <c r="Z3188" i="1"/>
  <c r="Y3188" i="1"/>
  <c r="X3188" i="1"/>
  <c r="AB3187" i="1"/>
  <c r="AA3187" i="1"/>
  <c r="Z3187" i="1"/>
  <c r="Y3187" i="1"/>
  <c r="X3187" i="1"/>
  <c r="AB3186" i="1"/>
  <c r="AA3186" i="1"/>
  <c r="Z3186" i="1"/>
  <c r="Y3186" i="1"/>
  <c r="X3186" i="1"/>
  <c r="AB3185" i="1"/>
  <c r="AA3185" i="1"/>
  <c r="Z3185" i="1"/>
  <c r="Y3185" i="1"/>
  <c r="X3185" i="1"/>
  <c r="AB3184" i="1"/>
  <c r="AA3184" i="1"/>
  <c r="Z3184" i="1"/>
  <c r="Y3184" i="1"/>
  <c r="X3184" i="1"/>
  <c r="AB3183" i="1"/>
  <c r="AA3183" i="1"/>
  <c r="Z3183" i="1"/>
  <c r="Y3183" i="1"/>
  <c r="X3183" i="1"/>
  <c r="AB3182" i="1"/>
  <c r="AA3182" i="1"/>
  <c r="Z3182" i="1"/>
  <c r="Y3182" i="1"/>
  <c r="X3182" i="1"/>
  <c r="AB3181" i="1"/>
  <c r="AA3181" i="1"/>
  <c r="Z3181" i="1"/>
  <c r="Y3181" i="1"/>
  <c r="X3181" i="1"/>
  <c r="AB3180" i="1"/>
  <c r="AA3180" i="1"/>
  <c r="Z3180" i="1"/>
  <c r="Y3180" i="1"/>
  <c r="X3180" i="1"/>
  <c r="AB3179" i="1"/>
  <c r="AA3179" i="1"/>
  <c r="Z3179" i="1"/>
  <c r="Y3179" i="1"/>
  <c r="X3179" i="1"/>
  <c r="AB3178" i="1"/>
  <c r="AA3178" i="1"/>
  <c r="Z3178" i="1"/>
  <c r="Y3178" i="1"/>
  <c r="X3178" i="1"/>
  <c r="AB3177" i="1"/>
  <c r="AA3177" i="1"/>
  <c r="Z3177" i="1"/>
  <c r="Y3177" i="1"/>
  <c r="X3177" i="1"/>
  <c r="AB3176" i="1"/>
  <c r="AA3176" i="1"/>
  <c r="Z3176" i="1"/>
  <c r="Y3176" i="1"/>
  <c r="X3176" i="1"/>
  <c r="AB3175" i="1"/>
  <c r="AA3175" i="1"/>
  <c r="Z3175" i="1"/>
  <c r="Y3175" i="1"/>
  <c r="X3175" i="1"/>
  <c r="AB3174" i="1"/>
  <c r="AA3174" i="1"/>
  <c r="Z3174" i="1"/>
  <c r="Y3174" i="1"/>
  <c r="X3174" i="1"/>
  <c r="AB3173" i="1"/>
  <c r="AA3173" i="1"/>
  <c r="Z3173" i="1"/>
  <c r="Y3173" i="1"/>
  <c r="X3173" i="1"/>
  <c r="AB3172" i="1"/>
  <c r="AA3172" i="1"/>
  <c r="Z3172" i="1"/>
  <c r="Y3172" i="1"/>
  <c r="X3172" i="1"/>
  <c r="AB3171" i="1"/>
  <c r="AA3171" i="1"/>
  <c r="Z3171" i="1"/>
  <c r="Y3171" i="1"/>
  <c r="X3171" i="1"/>
  <c r="AB3170" i="1"/>
  <c r="AA3170" i="1"/>
  <c r="Z3170" i="1"/>
  <c r="Y3170" i="1"/>
  <c r="X3170" i="1"/>
  <c r="AB3169" i="1"/>
  <c r="AA3169" i="1"/>
  <c r="Z3169" i="1"/>
  <c r="Y3169" i="1"/>
  <c r="X3169" i="1"/>
  <c r="AB3168" i="1"/>
  <c r="AA3168" i="1"/>
  <c r="Z3168" i="1"/>
  <c r="Y3168" i="1"/>
  <c r="X3168" i="1"/>
  <c r="AB3167" i="1"/>
  <c r="AA3167" i="1"/>
  <c r="Z3167" i="1"/>
  <c r="Y3167" i="1"/>
  <c r="X3167" i="1"/>
  <c r="AB3166" i="1"/>
  <c r="AA3166" i="1"/>
  <c r="Z3166" i="1"/>
  <c r="Y3166" i="1"/>
  <c r="X3166" i="1"/>
  <c r="AB3165" i="1"/>
  <c r="AA3165" i="1"/>
  <c r="Z3165" i="1"/>
  <c r="Y3165" i="1"/>
  <c r="X3165" i="1"/>
  <c r="AB3164" i="1"/>
  <c r="AA3164" i="1"/>
  <c r="Z3164" i="1"/>
  <c r="Y3164" i="1"/>
  <c r="X3164" i="1"/>
  <c r="AB3163" i="1"/>
  <c r="AA3163" i="1"/>
  <c r="Z3163" i="1"/>
  <c r="Y3163" i="1"/>
  <c r="X3163" i="1"/>
  <c r="AB3162" i="1"/>
  <c r="AA3162" i="1"/>
  <c r="Z3162" i="1"/>
  <c r="Y3162" i="1"/>
  <c r="X3162" i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X3157" i="1"/>
  <c r="AB3156" i="1"/>
  <c r="AA3156" i="1"/>
  <c r="Z3156" i="1"/>
  <c r="Y3156" i="1"/>
  <c r="X3156" i="1"/>
  <c r="AB3155" i="1"/>
  <c r="AA3155" i="1"/>
  <c r="Z3155" i="1"/>
  <c r="Y3155" i="1"/>
  <c r="X3155" i="1"/>
  <c r="AB3154" i="1"/>
  <c r="AA3154" i="1"/>
  <c r="Z3154" i="1"/>
  <c r="Y3154" i="1"/>
  <c r="X3154" i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T14" i="8" l="1"/>
  <c r="S14" i="8"/>
  <c r="R14" i="8"/>
  <c r="Q14" i="8"/>
  <c r="P14" i="8"/>
  <c r="O14" i="8"/>
  <c r="O15" i="7"/>
  <c r="M15" i="7"/>
  <c r="K15" i="7"/>
  <c r="L14" i="2"/>
  <c r="M14" i="2"/>
  <c r="N14" i="2"/>
  <c r="O14" i="2"/>
  <c r="P14" i="2"/>
  <c r="Q14" i="2"/>
  <c r="R14" i="2"/>
  <c r="S14" i="2"/>
  <c r="K14" i="2"/>
  <c r="L20" i="7" l="1"/>
  <c r="L19" i="7"/>
  <c r="L22" i="7"/>
  <c r="L18" i="7"/>
  <c r="L21" i="7"/>
  <c r="L17" i="7"/>
  <c r="K27" i="7"/>
  <c r="K24" i="7"/>
  <c r="K29" i="7"/>
  <c r="K26" i="7"/>
  <c r="K28" i="7"/>
  <c r="K25" i="7"/>
  <c r="P20" i="7"/>
  <c r="P19" i="7"/>
  <c r="P22" i="7"/>
  <c r="P18" i="7"/>
  <c r="P21" i="7"/>
  <c r="P17" i="7"/>
  <c r="N22" i="7"/>
  <c r="N18" i="7"/>
  <c r="N21" i="7"/>
  <c r="N17" i="7"/>
  <c r="N20" i="7"/>
  <c r="N19" i="7"/>
  <c r="O29" i="7"/>
  <c r="O26" i="7"/>
  <c r="O28" i="7"/>
  <c r="O27" i="7"/>
  <c r="O24" i="7"/>
  <c r="O25" i="7"/>
  <c r="M24" i="7"/>
  <c r="M27" i="7"/>
  <c r="M28" i="7"/>
  <c r="M26" i="7"/>
  <c r="M25" i="7"/>
  <c r="M29" i="7"/>
  <c r="Q27" i="8"/>
  <c r="Q23" i="8"/>
  <c r="Q26" i="8"/>
  <c r="Q24" i="8"/>
  <c r="Q25" i="8"/>
  <c r="R26" i="8"/>
  <c r="R24" i="8"/>
  <c r="R27" i="8"/>
  <c r="R25" i="8"/>
  <c r="R23" i="8"/>
  <c r="O26" i="8"/>
  <c r="O27" i="8"/>
  <c r="O25" i="8"/>
  <c r="O23" i="8"/>
  <c r="O24" i="8"/>
  <c r="S24" i="8"/>
  <c r="S27" i="8"/>
  <c r="S25" i="8"/>
  <c r="S23" i="8"/>
  <c r="S26" i="8"/>
  <c r="P27" i="8"/>
  <c r="P25" i="8"/>
  <c r="P23" i="8"/>
  <c r="P26" i="8"/>
  <c r="P24" i="8"/>
  <c r="T27" i="8"/>
  <c r="T25" i="8"/>
  <c r="T23" i="8"/>
  <c r="T24" i="8"/>
  <c r="T26" i="8"/>
  <c r="Q25" i="2"/>
  <c r="Q28" i="2"/>
  <c r="Q24" i="2"/>
  <c r="Q27" i="2"/>
  <c r="Q23" i="2"/>
  <c r="Q26" i="2"/>
  <c r="R28" i="2"/>
  <c r="R24" i="2"/>
  <c r="R27" i="2"/>
  <c r="R23" i="2"/>
  <c r="R26" i="2"/>
  <c r="R25" i="2"/>
  <c r="N28" i="2"/>
  <c r="N24" i="2"/>
  <c r="N27" i="2"/>
  <c r="N23" i="2"/>
  <c r="N26" i="2"/>
  <c r="N25" i="2"/>
  <c r="M25" i="2"/>
  <c r="M28" i="2"/>
  <c r="M24" i="2"/>
  <c r="M27" i="2"/>
  <c r="M23" i="2"/>
  <c r="M26" i="2"/>
  <c r="K27" i="2"/>
  <c r="K23" i="2"/>
  <c r="K26" i="2"/>
  <c r="K25" i="2"/>
  <c r="K28" i="2"/>
  <c r="K24" i="2"/>
  <c r="P26" i="2"/>
  <c r="P25" i="2"/>
  <c r="P28" i="2"/>
  <c r="P24" i="2"/>
  <c r="P27" i="2"/>
  <c r="P23" i="2"/>
  <c r="L26" i="2"/>
  <c r="L25" i="2"/>
  <c r="L28" i="2"/>
  <c r="L24" i="2"/>
  <c r="L27" i="2"/>
  <c r="L23" i="2"/>
  <c r="S28" i="2"/>
  <c r="S27" i="2"/>
  <c r="S23" i="2"/>
  <c r="S26" i="2"/>
  <c r="S25" i="2"/>
  <c r="S24" i="2"/>
  <c r="O27" i="2"/>
  <c r="O23" i="2"/>
  <c r="O26" i="2"/>
  <c r="O25" i="2"/>
  <c r="O28" i="2"/>
  <c r="O24" i="2"/>
  <c r="M14" i="8"/>
  <c r="L14" i="8"/>
  <c r="K14" i="8"/>
  <c r="J14" i="8"/>
  <c r="I14" i="8"/>
  <c r="H14" i="8"/>
  <c r="M6" i="8"/>
  <c r="L6" i="8"/>
  <c r="K6" i="8"/>
  <c r="M4" i="8"/>
  <c r="L4" i="8"/>
  <c r="K4" i="8"/>
  <c r="C16" i="8"/>
  <c r="J24" i="8" l="1"/>
  <c r="J27" i="8"/>
  <c r="J23" i="8"/>
  <c r="J26" i="8"/>
  <c r="J25" i="8"/>
  <c r="K27" i="8"/>
  <c r="K23" i="8"/>
  <c r="K26" i="8"/>
  <c r="K25" i="8"/>
  <c r="K24" i="8"/>
  <c r="H26" i="8"/>
  <c r="H25" i="8"/>
  <c r="H24" i="8"/>
  <c r="H27" i="8"/>
  <c r="H23" i="8"/>
  <c r="L26" i="8"/>
  <c r="L25" i="8"/>
  <c r="L24" i="8"/>
  <c r="L27" i="8"/>
  <c r="L23" i="8"/>
  <c r="I25" i="8"/>
  <c r="I24" i="8"/>
  <c r="I27" i="8"/>
  <c r="I26" i="8"/>
  <c r="I23" i="8"/>
  <c r="M25" i="8"/>
  <c r="M24" i="8"/>
  <c r="M23" i="8"/>
  <c r="M26" i="8"/>
  <c r="M27" i="8"/>
  <c r="T6" i="8"/>
  <c r="S6" i="8"/>
  <c r="R6" i="8"/>
  <c r="T4" i="8"/>
  <c r="S4" i="8"/>
  <c r="R4" i="8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N33" i="8" l="1"/>
  <c r="Q6" i="8"/>
  <c r="P6" i="8"/>
  <c r="O6" i="8"/>
  <c r="J6" i="8"/>
  <c r="I6" i="8"/>
  <c r="H6" i="8"/>
  <c r="Q4" i="8"/>
  <c r="P4" i="8"/>
  <c r="O4" i="8"/>
  <c r="J4" i="8"/>
  <c r="I4" i="8"/>
  <c r="H4" i="8"/>
  <c r="J35" i="7" l="1"/>
  <c r="I15" i="7"/>
  <c r="H15" i="7"/>
  <c r="G15" i="7"/>
  <c r="O7" i="7"/>
  <c r="M7" i="7"/>
  <c r="K7" i="7"/>
  <c r="I7" i="7"/>
  <c r="H7" i="7"/>
  <c r="G7" i="7"/>
  <c r="O5" i="7"/>
  <c r="M5" i="7"/>
  <c r="K5" i="7"/>
  <c r="I5" i="7"/>
  <c r="H5" i="7"/>
  <c r="G5" i="7"/>
  <c r="H28" i="7" l="1"/>
  <c r="H24" i="7"/>
  <c r="H27" i="7"/>
  <c r="H29" i="7"/>
  <c r="H25" i="7"/>
  <c r="H26" i="7"/>
  <c r="I28" i="7"/>
  <c r="I24" i="7"/>
  <c r="I27" i="7"/>
  <c r="I26" i="7"/>
  <c r="I29" i="7"/>
  <c r="I25" i="7"/>
  <c r="G26" i="7"/>
  <c r="G29" i="7"/>
  <c r="G25" i="7"/>
  <c r="G28" i="7"/>
  <c r="G24" i="7"/>
  <c r="G27" i="7"/>
  <c r="J35" i="2"/>
  <c r="I14" i="2"/>
  <c r="H14" i="2"/>
  <c r="G14" i="2"/>
  <c r="I6" i="2"/>
  <c r="H6" i="2"/>
  <c r="G6" i="2"/>
  <c r="I4" i="2"/>
  <c r="H4" i="2"/>
  <c r="G4" i="2"/>
  <c r="G28" i="2" l="1"/>
  <c r="G27" i="2"/>
  <c r="G26" i="2"/>
  <c r="G25" i="2"/>
  <c r="G24" i="2"/>
  <c r="G23" i="2"/>
  <c r="H28" i="2"/>
  <c r="H27" i="2"/>
  <c r="H26" i="2"/>
  <c r="H25" i="2"/>
  <c r="H24" i="2"/>
  <c r="H23" i="2"/>
  <c r="I28" i="2"/>
  <c r="I27" i="2"/>
  <c r="I26" i="2"/>
  <c r="I25" i="2"/>
  <c r="I24" i="2"/>
  <c r="I23" i="2"/>
  <c r="N23" i="14"/>
  <c r="H20" i="14"/>
  <c r="L29" i="14"/>
  <c r="M20" i="14"/>
  <c r="I32" i="14"/>
  <c r="I20" i="14"/>
  <c r="I17" i="14"/>
  <c r="H26" i="14"/>
  <c r="J32" i="14"/>
  <c r="J29" i="14"/>
  <c r="N26" i="14"/>
  <c r="H23" i="14"/>
  <c r="L17" i="14"/>
  <c r="M32" i="14"/>
  <c r="M29" i="14"/>
  <c r="N32" i="14"/>
  <c r="N20" i="14"/>
  <c r="N17" i="14"/>
  <c r="M26" i="14"/>
  <c r="J17" i="14"/>
  <c r="L32" i="14"/>
  <c r="L26" i="14"/>
  <c r="I23" i="14"/>
  <c r="H29" i="14"/>
  <c r="L20" i="14"/>
  <c r="J23" i="14"/>
  <c r="J20" i="14"/>
  <c r="I29" i="14"/>
  <c r="I26" i="14"/>
  <c r="N29" i="14"/>
  <c r="J26" i="14"/>
  <c r="H17" i="14"/>
  <c r="H32" i="14"/>
  <c r="M23" i="14"/>
  <c r="L23" i="14"/>
  <c r="M41" i="12"/>
  <c r="H45" i="12"/>
  <c r="J41" i="12"/>
  <c r="L20" i="12"/>
  <c r="K29" i="12"/>
  <c r="L23" i="12"/>
  <c r="L17" i="12"/>
  <c r="M32" i="12"/>
  <c r="O23" i="12"/>
  <c r="J20" i="12"/>
  <c r="L44" i="12"/>
  <c r="L42" i="12"/>
  <c r="S20" i="12"/>
  <c r="S32" i="12"/>
  <c r="R17" i="12"/>
  <c r="R29" i="12"/>
  <c r="Q23" i="12"/>
  <c r="Q20" i="12"/>
  <c r="H17" i="12"/>
  <c r="J23" i="12"/>
  <c r="I32" i="12"/>
  <c r="P29" i="12"/>
  <c r="J43" i="12"/>
  <c r="I42" i="12"/>
  <c r="J42" i="12"/>
  <c r="I23" i="12"/>
  <c r="I45" i="12"/>
  <c r="J32" i="12"/>
  <c r="H32" i="12"/>
  <c r="I43" i="12"/>
  <c r="I44" i="12"/>
  <c r="J44" i="12"/>
  <c r="L45" i="12"/>
  <c r="M42" i="12"/>
  <c r="K23" i="12"/>
  <c r="K20" i="12"/>
  <c r="M26" i="12"/>
  <c r="M20" i="12"/>
  <c r="M17" i="12"/>
  <c r="O32" i="12"/>
  <c r="K45" i="12"/>
  <c r="M45" i="12"/>
  <c r="M43" i="12"/>
  <c r="S23" i="12"/>
  <c r="R20" i="12"/>
  <c r="R32" i="12"/>
  <c r="O17" i="12"/>
  <c r="I26" i="12"/>
  <c r="Q17" i="12"/>
  <c r="P32" i="12"/>
  <c r="H26" i="12"/>
  <c r="H44" i="12"/>
  <c r="H43" i="12"/>
  <c r="Q29" i="12"/>
  <c r="J45" i="12"/>
  <c r="H41" i="12"/>
  <c r="I41" i="12"/>
  <c r="N41" i="12"/>
  <c r="K41" i="12"/>
  <c r="L41" i="12"/>
  <c r="K32" i="12"/>
  <c r="M23" i="12"/>
  <c r="K26" i="12"/>
  <c r="L26" i="12"/>
  <c r="K42" i="12"/>
  <c r="J17" i="12"/>
  <c r="L43" i="12"/>
  <c r="R23" i="12"/>
  <c r="P23" i="12"/>
  <c r="I20" i="12"/>
  <c r="H29" i="12"/>
  <c r="H42" i="12"/>
  <c r="I29" i="12"/>
  <c r="K43" i="12"/>
  <c r="O20" i="12"/>
  <c r="K17" i="12"/>
  <c r="O29" i="12"/>
  <c r="L32" i="12"/>
  <c r="L29" i="12"/>
  <c r="M29" i="12"/>
  <c r="K44" i="12"/>
  <c r="J29" i="12"/>
  <c r="M44" i="12"/>
  <c r="S17" i="12"/>
  <c r="S29" i="12"/>
  <c r="H23" i="12"/>
  <c r="H20" i="12"/>
  <c r="J26" i="12"/>
  <c r="P20" i="12"/>
  <c r="I17" i="12"/>
  <c r="Q32" i="12"/>
  <c r="G24" i="11"/>
  <c r="O25" i="11"/>
  <c r="P18" i="11"/>
  <c r="N17" i="11"/>
  <c r="N16" i="11"/>
  <c r="P19" i="11"/>
  <c r="P17" i="11"/>
  <c r="O24" i="11"/>
  <c r="O23" i="11"/>
  <c r="O17" i="11"/>
  <c r="K17" i="11"/>
  <c r="K25" i="11"/>
  <c r="K23" i="11"/>
  <c r="K21" i="11"/>
  <c r="G16" i="11"/>
  <c r="I18" i="11"/>
  <c r="H21" i="11"/>
  <c r="M23" i="11"/>
  <c r="I22" i="11"/>
  <c r="G19" i="11"/>
  <c r="I21" i="11"/>
  <c r="I25" i="11"/>
  <c r="M24" i="11"/>
  <c r="H18" i="11"/>
  <c r="L24" i="11"/>
  <c r="I20" i="11"/>
  <c r="N22" i="11"/>
  <c r="N20" i="11"/>
  <c r="O21" i="11"/>
  <c r="N19" i="11"/>
  <c r="P25" i="11"/>
  <c r="P24" i="11"/>
  <c r="L21" i="11"/>
  <c r="G25" i="11"/>
  <c r="K16" i="11"/>
  <c r="I16" i="11"/>
  <c r="L23" i="11"/>
  <c r="L16" i="11"/>
  <c r="K19" i="11"/>
  <c r="M21" i="11"/>
  <c r="K24" i="11"/>
  <c r="H16" i="11"/>
  <c r="L19" i="11"/>
  <c r="G22" i="11"/>
  <c r="H22" i="11"/>
  <c r="I19" i="11"/>
  <c r="M18" i="11"/>
  <c r="N23" i="11"/>
  <c r="P16" i="11"/>
  <c r="N18" i="11"/>
  <c r="N25" i="11"/>
  <c r="P22" i="11"/>
  <c r="O20" i="11"/>
  <c r="O19" i="11"/>
  <c r="O22" i="11"/>
  <c r="O27" i="11" s="1"/>
  <c r="L25" i="11"/>
  <c r="K20" i="11"/>
  <c r="G18" i="11"/>
  <c r="G17" i="11"/>
  <c r="H19" i="11"/>
  <c r="H17" i="11"/>
  <c r="G20" i="11"/>
  <c r="K22" i="11"/>
  <c r="K27" i="11" s="1"/>
  <c r="H25" i="11"/>
  <c r="M16" i="11"/>
  <c r="H20" i="11"/>
  <c r="L22" i="11"/>
  <c r="M22" i="11"/>
  <c r="I24" i="11"/>
  <c r="K18" i="11"/>
  <c r="N21" i="11"/>
  <c r="N24" i="11"/>
  <c r="O18" i="11"/>
  <c r="O16" i="11"/>
  <c r="P21" i="11"/>
  <c r="P20" i="11"/>
  <c r="P23" i="11"/>
  <c r="L17" i="11"/>
  <c r="G23" i="11"/>
  <c r="G21" i="11"/>
  <c r="C21" i="11" s="1"/>
  <c r="L18" i="11"/>
  <c r="M19" i="11"/>
  <c r="M17" i="11"/>
  <c r="L20" i="11"/>
  <c r="H23" i="11"/>
  <c r="M25" i="11"/>
  <c r="I17" i="11"/>
  <c r="M20" i="11"/>
  <c r="I23" i="11"/>
  <c r="H24" i="11"/>
  <c r="J19" i="10"/>
  <c r="H25" i="10"/>
  <c r="M19" i="10"/>
  <c r="N18" i="10"/>
  <c r="N22" i="10"/>
  <c r="O17" i="10"/>
  <c r="O21" i="10"/>
  <c r="P16" i="10"/>
  <c r="P20" i="10"/>
  <c r="P24" i="10"/>
  <c r="Q19" i="10"/>
  <c r="Q23" i="10"/>
  <c r="M17" i="10"/>
  <c r="I16" i="10"/>
  <c r="M21" i="10"/>
  <c r="I17" i="10"/>
  <c r="L17" i="10"/>
  <c r="J16" i="10"/>
  <c r="J17" i="10"/>
  <c r="J21" i="10"/>
  <c r="J25" i="10"/>
  <c r="J18" i="10"/>
  <c r="K22" i="10"/>
  <c r="H21" i="10"/>
  <c r="H23" i="10"/>
  <c r="P25" i="10"/>
  <c r="L25" i="10"/>
  <c r="O25" i="10"/>
  <c r="N19" i="10"/>
  <c r="N23" i="10"/>
  <c r="O18" i="10"/>
  <c r="O22" i="10"/>
  <c r="P17" i="10"/>
  <c r="P21" i="10"/>
  <c r="Q16" i="10"/>
  <c r="Q20" i="10"/>
  <c r="Q24" i="10"/>
  <c r="I20" i="10"/>
  <c r="H17" i="10"/>
  <c r="I24" i="10"/>
  <c r="L18" i="10"/>
  <c r="M18" i="10"/>
  <c r="K19" i="10"/>
  <c r="H19" i="10"/>
  <c r="J22" i="10"/>
  <c r="H16" i="10"/>
  <c r="H20" i="10"/>
  <c r="K23" i="10"/>
  <c r="L21" i="10"/>
  <c r="L23" i="10"/>
  <c r="K18" i="10"/>
  <c r="N25" i="10"/>
  <c r="N16" i="10"/>
  <c r="N20" i="10"/>
  <c r="N24" i="10"/>
  <c r="O19" i="10"/>
  <c r="O23" i="10"/>
  <c r="P18" i="10"/>
  <c r="P22" i="10"/>
  <c r="Q17" i="10"/>
  <c r="Q21" i="10"/>
  <c r="I21" i="10"/>
  <c r="H18" i="10"/>
  <c r="I18" i="10"/>
  <c r="M25" i="10"/>
  <c r="I23" i="10"/>
  <c r="I22" i="10"/>
  <c r="J20" i="10"/>
  <c r="L19" i="10"/>
  <c r="J23" i="10"/>
  <c r="L16" i="10"/>
  <c r="L20" i="10"/>
  <c r="K24" i="10"/>
  <c r="H22" i="10"/>
  <c r="H24" i="10"/>
  <c r="Q25" i="10"/>
  <c r="I19" i="10"/>
  <c r="N17" i="10"/>
  <c r="N21" i="10"/>
  <c r="O16" i="10"/>
  <c r="O20" i="10"/>
  <c r="O24" i="10"/>
  <c r="P19" i="10"/>
  <c r="P23" i="10"/>
  <c r="Q18" i="10"/>
  <c r="Q22" i="10"/>
  <c r="M22" i="10"/>
  <c r="I25" i="10"/>
  <c r="M20" i="10"/>
  <c r="M16" i="10"/>
  <c r="M24" i="10"/>
  <c r="M23" i="10"/>
  <c r="K16" i="10"/>
  <c r="K20" i="10"/>
  <c r="J24" i="10"/>
  <c r="K17" i="10"/>
  <c r="K21" i="10"/>
  <c r="K25" i="10"/>
  <c r="L22" i="10"/>
  <c r="L24" i="10"/>
  <c r="S31" i="8"/>
  <c r="Q21" i="8"/>
  <c r="O18" i="8"/>
  <c r="Q30" i="8"/>
  <c r="Q17" i="8"/>
  <c r="O16" i="8"/>
  <c r="S29" i="8"/>
  <c r="O18" i="2"/>
  <c r="Q28" i="8"/>
  <c r="O20" i="8"/>
  <c r="K32" i="2"/>
  <c r="S18" i="8"/>
  <c r="P21" i="8"/>
  <c r="K33" i="7"/>
  <c r="M33" i="7"/>
  <c r="T18" i="8"/>
  <c r="O21" i="8"/>
  <c r="O29" i="8"/>
  <c r="R29" i="8"/>
  <c r="T30" i="8"/>
  <c r="Q18" i="8"/>
  <c r="P30" i="8"/>
  <c r="N21" i="2"/>
  <c r="R19" i="2"/>
  <c r="T19" i="8"/>
  <c r="S17" i="8"/>
  <c r="T20" i="8"/>
  <c r="P17" i="8"/>
  <c r="K30" i="7"/>
  <c r="K32" i="7"/>
  <c r="M30" i="7"/>
  <c r="O21" i="7"/>
  <c r="M20" i="7"/>
  <c r="K22" i="7"/>
  <c r="O31" i="7"/>
  <c r="R16" i="2"/>
  <c r="N30" i="2"/>
  <c r="O19" i="2"/>
  <c r="M16" i="2"/>
  <c r="L21" i="2"/>
  <c r="S29" i="2"/>
  <c r="P32" i="2"/>
  <c r="P18" i="2"/>
  <c r="L29" i="2"/>
  <c r="S30" i="2"/>
  <c r="O16" i="2"/>
  <c r="L30" i="2"/>
  <c r="S31" i="2"/>
  <c r="P19" i="2"/>
  <c r="L16" i="2"/>
  <c r="S17" i="2"/>
  <c r="Q19" i="2"/>
  <c r="O21" i="2"/>
  <c r="P31" i="2"/>
  <c r="S32" i="2"/>
  <c r="T21" i="8"/>
  <c r="Q20" i="8"/>
  <c r="R19" i="8"/>
  <c r="O28" i="8"/>
  <c r="R17" i="8"/>
  <c r="T29" i="8"/>
  <c r="P18" i="8"/>
  <c r="R30" i="8"/>
  <c r="R21" i="8"/>
  <c r="T31" i="8"/>
  <c r="N17" i="2"/>
  <c r="R31" i="2"/>
  <c r="S20" i="8"/>
  <c r="R18" i="8"/>
  <c r="S21" i="8"/>
  <c r="T17" i="8"/>
  <c r="K19" i="7"/>
  <c r="M17" i="7"/>
  <c r="M32" i="7"/>
  <c r="O30" i="7"/>
  <c r="M22" i="7"/>
  <c r="O18" i="7"/>
  <c r="P17" i="2"/>
  <c r="R17" i="2"/>
  <c r="N32" i="2"/>
  <c r="R20" i="2"/>
  <c r="Q16" i="2"/>
  <c r="P21" i="2"/>
  <c r="M31" i="2"/>
  <c r="M17" i="2"/>
  <c r="K19" i="2"/>
  <c r="P29" i="2"/>
  <c r="M32" i="2"/>
  <c r="S16" i="2"/>
  <c r="P30" i="2"/>
  <c r="M18" i="2"/>
  <c r="K20" i="2"/>
  <c r="P16" i="2"/>
  <c r="N18" i="2"/>
  <c r="L20" i="2"/>
  <c r="S21" i="2"/>
  <c r="L31" i="2"/>
  <c r="O32" i="2"/>
  <c r="R29" i="2"/>
  <c r="Q30" i="2"/>
  <c r="P31" i="8"/>
  <c r="T28" i="8"/>
  <c r="R20" i="8"/>
  <c r="S30" i="8"/>
  <c r="P29" i="8"/>
  <c r="O19" i="8"/>
  <c r="S28" i="8"/>
  <c r="R31" i="8"/>
  <c r="R21" i="2"/>
  <c r="S16" i="8"/>
  <c r="P16" i="8"/>
  <c r="Q19" i="8"/>
  <c r="S19" i="8"/>
  <c r="K21" i="7"/>
  <c r="K31" i="7"/>
  <c r="M19" i="7"/>
  <c r="O17" i="7"/>
  <c r="O32" i="7"/>
  <c r="M31" i="7"/>
  <c r="O20" i="7"/>
  <c r="S18" i="2"/>
  <c r="N19" i="2"/>
  <c r="L17" i="2"/>
  <c r="R30" i="2"/>
  <c r="M20" i="2"/>
  <c r="K29" i="2"/>
  <c r="Q31" i="2"/>
  <c r="Q17" i="2"/>
  <c r="M21" i="2"/>
  <c r="K30" i="2"/>
  <c r="Q32" i="2"/>
  <c r="M29" i="2"/>
  <c r="K31" i="2"/>
  <c r="Q18" i="2"/>
  <c r="O20" i="2"/>
  <c r="K17" i="2"/>
  <c r="R18" i="2"/>
  <c r="P20" i="2"/>
  <c r="O33" i="7"/>
  <c r="O31" i="8"/>
  <c r="N29" i="2"/>
  <c r="M30" i="2"/>
  <c r="R28" i="8"/>
  <c r="O17" i="8"/>
  <c r="P28" i="8"/>
  <c r="Q31" i="8"/>
  <c r="O30" i="8"/>
  <c r="R16" i="8"/>
  <c r="Q29" i="8"/>
  <c r="N16" i="2"/>
  <c r="N31" i="2"/>
  <c r="P19" i="8"/>
  <c r="T16" i="8"/>
  <c r="P20" i="8"/>
  <c r="Q16" i="8"/>
  <c r="K17" i="7"/>
  <c r="K20" i="7"/>
  <c r="M21" i="7"/>
  <c r="O19" i="7"/>
  <c r="M18" i="7"/>
  <c r="K18" i="7"/>
  <c r="O22" i="7"/>
  <c r="S19" i="2"/>
  <c r="N20" i="2"/>
  <c r="K18" i="2"/>
  <c r="R32" i="2"/>
  <c r="Q20" i="2"/>
  <c r="O29" i="2"/>
  <c r="L32" i="2"/>
  <c r="L18" i="2"/>
  <c r="Q21" i="2"/>
  <c r="O30" i="2"/>
  <c r="K16" i="2"/>
  <c r="Q29" i="2"/>
  <c r="O31" i="2"/>
  <c r="L19" i="2"/>
  <c r="S20" i="2"/>
  <c r="O17" i="2"/>
  <c r="M19" i="2"/>
  <c r="K21" i="2"/>
  <c r="M29" i="8"/>
  <c r="L28" i="8"/>
  <c r="K31" i="8"/>
  <c r="M17" i="8"/>
  <c r="M18" i="8"/>
  <c r="K20" i="8"/>
  <c r="M16" i="8"/>
  <c r="K28" i="8"/>
  <c r="K17" i="8"/>
  <c r="L20" i="8"/>
  <c r="M20" i="8"/>
  <c r="K21" i="8"/>
  <c r="K30" i="8"/>
  <c r="L21" i="8"/>
  <c r="M21" i="8"/>
  <c r="M28" i="8"/>
  <c r="K18" i="8"/>
  <c r="L29" i="8"/>
  <c r="L18" i="8"/>
  <c r="K16" i="8"/>
  <c r="K29" i="8"/>
  <c r="K19" i="8"/>
  <c r="L17" i="8"/>
  <c r="L30" i="8"/>
  <c r="L31" i="8"/>
  <c r="M31" i="8"/>
  <c r="L19" i="8"/>
  <c r="M30" i="8"/>
  <c r="M19" i="8"/>
  <c r="L16" i="8"/>
  <c r="I18" i="8"/>
  <c r="J30" i="8"/>
  <c r="H31" i="8"/>
  <c r="J18" i="8"/>
  <c r="I31" i="8"/>
  <c r="I20" i="8"/>
  <c r="H30" i="8"/>
  <c r="I19" i="8"/>
  <c r="H17" i="8"/>
  <c r="H29" i="8"/>
  <c r="J29" i="8"/>
  <c r="H20" i="8"/>
  <c r="I16" i="8"/>
  <c r="J21" i="8"/>
  <c r="J31" i="8"/>
  <c r="J20" i="8"/>
  <c r="J19" i="8"/>
  <c r="I29" i="8"/>
  <c r="H18" i="8"/>
  <c r="J28" i="8"/>
  <c r="H16" i="8"/>
  <c r="I21" i="8"/>
  <c r="J17" i="8"/>
  <c r="H28" i="8"/>
  <c r="J16" i="8"/>
  <c r="I28" i="8"/>
  <c r="H21" i="8"/>
  <c r="I17" i="8"/>
  <c r="H19" i="8"/>
  <c r="I30" i="8"/>
  <c r="I32" i="2"/>
  <c r="G31" i="7"/>
  <c r="I30" i="7"/>
  <c r="H33" i="7"/>
  <c r="H22" i="7"/>
  <c r="I17" i="7"/>
  <c r="G30" i="7"/>
  <c r="G18" i="7"/>
  <c r="H20" i="7"/>
  <c r="I31" i="7"/>
  <c r="H30" i="7"/>
  <c r="I18" i="7"/>
  <c r="G21" i="2"/>
  <c r="G17" i="7"/>
  <c r="I22" i="7"/>
  <c r="H32" i="7"/>
  <c r="I21" i="7"/>
  <c r="G33" i="7"/>
  <c r="G22" i="7"/>
  <c r="H17" i="7"/>
  <c r="I33" i="7"/>
  <c r="H19" i="7"/>
  <c r="H18" i="7"/>
  <c r="I20" i="7"/>
  <c r="H18" i="2"/>
  <c r="I32" i="7"/>
  <c r="G20" i="7"/>
  <c r="H31" i="7"/>
  <c r="G19" i="7"/>
  <c r="G32" i="7"/>
  <c r="H21" i="7"/>
  <c r="I19" i="7"/>
  <c r="G21" i="7"/>
  <c r="G19" i="2"/>
  <c r="G16" i="2"/>
  <c r="I18" i="2"/>
  <c r="G20" i="2"/>
  <c r="H21" i="2"/>
  <c r="H16" i="2"/>
  <c r="I17" i="2"/>
  <c r="H20" i="2"/>
  <c r="H29" i="2"/>
  <c r="I16" i="2"/>
  <c r="G18" i="2"/>
  <c r="H19" i="2"/>
  <c r="I20" i="2"/>
  <c r="H17" i="2"/>
  <c r="I21" i="2"/>
  <c r="G17" i="2"/>
  <c r="I19" i="2"/>
  <c r="H31" i="2"/>
  <c r="H30" i="2"/>
  <c r="G29" i="2"/>
  <c r="I31" i="2"/>
  <c r="G30" i="2"/>
  <c r="I30" i="2"/>
  <c r="G32" i="2"/>
  <c r="I29" i="2"/>
  <c r="G31" i="2"/>
  <c r="H32" i="2"/>
  <c r="S6" i="2"/>
  <c r="R6" i="2"/>
  <c r="Q6" i="2"/>
  <c r="M6" i="2"/>
  <c r="L6" i="2"/>
  <c r="K6" i="2"/>
  <c r="P6" i="2"/>
  <c r="O6" i="2"/>
  <c r="N6" i="2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J58" i="3"/>
  <c r="J59" i="3"/>
  <c r="J60" i="3"/>
  <c r="J57" i="3"/>
  <c r="J55" i="3"/>
  <c r="J56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7" i="3"/>
  <c r="J8" i="3"/>
  <c r="J9" i="3"/>
  <c r="J10" i="3"/>
  <c r="J11" i="3"/>
  <c r="J6" i="3"/>
  <c r="K4" i="2"/>
  <c r="P4" i="2"/>
  <c r="O4" i="2"/>
  <c r="N4" i="2"/>
  <c r="S4" i="2"/>
  <c r="R4" i="2"/>
  <c r="Q4" i="2"/>
  <c r="M4" i="2"/>
  <c r="L4" i="2"/>
  <c r="L40" i="14" l="1"/>
  <c r="M40" i="14"/>
  <c r="J40" i="14"/>
  <c r="H49" i="12"/>
  <c r="H40" i="14"/>
  <c r="H35" i="7"/>
  <c r="L27" i="11"/>
  <c r="N40" i="14"/>
  <c r="I40" i="14"/>
  <c r="K49" i="12"/>
  <c r="J49" i="12"/>
  <c r="M49" i="12"/>
  <c r="I49" i="12"/>
  <c r="L49" i="12"/>
  <c r="Q27" i="10"/>
  <c r="T33" i="8"/>
  <c r="R33" i="8"/>
  <c r="M27" i="10"/>
  <c r="M27" i="11"/>
  <c r="P27" i="11"/>
  <c r="G27" i="11"/>
  <c r="C19" i="11"/>
  <c r="C18" i="11"/>
  <c r="C17" i="11"/>
  <c r="N27" i="11"/>
  <c r="I27" i="11"/>
  <c r="C16" i="11"/>
  <c r="C20" i="11"/>
  <c r="H27" i="11"/>
  <c r="O27" i="10"/>
  <c r="L27" i="10"/>
  <c r="I27" i="10"/>
  <c r="P27" i="10"/>
  <c r="K27" i="10"/>
  <c r="H27" i="10"/>
  <c r="J27" i="10"/>
  <c r="N27" i="10"/>
  <c r="S33" i="8"/>
  <c r="K35" i="7"/>
  <c r="I35" i="7"/>
  <c r="J33" i="8"/>
  <c r="H33" i="8"/>
  <c r="G35" i="7"/>
  <c r="L33" i="8"/>
  <c r="I33" i="8"/>
  <c r="M33" i="8"/>
  <c r="K33" i="8"/>
  <c r="H35" i="2"/>
  <c r="G35" i="2"/>
  <c r="I35" i="2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AD17" i="10" l="1"/>
  <c r="AA23" i="10"/>
  <c r="AC21" i="10"/>
  <c r="AC16" i="10"/>
  <c r="AB18" i="10"/>
  <c r="AA16" i="10"/>
  <c r="AB20" i="10"/>
  <c r="AA19" i="10"/>
  <c r="AB21" i="10"/>
  <c r="AC24" i="10"/>
  <c r="AA24" i="10"/>
  <c r="AB17" i="10"/>
  <c r="AC23" i="10"/>
  <c r="AC18" i="10"/>
  <c r="AB16" i="10"/>
  <c r="AB19" i="10"/>
  <c r="AC22" i="10"/>
  <c r="AC25" i="10"/>
  <c r="AC20" i="10"/>
  <c r="AB22" i="10"/>
  <c r="AA20" i="10"/>
  <c r="AB24" i="10"/>
  <c r="AA21" i="10"/>
  <c r="AB23" i="10"/>
  <c r="AC19" i="10"/>
  <c r="AA18" i="10"/>
  <c r="AA25" i="10"/>
  <c r="AC17" i="10"/>
  <c r="AA22" i="10"/>
  <c r="AA17" i="10"/>
  <c r="AB25" i="10"/>
  <c r="V22" i="10"/>
  <c r="AD23" i="10"/>
  <c r="U21" i="10"/>
  <c r="Y19" i="10"/>
  <c r="S18" i="10"/>
  <c r="W16" i="10"/>
  <c r="U22" i="10"/>
  <c r="Z22" i="10"/>
  <c r="AD20" i="10"/>
  <c r="U19" i="10"/>
  <c r="Y17" i="10"/>
  <c r="Y25" i="10"/>
  <c r="S22" i="10"/>
  <c r="W20" i="10"/>
  <c r="AD18" i="10"/>
  <c r="U17" i="10"/>
  <c r="W24" i="10"/>
  <c r="Y21" i="10"/>
  <c r="S20" i="10"/>
  <c r="W18" i="10"/>
  <c r="AD16" i="10"/>
  <c r="V25" i="10"/>
  <c r="AD24" i="10"/>
  <c r="U25" i="10"/>
  <c r="T16" i="10"/>
  <c r="Z17" i="10"/>
  <c r="V19" i="10"/>
  <c r="AE20" i="10"/>
  <c r="AD22" i="10"/>
  <c r="S25" i="10"/>
  <c r="X23" i="10"/>
  <c r="S17" i="10"/>
  <c r="Y18" i="10"/>
  <c r="U20" i="10"/>
  <c r="AD21" i="10"/>
  <c r="S24" i="10"/>
  <c r="U24" i="10"/>
  <c r="Z16" i="10"/>
  <c r="V18" i="10"/>
  <c r="AE19" i="10"/>
  <c r="X21" i="10"/>
  <c r="Z23" i="10"/>
  <c r="T24" i="10"/>
  <c r="Y22" i="10"/>
  <c r="X16" i="10"/>
  <c r="T18" i="10"/>
  <c r="Z19" i="10"/>
  <c r="V21" i="10"/>
  <c r="W23" i="10"/>
  <c r="Z25" i="10"/>
  <c r="T23" i="10"/>
  <c r="W17" i="10"/>
  <c r="S19" i="10"/>
  <c r="Y20" i="10"/>
  <c r="W22" i="10"/>
  <c r="Z24" i="10"/>
  <c r="V24" i="10"/>
  <c r="T17" i="10"/>
  <c r="Z18" i="10"/>
  <c r="V20" i="10"/>
  <c r="AE21" i="10"/>
  <c r="S16" i="10"/>
  <c r="X25" i="10"/>
  <c r="AE24" i="10"/>
  <c r="AE16" i="10"/>
  <c r="X18" i="10"/>
  <c r="T20" i="10"/>
  <c r="Z21" i="10"/>
  <c r="AE23" i="10"/>
  <c r="U23" i="10"/>
  <c r="U16" i="10"/>
  <c r="W19" i="10"/>
  <c r="S21" i="10"/>
  <c r="AE22" i="10"/>
  <c r="T25" i="10"/>
  <c r="X24" i="10"/>
  <c r="X17" i="10"/>
  <c r="T19" i="10"/>
  <c r="Z20" i="10"/>
  <c r="S23" i="10"/>
  <c r="W25" i="10"/>
  <c r="AE25" i="10"/>
  <c r="X22" i="10"/>
  <c r="V17" i="10"/>
  <c r="AE18" i="10"/>
  <c r="X20" i="10"/>
  <c r="T22" i="10"/>
  <c r="T27" i="10" s="1"/>
  <c r="Y24" i="10"/>
  <c r="V23" i="10"/>
  <c r="Y16" i="10"/>
  <c r="U18" i="10"/>
  <c r="AD19" i="10"/>
  <c r="W21" i="10"/>
  <c r="Y23" i="10"/>
  <c r="AD25" i="10"/>
  <c r="V16" i="10"/>
  <c r="AE17" i="10"/>
  <c r="X19" i="10"/>
  <c r="T21" i="10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Z2" i="1"/>
  <c r="Y2" i="1"/>
  <c r="AA27" i="10" l="1"/>
  <c r="AC27" i="10"/>
  <c r="AB27" i="10"/>
  <c r="X27" i="10"/>
  <c r="Y27" i="10"/>
  <c r="Z27" i="10"/>
  <c r="AE27" i="10"/>
  <c r="W27" i="10"/>
  <c r="U27" i="10"/>
  <c r="AD27" i="10"/>
  <c r="S27" i="10"/>
  <c r="V27" i="10"/>
  <c r="P35" i="2"/>
  <c r="P33" i="8"/>
  <c r="Q33" i="8"/>
  <c r="S35" i="2"/>
  <c r="L35" i="2"/>
  <c r="Q35" i="2"/>
  <c r="R35" i="2"/>
  <c r="M35" i="7"/>
  <c r="K35" i="2"/>
  <c r="O35" i="2"/>
  <c r="O35" i="7"/>
  <c r="M35" i="2"/>
  <c r="O33" i="8"/>
  <c r="N35" i="2"/>
</calcChain>
</file>

<file path=xl/sharedStrings.xml><?xml version="1.0" encoding="utf-8"?>
<sst xmlns="http://schemas.openxmlformats.org/spreadsheetml/2006/main" count="24273" uniqueCount="1182">
  <si>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</si>
  <si>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</si>
  <si>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</si>
  <si>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</si>
  <si>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</si>
  <si>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</si>
  <si>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</si>
  <si>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</si>
  <si>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</si>
  <si>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</si>
  <si>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</si>
  <si>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</si>
  <si>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</si>
  <si>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</si>
  <si>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</si>
  <si>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</si>
  <si>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</si>
  <si>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</si>
  <si>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</si>
  <si>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</si>
  <si>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</si>
  <si>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</si>
  <si>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</si>
  <si>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</si>
  <si>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</si>
  <si>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</si>
  <si>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</si>
  <si>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</si>
  <si>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</si>
  <si>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Grade5</t>
  </si>
  <si>
    <t>Grade6</t>
  </si>
  <si>
    <t>Grade7</t>
  </si>
  <si>
    <t>Grade8</t>
  </si>
  <si>
    <t>Grade9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</si>
  <si>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</si>
  <si>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</si>
  <si>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</si>
  <si>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</si>
  <si>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</si>
  <si>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</si>
  <si>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</si>
  <si>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</si>
  <si>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</si>
  <si>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</si>
  <si>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</si>
  <si>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</si>
  <si>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</si>
  <si>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</si>
  <si>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</si>
  <si>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</si>
  <si>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</si>
  <si>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</si>
  <si>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zkokugo_growth</t>
  </si>
  <si>
    <t>fakewave2015</t>
  </si>
  <si>
    <t>grade7</t>
  </si>
  <si>
    <t>zmath_growth</t>
  </si>
  <si>
    <t>fakewave2016</t>
  </si>
  <si>
    <t>grade6</t>
    <phoneticPr fontId="18"/>
  </si>
  <si>
    <t>zeng_growth</t>
  </si>
  <si>
    <t>fakewave2017</t>
  </si>
  <si>
    <t>grade5</t>
    <phoneticPr fontId="18"/>
  </si>
  <si>
    <t>zstrategy</t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</si>
  <si>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</si>
  <si>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</si>
  <si>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</si>
  <si>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</si>
  <si>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</si>
  <si>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</si>
  <si>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</si>
  <si>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zselfcontrol_growth</t>
  </si>
  <si>
    <t>zselfefficacy_growth</t>
  </si>
  <si>
    <t>zdilligence_growth</t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</si>
  <si>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</si>
  <si>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</si>
  <si>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</si>
  <si>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</si>
  <si>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</si>
  <si>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</si>
  <si>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</si>
  <si>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</si>
  <si>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</si>
  <si>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</si>
  <si>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</si>
  <si>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</si>
  <si>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</si>
  <si>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</si>
  <si>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</si>
  <si>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</si>
  <si>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</si>
  <si>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</si>
  <si>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</si>
  <si>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</si>
  <si>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</si>
  <si>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</si>
  <si>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</si>
  <si>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</si>
  <si>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</si>
  <si>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</si>
  <si>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</si>
  <si>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</si>
  <si>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hoursprep</t>
    <phoneticPr fontId="18"/>
  </si>
  <si>
    <t>hourshome</t>
    <phoneticPr fontId="18"/>
  </si>
  <si>
    <t>studytime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</si>
  <si>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</si>
  <si>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</si>
  <si>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</si>
  <si>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</si>
  <si>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</si>
  <si>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</si>
  <si>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</si>
  <si>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</si>
  <si>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</si>
  <si>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</si>
  <si>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estimate</t>
  </si>
  <si>
    <t>statistic</t>
  </si>
  <si>
    <t>p.value</t>
  </si>
  <si>
    <t>relative_age</t>
  </si>
  <si>
    <t>as.factor(book)2</t>
  </si>
  <si>
    <t>as.factor(book)3</t>
  </si>
  <si>
    <t>as.factor(book)4</t>
  </si>
  <si>
    <t>as.factor(book)5</t>
  </si>
  <si>
    <t>as.factor(year)2017</t>
  </si>
  <si>
    <t>as.factor(year)2018</t>
  </si>
  <si>
    <t>grade_8</t>
  </si>
  <si>
    <t>grade_9</t>
  </si>
  <si>
    <t>grade_7</t>
  </si>
  <si>
    <t>grade_6</t>
  </si>
  <si>
    <t>grade_4</t>
    <phoneticPr fontId="18"/>
  </si>
  <si>
    <t>fm</t>
    <phoneticPr fontId="18"/>
  </si>
  <si>
    <t>Control Variable</t>
    <phoneticPr fontId="18"/>
  </si>
  <si>
    <t>school</t>
  </si>
  <si>
    <t>sex</t>
  </si>
  <si>
    <t>year</t>
  </si>
  <si>
    <t>book</t>
  </si>
  <si>
    <t>is_mar</t>
    <phoneticPr fontId="18"/>
  </si>
  <si>
    <t>\shortstack{Dependent\\Variable}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</si>
  <si>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</si>
  <si>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</si>
  <si>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</si>
  <si>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</si>
  <si>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as.factor(sex)2</t>
  </si>
  <si>
    <t>teacherrelation</t>
  </si>
  <si>
    <t>teacherrelation</t>
    <phoneticPr fontId="18"/>
  </si>
  <si>
    <t>zfriendrelation</t>
  </si>
  <si>
    <t>zfriendrelation</t>
    <phoneticPr fontId="18"/>
  </si>
  <si>
    <t>teacherrelation2</t>
    <phoneticPr fontId="18"/>
  </si>
  <si>
    <t>t8_ra_basic</t>
    <phoneticPr fontId="18"/>
  </si>
  <si>
    <t>grade_5</t>
    <phoneticPr fontId="18"/>
  </si>
  <si>
    <t>t8_ra_cont</t>
    <phoneticPr fontId="18"/>
  </si>
  <si>
    <t>¥checkmark</t>
    <phoneticPr fontId="18"/>
  </si>
  <si>
    <t>(Intercept)</t>
  </si>
  <si>
    <t>not_apr_march_t8_ra_cont</t>
    <phoneticPr fontId="18"/>
  </si>
  <si>
    <t>as.factor(school_id)</t>
    <phoneticPr fontId="18"/>
  </si>
  <si>
    <t>Exclude Apr. &amp; Mar.?</t>
    <phoneticPr fontId="18"/>
  </si>
  <si>
    <t>obs</t>
  </si>
  <si>
    <t>r.squared</t>
  </si>
  <si>
    <t>adj.r.squared</t>
  </si>
  <si>
    <t>sigma</t>
  </si>
  <si>
    <t>df</t>
  </si>
  <si>
    <t>df.residual</t>
  </si>
  <si>
    <t>obs</t>
    <phoneticPr fontId="18"/>
  </si>
  <si>
    <t>(Model3のみ)
n=</t>
    <phoneticPr fontId="18"/>
  </si>
  <si>
    <t>Grade4</t>
  </si>
  <si>
    <t>\(3\)</t>
    <phoneticPr fontId="18"/>
  </si>
  <si>
    <t>\hline \hline</t>
    <phoneticPr fontId="18"/>
  </si>
  <si>
    <t>\hline</t>
    <phoneticPr fontId="18"/>
  </si>
  <si>
    <t>(1)</t>
    <phoneticPr fontId="18"/>
  </si>
  <si>
    <t>(2)</t>
  </si>
  <si>
    <t>(3)</t>
  </si>
  <si>
    <t>(4)</t>
  </si>
  <si>
    <t>(5)</t>
  </si>
  <si>
    <t>(6)</t>
  </si>
  <si>
    <t>(7)</t>
  </si>
  <si>
    <t>(8)</t>
  </si>
  <si>
    <t>(9)</t>
  </si>
  <si>
    <t>\checkmark</t>
    <phoneticPr fontId="18"/>
  </si>
  <si>
    <t>zkokugo_growth</t>
    <phoneticPr fontId="18"/>
  </si>
  <si>
    <t>zdilligence_growth</t>
    <phoneticPr fontId="18"/>
  </si>
  <si>
    <t>zselfcontrol_growth</t>
    <phoneticPr fontId="18"/>
  </si>
  <si>
    <t>zselfefficacy_growth</t>
    <phoneticPr fontId="18"/>
  </si>
  <si>
    <t>Grade10</t>
  </si>
  <si>
    <t>Grade11</t>
  </si>
  <si>
    <t>Grade12</t>
  </si>
  <si>
    <t>G4</t>
  </si>
  <si>
    <t>G4</t>
    <phoneticPr fontId="18"/>
  </si>
  <si>
    <t>G5</t>
  </si>
  <si>
    <t>G6</t>
  </si>
  <si>
    <t>G7</t>
  </si>
  <si>
    <t>G8</t>
  </si>
  <si>
    <t>G9</t>
  </si>
  <si>
    <t>G3</t>
    <phoneticPr fontId="18"/>
  </si>
  <si>
    <t>zeng_growth</t>
    <phoneticPr fontId="18"/>
  </si>
  <si>
    <t>delta_est</t>
  </si>
  <si>
    <t>delta_se</t>
  </si>
  <si>
    <t>zgakuryoku ~ relative_age + I(relative_age^2) | 0 | 0 | school_id</t>
  </si>
  <si>
    <t>zkokugo_level ~ relative_age + I(relative_age^2) | 0 | 0 | school_id</t>
  </si>
  <si>
    <t>zmath_level ~ relative_age + I(relative_age^2) | 0 | 0 | school_id</t>
  </si>
  <si>
    <t>zeng_level ~ relative_age + I(relative_age^2) | 0 | 0 | school_id</t>
  </si>
  <si>
    <t>zstrategy ~ relative_age + I(relative_age^2) | 0 | 0 | school_id</t>
  </si>
  <si>
    <t>zselfcontrol ~ relative_age + I(relative_age^2) | 0 | 0 | school_id</t>
  </si>
  <si>
    <t>zselfefficacy ~ relative_age + I(relative_age^2) | 0 | 0 | school_id</t>
  </si>
  <si>
    <t>zdilligence ~ relative_age + I(relative_age^2) | 0 | 0 | school_id</t>
  </si>
  <si>
    <t>hourshome ~ relative_age + I(relative_age^2) | 0 | 0 | school_id</t>
  </si>
  <si>
    <t>hoursprep ~ relative_age + I(relative_age^2) | 0 | 0 | school_id</t>
  </si>
  <si>
    <t>studytime ~ relative_age + I(relative_age^2) | 0 | 0 | school_id</t>
  </si>
  <si>
    <t>cram ~ relative_age + I(relative_age^2) | 0 | 0 | school_id</t>
  </si>
  <si>
    <t>teacherrelation ~ relative_age + I(relative_age^2) | 0 | 0 |      school_id</t>
  </si>
  <si>
    <t>zfriendrelation ~ relative_age + I(relative_age^2) | 0 | 0 |      school_id</t>
  </si>
  <si>
    <t>teacherrelation2 ~ relative_age + I(relative_age^2) | 0 | 0 |      school_id</t>
  </si>
  <si>
    <t>zkokugo_growth ~ relative_age + I(relative_age^2) | 0 | 0 | school_id</t>
  </si>
  <si>
    <t>zmath_growth ~ relative_age + I(relative_age^2) | 0 | 0 | school_id</t>
  </si>
  <si>
    <t>zeng_growth ~ relative_age + I(relative_age^2) | 0 | 0 | school_id</t>
  </si>
  <si>
    <t>zstrategy_growth ~ relative_age + I(relative_age^2) | 0 | 0 |      school_id</t>
  </si>
  <si>
    <t>zselfcontrol_growth ~ relative_age + I(relative_age^2) | 0 |      0 | school_id</t>
  </si>
  <si>
    <t>zselfefficacy_growth ~ relative_age + I(relative_age^2) | 0 |      0 | school_id</t>
  </si>
  <si>
    <t>zdilligence_growth ~ relative_age + I(relative_age^2) | 0 | 0 |      school_id</t>
  </si>
  <si>
    <t>zgakuryoku ~ relative_age + I(relative_age^2) + as.factor(sex) +      as.factor(book) + as.factor(year) | as.factor(school_id) |      0 | school_id</t>
  </si>
  <si>
    <t>zkokugo_level ~ relative_age + I(relative_age^2) + as.factor(sex) +      as.factor(book) + as.factor(year) | as.factor(school_id) |      0 | school_id</t>
  </si>
  <si>
    <t>zmath_level ~ relative_age + I(relative_age^2) + as.factor(sex) +      as.factor(book) + as.factor(year) | as.factor(school_id) |      0 | school_id</t>
  </si>
  <si>
    <t>zeng_level ~ relative_age + I(relative_age^2) + as.factor(sex) +      as.factor(book) + as.factor(year) | as.factor(school_id) |      0 | school_id</t>
  </si>
  <si>
    <t>zstrategy ~ relative_age + I(relative_age^2) + as.factor(sex) +      as.factor(book) + as.factor(year) | as.factor(school_id) |      0 | school_id</t>
  </si>
  <si>
    <t>hourshome ~ relative_age + I(relative_age^2) + as.factor(sex) +      as.factor(book) + as.factor(year) | as.factor(school_id) |      0 | school_id</t>
  </si>
  <si>
    <t>hoursprep ~ relative_age + I(relative_age^2) + as.factor(sex) +      as.factor(book) + as.factor(year) | as.factor(school_id) |      0 | school_id</t>
  </si>
  <si>
    <t>studytime ~ relative_age + I(relative_age^2) + as.factor(sex) +      as.factor(book) + as.factor(year) | as.factor(school_id) |      0 | school_id</t>
  </si>
  <si>
    <t>cram ~ relative_age + I(relative_age^2) + as.factor(sex) + as.factor(book) +      as.factor(year) | as.factor(school_id) | 0 | school_id</t>
  </si>
  <si>
    <t>teacherrelation ~ relative_age + I(relative_age^2) + as.factor(sex) +      as.factor(book) + as.factor(year) | as.factor(school_id) |      0 | school_id</t>
  </si>
  <si>
    <t>zfriendrelation ~ relative_age + I(relative_age^2) + as.factor(sex) +      as.factor(book) + as.factor(year) | as.factor(school_id) |      0 | school_id</t>
  </si>
  <si>
    <t>teacherrelation2 ~ relative_age + I(relative_age^2) + as.factor(sex) +      as.factor(book) + as.factor(year) | as.factor(school_id) |      0 | school_id</t>
  </si>
  <si>
    <t>zkokugo_growth ~ relative_age + I(relative_age^2) + as.factor(sex) +      as.factor(book) + as.factor(year) | as.factor(school_id) |      0 | school_id</t>
  </si>
  <si>
    <t>zmath_growth ~ relative_age + I(relative_age^2) + as.factor(sex) +      as.factor(book) + as.factor(year) | as.factor(school_id) |      0 | school_id</t>
  </si>
  <si>
    <t>zeng_growth ~ relative_age + I(relative_age^2) + as.factor(sex) +      as.factor(book) + as.factor(year) | as.factor(school_id) |      0 | school_id</t>
  </si>
  <si>
    <t>zstrategy_growth ~ relative_age + I(relative_age^2) + as.factor(sex) +      as.factor(book) + as.factor(year) | as.factor(school_id) |      0 | school_id</t>
  </si>
  <si>
    <t>est</t>
    <phoneticPr fontId="18"/>
  </si>
  <si>
    <t>se</t>
    <phoneticPr fontId="18"/>
  </si>
  <si>
    <t>I(relative_age^2)</t>
  </si>
  <si>
    <t>zselfcontrol ~ relative_age + I(relative_age^2) + as.factor(sex) +      as.factor(book) | as.factor(school_id) |      0 | school_id</t>
  </si>
  <si>
    <t>zselfefficacy ~ relative_age + I(relative_age^2) + as.factor(sex) +      as.factor(book) | as.factor(school_id) |      0 | school_id</t>
  </si>
  <si>
    <t>zdilligence ~ relative_age + I(relative_age^2) + as.factor(sex) +      as.factor(book) | as.factor(school_id) |      0 | school_id</t>
  </si>
  <si>
    <t>zselfcontrol_growth ~ relative_age + I(relative_age^2) + as.factor(sex) +      as.factor(book) | as.factor(school_id) |      0 | school_id</t>
  </si>
  <si>
    <t>zselfefficacy_growth ~ relative_age + I(relative_age^2) + as.factor(sex) +      as.factor(book) | as.factor(school_id) |      0 | school_id</t>
  </si>
  <si>
    <t>zdilligence_growth ~ relative_age + I(relative_age^2) + as.factor(sex) +      as.factor(book) | as.factor(school_id) |      0 | school_id</t>
  </si>
  <si>
    <t>relative_age_rank</t>
  </si>
  <si>
    <t>t8_ra_add_rank</t>
    <phoneticPr fontId="18"/>
  </si>
  <si>
    <t>studytime</t>
  </si>
  <si>
    <t>cram</t>
  </si>
  <si>
    <t>zyunan ~ relative_age + I(relative_age^2) | 0 | 0 | school_id</t>
  </si>
  <si>
    <t>planning ~ relative_age + I(relative_age^2) | 0 | 0 | school_id</t>
  </si>
  <si>
    <t>execution ~ relative_age + I(relative_age^2) | 0 | 0 | school_id</t>
  </si>
  <si>
    <t>resource ~ relative_age + I(relative_age^2) | 0 | 0 | school_id</t>
  </si>
  <si>
    <t>ninti ~ relative_age + I(relative_age^2) | 0 | 0 | school_id</t>
  </si>
  <si>
    <t>effort ~ relative_age + I(relative_age^2) | 0 | 0 | school_id</t>
  </si>
  <si>
    <t>zyunan ~ relative_age + I(relative_age^2) + as.factor(sex) +      as.factor(book) + as.factor(year) | as.factor(school_id) |      0 | school_id</t>
  </si>
  <si>
    <t>planning ~ relative_age + I(relative_age^2) + as.factor(sex) +      as.factor(book) + as.factor(year) | as.factor(school_id) |      0 | school_id</t>
  </si>
  <si>
    <t>execution ~ relative_age + I(relative_age^2) + as.factor(sex) +      as.factor(book) + as.factor(year) | as.factor(school_id) |      0 | school_id</t>
  </si>
  <si>
    <t>resource ~ relative_age + I(relative_age^2) + as.factor(sex) +      as.factor(book) + as.factor(year) | as.factor(school_id) |      0 | school_id</t>
  </si>
  <si>
    <t>ninti ~ relative_age + I(relative_age^2) + as.factor(sex) + as.factor(book) +      as.factor(year) | as.factor(school_id) | 0 | school_id</t>
  </si>
  <si>
    <t>effort ~ relative_age + I(relative_age^2) + as.factor(sex) +      as.factor(book) + as.factor(year) | as.factor(school_id) |      0 | school_id</t>
  </si>
  <si>
    <t>zyunan</t>
  </si>
  <si>
    <t>zyunan</t>
    <phoneticPr fontId="18"/>
  </si>
  <si>
    <t>planning</t>
  </si>
  <si>
    <t>execution</t>
  </si>
  <si>
    <t>resource</t>
  </si>
  <si>
    <t>ninti</t>
  </si>
  <si>
    <t>effort</t>
  </si>
  <si>
    <t>Flexible Strategy(柔軟的方略)</t>
    <rPh sb="0" eb="1">
      <t>ジュウn</t>
    </rPh>
    <phoneticPr fontId="18"/>
  </si>
  <si>
    <t>Execution Strategy(作業方略)</t>
    <rPh sb="0" eb="24">
      <t>サギョ</t>
    </rPh>
    <phoneticPr fontId="18"/>
  </si>
  <si>
    <t>Resource Strategy(人的リソース方略)</t>
    <phoneticPr fontId="18"/>
  </si>
  <si>
    <t>Metacognition Strategy(認知的方略)</t>
    <rPh sb="0" eb="1">
      <t>ニn</t>
    </rPh>
    <phoneticPr fontId="18"/>
  </si>
  <si>
    <t>Effort Regulation(努力調整方略)</t>
    <rPh sb="0" eb="2">
      <t>ドリョk</t>
    </rPh>
    <phoneticPr fontId="18"/>
  </si>
  <si>
    <t>Planning Strategy(プランニング方略)</t>
    <phoneticPr fontId="18"/>
  </si>
  <si>
    <t>smart_phone_gaming_tv_time ~ relative_age + I(relative_age^2) |      0 | 0 | school_id</t>
  </si>
  <si>
    <t>lesson_time ~ relative_age + I(relative_age^2) | 0 | 0 | school_id</t>
  </si>
  <si>
    <t>playing_sport ~ relative_age + I(relative_age^2) | 0 | 0 | school_id</t>
  </si>
  <si>
    <t>2.16856319054204e-312</t>
  </si>
  <si>
    <t>Z</t>
    <phoneticPr fontId="18"/>
  </si>
  <si>
    <t>reading_time_input_weekdays</t>
  </si>
  <si>
    <t>smart_phone_gaming_tv_time</t>
  </si>
  <si>
    <t>lesson_time</t>
  </si>
  <si>
    <t>playing_sport</t>
    <phoneticPr fontId="18"/>
  </si>
  <si>
    <t>2015しないからbasicのみ</t>
    <rPh sb="0" eb="1">
      <t>シn</t>
    </rPh>
    <phoneticPr fontId="18"/>
  </si>
  <si>
    <t>teacherrelation2</t>
  </si>
  <si>
    <t>fm_use</t>
  </si>
  <si>
    <t>delta_pvalue</t>
  </si>
  <si>
    <t>is_adopt</t>
  </si>
  <si>
    <t>tag_adopt</t>
  </si>
  <si>
    <t>p_value_adjust</t>
  </si>
  <si>
    <t>p_value_adjust_num</t>
  </si>
  <si>
    <t>grade4_all_grade_t8_ra_basic_zkokugo_level</t>
  </si>
  <si>
    <t>table8_cognitive_ra_basic_all_grade</t>
  </si>
  <si>
    <t>grade5_all_grade_t8_ra_basic_zkokugo_level</t>
  </si>
  <si>
    <t>grade6_all_grade_t8_ra_basic_zkokugo_level</t>
  </si>
  <si>
    <t>grade7_all_grade_t8_ra_basic_zkokugo_level</t>
  </si>
  <si>
    <t>grade8_all_grade_t8_ra_basic_zkokugo_level</t>
  </si>
  <si>
    <t>grade9_all_grade_t8_ra_basic_zkokugo_level</t>
  </si>
  <si>
    <t>grade4_all_grade_t8_ra_cont_zkokugo_level</t>
  </si>
  <si>
    <t>table8_cognitive_ra_cont_all_grade</t>
  </si>
  <si>
    <t>grade5_all_grade_t8_ra_cont_zkokugo_level</t>
  </si>
  <si>
    <t>grade6_all_grade_t8_ra_cont_zkokugo_level</t>
  </si>
  <si>
    <t>grade7_all_grade_t8_ra_cont_zkokugo_level</t>
  </si>
  <si>
    <t>grade8_all_grade_t8_ra_cont_zkokugo_level</t>
  </si>
  <si>
    <t>grade9_all_grade_t8_ra_cont_zkokugo_level</t>
  </si>
  <si>
    <t>grade4_all_grade_t8_ra_basic_zmath_level</t>
  </si>
  <si>
    <t>grade5_all_grade_t8_ra_basic_zmath_level</t>
  </si>
  <si>
    <t>grade6_all_grade_t8_ra_basic_zmath_level</t>
  </si>
  <si>
    <t>grade7_all_grade_t8_ra_basic_zmath_level</t>
  </si>
  <si>
    <t>grade8_all_grade_t8_ra_basic_zmath_level</t>
  </si>
  <si>
    <t>grade9_all_grade_t8_ra_basic_zmath_level</t>
  </si>
  <si>
    <t>grade4_all_grade_t8_ra_cont_zmath_level</t>
  </si>
  <si>
    <t>grade5_all_grade_t8_ra_cont_zmath_level</t>
  </si>
  <si>
    <t>grade6_all_grade_t8_ra_cont_zmath_level</t>
  </si>
  <si>
    <t>grade7_all_grade_t8_ra_cont_zmath_level</t>
  </si>
  <si>
    <t>grade8_all_grade_t8_ra_cont_zmath_level</t>
  </si>
  <si>
    <t>grade9_all_grade_t8_ra_cont_zmath_level</t>
  </si>
  <si>
    <t>grade8_all_grade_t8_ra_basic_zeng_level</t>
  </si>
  <si>
    <t>grade9_all_grade_t8_ra_basic_zeng_level</t>
  </si>
  <si>
    <t>grade8_all_grade_t8_ra_cont_zeng_level</t>
  </si>
  <si>
    <t>grade9_all_grade_t8_ra_cont_zeng_level</t>
  </si>
  <si>
    <t>grade4_all_grade_t8_ra_cont_zselfcontrol</t>
  </si>
  <si>
    <t>table8_noncognitive</t>
  </si>
  <si>
    <t>grade5_all_grade_t8_ra_cont_zselfcontrol</t>
  </si>
  <si>
    <t>grade6_all_grade_t8_ra_cont_zselfcontrol</t>
  </si>
  <si>
    <t>grade7_all_grade_t8_ra_cont_zselfcontrol</t>
  </si>
  <si>
    <t>grade8_all_grade_t8_ra_cont_zselfcontrol</t>
  </si>
  <si>
    <t>grade9_all_grade_t8_ra_cont_zselfcontrol</t>
  </si>
  <si>
    <t>grade5_all_grade_t8_ra_cont_zselfefficacy</t>
  </si>
  <si>
    <t>grade6_all_grade_t8_ra_cont_zselfefficacy</t>
  </si>
  <si>
    <t>grade7_all_grade_t8_ra_cont_zselfefficacy</t>
  </si>
  <si>
    <t>grade8_all_grade_t8_ra_cont_zselfefficacy</t>
  </si>
  <si>
    <t>grade9_all_grade_t8_ra_cont_zselfefficacy</t>
  </si>
  <si>
    <t>grade6_all_grade_t8_ra_cont_zdilligence</t>
  </si>
  <si>
    <t>grade7_all_grade_t8_ra_cont_zdilligence</t>
  </si>
  <si>
    <t>grade8_all_grade_t8_ra_cont_zdilligence</t>
  </si>
  <si>
    <t>grade9_all_grade_t8_ra_cont_zdilligence</t>
  </si>
  <si>
    <t>grade4_all_grade_t8_ra_cont_studytime</t>
  </si>
  <si>
    <t>table8_outsideschool</t>
  </si>
  <si>
    <t>grade5_all_grade_t8_ra_cont_studytime</t>
  </si>
  <si>
    <t>grade6_all_grade_t8_ra_cont_studytime</t>
  </si>
  <si>
    <t>grade7_all_grade_t8_ra_cont_studytime</t>
  </si>
  <si>
    <t>grade8_all_grade_t8_ra_cont_studytime</t>
  </si>
  <si>
    <t>grade9_all_grade_t8_ra_cont_studytime</t>
  </si>
  <si>
    <t>grade4_all_grade_t8_ra_cont_cram</t>
  </si>
  <si>
    <t>grade5_all_grade_t8_ra_cont_cram</t>
  </si>
  <si>
    <t>grade6_all_grade_t8_ra_cont_cram</t>
  </si>
  <si>
    <t>grade7_all_grade_t8_ra_cont_cram</t>
  </si>
  <si>
    <t>grade8_all_grade_t8_ra_cont_cram</t>
  </si>
  <si>
    <t>grade9_all_grade_t8_ra_cont_cram</t>
  </si>
  <si>
    <t>grade4_all_grade_t8_ra_cont_zfriendrelation</t>
  </si>
  <si>
    <t>table8_teacher_friend</t>
  </si>
  <si>
    <t>grade5_all_grade_t8_ra_cont_zfriendrelation</t>
  </si>
  <si>
    <t>grade6_all_grade_t8_ra_cont_zfriendrelation</t>
  </si>
  <si>
    <t>grade7_all_grade_t8_ra_cont_zfriendrelation</t>
  </si>
  <si>
    <t>grade8_all_grade_t8_ra_cont_zfriendrelation</t>
  </si>
  <si>
    <t>grade9_all_grade_t8_ra_cont_zfriendrelation</t>
  </si>
  <si>
    <t>grade4_all_grade_t8_ra_cont_teacherrelation2</t>
  </si>
  <si>
    <t>grade5_all_grade_t8_ra_cont_teacherrelation2</t>
  </si>
  <si>
    <t>grade6_all_grade_t8_ra_cont_teacherrelation2</t>
  </si>
  <si>
    <t>grade7_all_grade_t8_ra_cont_teacherrelation2</t>
  </si>
  <si>
    <t>grade8_all_grade_t8_ra_cont_teacherrelation2</t>
  </si>
  <si>
    <t>grade9_all_grade_t8_ra_cont_teacherrelation2</t>
  </si>
  <si>
    <t>grade5_all_grade_t8_ra_cont_zkokugo_growth</t>
  </si>
  <si>
    <t>table8_cognitive_growth</t>
  </si>
  <si>
    <t>grade6_all_grade_t8_ra_cont_zkokugo_growth</t>
  </si>
  <si>
    <t>grade7_all_grade_t8_ra_cont_zkokugo_growth</t>
  </si>
  <si>
    <t>grade8_all_grade_t8_ra_cont_zkokugo_growth</t>
  </si>
  <si>
    <t>grade9_all_grade_t8_ra_cont_zkokugo_growth</t>
  </si>
  <si>
    <t>grade5_all_grade_t8_ra_cont_zmath_growth</t>
  </si>
  <si>
    <t>grade6_all_grade_t8_ra_cont_zmath_growth</t>
  </si>
  <si>
    <t>grade7_all_grade_t8_ra_cont_zmath_growth</t>
  </si>
  <si>
    <t>grade8_all_grade_t8_ra_cont_zmath_growth</t>
  </si>
  <si>
    <t>grade9_all_grade_t8_ra_cont_zmath_growth</t>
  </si>
  <si>
    <t>grade9_all_grade_t8_ra_cont_zeng_growth</t>
  </si>
  <si>
    <t>grade5_all_grade_t8_ra_cont_zselfcontrol_growth</t>
  </si>
  <si>
    <t>table8_noncognitive_growth</t>
  </si>
  <si>
    <t>grade6_all_grade_t8_ra_cont_zselfcontrol_growth</t>
  </si>
  <si>
    <t>grade8_all_grade_t8_ra_cont_zselfcontrol_growth</t>
  </si>
  <si>
    <t>grade9_all_grade_t8_ra_cont_zselfcontrol_growth</t>
  </si>
  <si>
    <t>grade6_all_grade_t8_ra_cont_zselfefficacy_growth</t>
  </si>
  <si>
    <t>grade7_all_grade_t8_ra_cont_zselfefficacy_growth</t>
  </si>
  <si>
    <t>grade9_all_grade_t8_ra_cont_zselfefficacy_growth</t>
  </si>
  <si>
    <t>grade7_all_grade_t8_ra_cont_zdilligence_growth</t>
  </si>
  <si>
    <t>grade8_all_grade_t8_ra_cont_zdilligence_growth</t>
  </si>
  <si>
    <t>grade4_all_grade_t8_ra_basic_zgakuryoku</t>
  </si>
  <si>
    <t>NA</t>
  </si>
  <si>
    <t>grade5_all_grade_t8_ra_basic_zgakuryoku</t>
  </si>
  <si>
    <t>grade6_all_grade_t8_ra_basic_zgakuryoku</t>
  </si>
  <si>
    <t>grade7_all_grade_t8_ra_basic_zgakuryoku</t>
  </si>
  <si>
    <t>grade8_all_grade_t8_ra_basic_zgakuryoku</t>
  </si>
  <si>
    <t>grade9_all_grade_t8_ra_basic_zgakuryoku</t>
  </si>
  <si>
    <t>grade4_all_grade_t8_ra_cont_zgakuryoku</t>
  </si>
  <si>
    <t>grade5_all_grade_t8_ra_cont_zgakuryoku</t>
  </si>
  <si>
    <t>grade6_all_grade_t8_ra_cont_zgakuryoku</t>
  </si>
  <si>
    <t>grade7_all_grade_t8_ra_cont_zgakuryoku</t>
  </si>
  <si>
    <t>grade8_all_grade_t8_ra_cont_zgakuryoku</t>
  </si>
  <si>
    <t>grade9_all_grade_t8_ra_cont_zgakuryoku</t>
  </si>
  <si>
    <t>grade4_all_grade_t8_ra_basic_zstrategy</t>
  </si>
  <si>
    <t>grade5_all_grade_t8_ra_basic_zstrategy</t>
  </si>
  <si>
    <t>grade6_all_grade_t8_ra_basic_zstrategy</t>
  </si>
  <si>
    <t>grade7_all_grade_t8_ra_basic_zstrategy</t>
  </si>
  <si>
    <t>grade8_all_grade_t8_ra_basic_zstrategy</t>
  </si>
  <si>
    <t>grade9_all_grade_t8_ra_basic_zstrategy</t>
  </si>
  <si>
    <t>grade4_all_grade_t8_ra_cont_zstrategy</t>
  </si>
  <si>
    <t>grade5_all_grade_t8_ra_cont_zstrategy</t>
  </si>
  <si>
    <t>grade6_all_grade_t8_ra_cont_zstrategy</t>
  </si>
  <si>
    <t>grade7_all_grade_t8_ra_cont_zstrategy</t>
  </si>
  <si>
    <t>grade8_all_grade_t8_ra_cont_zstrategy</t>
  </si>
  <si>
    <t>grade9_all_grade_t8_ra_cont_zstrategy</t>
  </si>
  <si>
    <t>grade4_all_grade_t8_ra_basic_zselfcontrol</t>
  </si>
  <si>
    <t>grade5_all_grade_t8_ra_basic_zselfcontrol</t>
  </si>
  <si>
    <t>grade6_all_grade_t8_ra_basic_zselfcontrol</t>
  </si>
  <si>
    <t>grade7_all_grade_t8_ra_basic_zselfcontrol</t>
  </si>
  <si>
    <t>grade8_all_grade_t8_ra_basic_zselfcontrol</t>
  </si>
  <si>
    <t>grade9_all_grade_t8_ra_basic_zselfcontrol</t>
  </si>
  <si>
    <t>grade5_all_grade_t8_ra_basic_zselfefficacy</t>
  </si>
  <si>
    <t>grade6_all_grade_t8_ra_basic_zselfefficacy</t>
  </si>
  <si>
    <t>grade7_all_grade_t8_ra_basic_zselfefficacy</t>
  </si>
  <si>
    <t>grade8_all_grade_t8_ra_basic_zselfefficacy</t>
  </si>
  <si>
    <t>grade9_all_grade_t8_ra_basic_zselfefficacy</t>
  </si>
  <si>
    <t>grade6_all_grade_t8_ra_basic_zdilligence</t>
  </si>
  <si>
    <t>grade7_all_grade_t8_ra_basic_zdilligence</t>
  </si>
  <si>
    <t>grade8_all_grade_t8_ra_basic_zdilligence</t>
  </si>
  <si>
    <t>grade9_all_grade_t8_ra_basic_zdilligence</t>
  </si>
  <si>
    <t>grade4_all_grade_t8_ra_basic_hourshome</t>
  </si>
  <si>
    <t>grade5_all_grade_t8_ra_basic_hourshome</t>
  </si>
  <si>
    <t>grade6_all_grade_t8_ra_basic_hourshome</t>
  </si>
  <si>
    <t>grade7_all_grade_t8_ra_basic_hourshome</t>
  </si>
  <si>
    <t>grade8_all_grade_t8_ra_basic_hourshome</t>
  </si>
  <si>
    <t>grade9_all_grade_t8_ra_basic_hourshome</t>
  </si>
  <si>
    <t>grade4_all_grade_t8_ra_cont_hourshome</t>
  </si>
  <si>
    <t>grade5_all_grade_t8_ra_cont_hourshome</t>
  </si>
  <si>
    <t>grade6_all_grade_t8_ra_cont_hourshome</t>
  </si>
  <si>
    <t>grade7_all_grade_t8_ra_cont_hourshome</t>
  </si>
  <si>
    <t>grade8_all_grade_t8_ra_cont_hourshome</t>
  </si>
  <si>
    <t>grade9_all_grade_t8_ra_cont_hourshome</t>
  </si>
  <si>
    <t>grade4_all_grade_t8_ra_basic_hoursprep</t>
  </si>
  <si>
    <t>grade5_all_grade_t8_ra_basic_hoursprep</t>
  </si>
  <si>
    <t>grade6_all_grade_t8_ra_basic_hoursprep</t>
  </si>
  <si>
    <t>grade7_all_grade_t8_ra_basic_hoursprep</t>
  </si>
  <si>
    <t>grade8_all_grade_t8_ra_basic_hoursprep</t>
  </si>
  <si>
    <t>grade9_all_grade_t8_ra_basic_hoursprep</t>
  </si>
  <si>
    <t>grade4_all_grade_t8_ra_cont_hoursprep</t>
  </si>
  <si>
    <t>grade5_all_grade_t8_ra_cont_hoursprep</t>
  </si>
  <si>
    <t>grade6_all_grade_t8_ra_cont_hoursprep</t>
  </si>
  <si>
    <t>grade7_all_grade_t8_ra_cont_hoursprep</t>
  </si>
  <si>
    <t>grade8_all_grade_t8_ra_cont_hoursprep</t>
  </si>
  <si>
    <t>grade9_all_grade_t8_ra_cont_hoursprep</t>
  </si>
  <si>
    <t>grade4_all_grade_t8_ra_basic_studytime</t>
  </si>
  <si>
    <t>grade5_all_grade_t8_ra_basic_studytime</t>
  </si>
  <si>
    <t>grade6_all_grade_t8_ra_basic_studytime</t>
  </si>
  <si>
    <t>grade7_all_grade_t8_ra_basic_studytime</t>
  </si>
  <si>
    <t>grade8_all_grade_t8_ra_basic_studytime</t>
  </si>
  <si>
    <t>grade9_all_grade_t8_ra_basic_studytime</t>
  </si>
  <si>
    <t>grade4_all_grade_t8_ra_basic_cram</t>
  </si>
  <si>
    <t>grade5_all_grade_t8_ra_basic_cram</t>
  </si>
  <si>
    <t>grade6_all_grade_t8_ra_basic_cram</t>
  </si>
  <si>
    <t>grade7_all_grade_t8_ra_basic_cram</t>
  </si>
  <si>
    <t>grade8_all_grade_t8_ra_basic_cram</t>
  </si>
  <si>
    <t>grade9_all_grade_t8_ra_basic_cram</t>
  </si>
  <si>
    <t>grade4_all_grade_t8_ra_basic_teacherrelation</t>
  </si>
  <si>
    <t>grade5_all_grade_t8_ra_basic_teacherrelation</t>
  </si>
  <si>
    <t>grade6_all_grade_t8_ra_basic_teacherrelation</t>
  </si>
  <si>
    <t>grade7_all_grade_t8_ra_basic_teacherrelation</t>
  </si>
  <si>
    <t>grade8_all_grade_t8_ra_basic_teacherrelation</t>
  </si>
  <si>
    <t>grade9_all_grade_t8_ra_basic_teacherrelation</t>
  </si>
  <si>
    <t>grade4_all_grade_t8_ra_cont_teacherrelation</t>
  </si>
  <si>
    <t>grade5_all_grade_t8_ra_cont_teacherrelation</t>
  </si>
  <si>
    <t>grade6_all_grade_t8_ra_cont_teacherrelation</t>
  </si>
  <si>
    <t>grade7_all_grade_t8_ra_cont_teacherrelation</t>
  </si>
  <si>
    <t>grade8_all_grade_t8_ra_cont_teacherrelation</t>
  </si>
  <si>
    <t>grade9_all_grade_t8_ra_cont_teacherrelation</t>
  </si>
  <si>
    <t>grade4_all_grade_t8_ra_basic_zfriendrelation</t>
  </si>
  <si>
    <t>grade5_all_grade_t8_ra_basic_zfriendrelation</t>
  </si>
  <si>
    <t>grade6_all_grade_t8_ra_basic_zfriendrelation</t>
  </si>
  <si>
    <t>grade7_all_grade_t8_ra_basic_zfriendrelation</t>
  </si>
  <si>
    <t>grade8_all_grade_t8_ra_basic_zfriendrelation</t>
  </si>
  <si>
    <t>grade9_all_grade_t8_ra_basic_zfriendrelation</t>
  </si>
  <si>
    <t>grade4_all_grade_t8_ra_basic_teacherrelation2</t>
  </si>
  <si>
    <t>grade5_all_grade_t8_ra_basic_teacherrelation2</t>
  </si>
  <si>
    <t>grade6_all_grade_t8_ra_basic_teacherrelation2</t>
  </si>
  <si>
    <t>grade7_all_grade_t8_ra_basic_teacherrelation2</t>
  </si>
  <si>
    <t>grade8_all_grade_t8_ra_basic_teacherrelation2</t>
  </si>
  <si>
    <t>grade9_all_grade_t8_ra_basic_teacherrelation2</t>
  </si>
  <si>
    <t>grade5_all_grade_t8_ra_basic_zkokugo_growth</t>
  </si>
  <si>
    <t>grade6_all_grade_t8_ra_basic_zkokugo_growth</t>
  </si>
  <si>
    <t>grade7_all_grade_t8_ra_basic_zkokugo_growth</t>
  </si>
  <si>
    <t>grade8_all_grade_t8_ra_basic_zkokugo_growth</t>
  </si>
  <si>
    <t>grade9_all_grade_t8_ra_basic_zkokugo_growth</t>
  </si>
  <si>
    <t>grade5_all_grade_t8_ra_basic_zmath_growth</t>
  </si>
  <si>
    <t>grade6_all_grade_t8_ra_basic_zmath_growth</t>
  </si>
  <si>
    <t>grade7_all_grade_t8_ra_basic_zmath_growth</t>
  </si>
  <si>
    <t>grade8_all_grade_t8_ra_basic_zmath_growth</t>
  </si>
  <si>
    <t>grade9_all_grade_t8_ra_basic_zmath_growth</t>
  </si>
  <si>
    <t>grade9_all_grade_t8_ra_basic_zeng_growth</t>
  </si>
  <si>
    <t>grade5_all_grade_t8_ra_basic_zstrategy_growth</t>
  </si>
  <si>
    <t>grade6_all_grade_t8_ra_basic_zstrategy_growth</t>
  </si>
  <si>
    <t>grade7_all_grade_t8_ra_basic_zstrategy_growth</t>
  </si>
  <si>
    <t>grade8_all_grade_t8_ra_basic_zstrategy_growth</t>
  </si>
  <si>
    <t>grade9_all_grade_t8_ra_basic_zstrategy_growth</t>
  </si>
  <si>
    <t>grade5_all_grade_t8_ra_cont_zstrategy_growth</t>
  </si>
  <si>
    <t>grade6_all_grade_t8_ra_cont_zstrategy_growth</t>
  </si>
  <si>
    <t>grade7_all_grade_t8_ra_cont_zstrategy_growth</t>
  </si>
  <si>
    <t>grade8_all_grade_t8_ra_cont_zstrategy_growth</t>
  </si>
  <si>
    <t>grade9_all_grade_t8_ra_cont_zstrategy_growth</t>
  </si>
  <si>
    <t>grade5_all_grade_t8_ra_basic_zselfcontrol_growth</t>
  </si>
  <si>
    <t>grade6_all_grade_t8_ra_basic_zselfcontrol_growth</t>
  </si>
  <si>
    <t>grade8_all_grade_t8_ra_basic_zselfcontrol_growth</t>
  </si>
  <si>
    <t>grade9_all_grade_t8_ra_basic_zselfcontrol_growth</t>
  </si>
  <si>
    <t>grade6_all_grade_t8_ra_basic_zselfefficacy_growth</t>
  </si>
  <si>
    <t>grade7_all_grade_t8_ra_basic_zselfefficacy_growth</t>
  </si>
  <si>
    <t>grade9_all_grade_t8_ra_basic_zselfefficacy_growth</t>
  </si>
  <si>
    <t>grade7_all_grade_t8_ra_basic_zdilligence_growth</t>
  </si>
  <si>
    <t>grade8_all_grade_t8_ra_basic_zdilligence_growth</t>
  </si>
  <si>
    <t>grade4_all_grade_t8_ra_basic_zyunan</t>
  </si>
  <si>
    <t>grade5_all_grade_t8_ra_basic_zyunan</t>
  </si>
  <si>
    <t>grade6_all_grade_t8_ra_basic_zyunan</t>
  </si>
  <si>
    <t>grade7_all_grade_t8_ra_basic_zyunan</t>
  </si>
  <si>
    <t>grade8_all_grade_t8_ra_basic_zyunan</t>
  </si>
  <si>
    <t>grade9_all_grade_t8_ra_basic_zyunan</t>
  </si>
  <si>
    <t>grade4_all_grade_t8_ra_cont_zyunan</t>
  </si>
  <si>
    <t>grade5_all_grade_t8_ra_cont_zyunan</t>
  </si>
  <si>
    <t>grade6_all_grade_t8_ra_cont_zyunan</t>
  </si>
  <si>
    <t>grade7_all_grade_t8_ra_cont_zyunan</t>
  </si>
  <si>
    <t>grade8_all_grade_t8_ra_cont_zyunan</t>
  </si>
  <si>
    <t>grade9_all_grade_t8_ra_cont_zyunan</t>
  </si>
  <si>
    <t>grade4_all_grade_t8_ra_basic_planning</t>
  </si>
  <si>
    <t>grade5_all_grade_t8_ra_basic_planning</t>
  </si>
  <si>
    <t>grade6_all_grade_t8_ra_basic_planning</t>
  </si>
  <si>
    <t>grade7_all_grade_t8_ra_basic_planning</t>
  </si>
  <si>
    <t>grade8_all_grade_t8_ra_basic_planning</t>
  </si>
  <si>
    <t>grade9_all_grade_t8_ra_basic_planning</t>
  </si>
  <si>
    <t>grade4_all_grade_t8_ra_cont_planning</t>
  </si>
  <si>
    <t>grade5_all_grade_t8_ra_cont_planning</t>
  </si>
  <si>
    <t>grade6_all_grade_t8_ra_cont_planning</t>
  </si>
  <si>
    <t>grade7_all_grade_t8_ra_cont_planning</t>
  </si>
  <si>
    <t>grade8_all_grade_t8_ra_cont_planning</t>
  </si>
  <si>
    <t>grade9_all_grade_t8_ra_cont_planning</t>
  </si>
  <si>
    <t>grade4_all_grade_t8_ra_basic_execution</t>
  </si>
  <si>
    <t>grade5_all_grade_t8_ra_basic_execution</t>
  </si>
  <si>
    <t>grade6_all_grade_t8_ra_basic_execution</t>
  </si>
  <si>
    <t>grade7_all_grade_t8_ra_basic_execution</t>
  </si>
  <si>
    <t>grade8_all_grade_t8_ra_basic_execution</t>
  </si>
  <si>
    <t>grade9_all_grade_t8_ra_basic_execution</t>
  </si>
  <si>
    <t>grade4_all_grade_t8_ra_cont_execution</t>
  </si>
  <si>
    <t>grade5_all_grade_t8_ra_cont_execution</t>
  </si>
  <si>
    <t>grade6_all_grade_t8_ra_cont_execution</t>
  </si>
  <si>
    <t>grade7_all_grade_t8_ra_cont_execution</t>
  </si>
  <si>
    <t>grade8_all_grade_t8_ra_cont_execution</t>
  </si>
  <si>
    <t>grade9_all_grade_t8_ra_cont_execution</t>
  </si>
  <si>
    <t>grade4_all_grade_t8_ra_basic_resource</t>
  </si>
  <si>
    <t>grade5_all_grade_t8_ra_basic_resource</t>
  </si>
  <si>
    <t>grade6_all_grade_t8_ra_basic_resource</t>
  </si>
  <si>
    <t>grade7_all_grade_t8_ra_basic_resource</t>
  </si>
  <si>
    <t>grade8_all_grade_t8_ra_basic_resource</t>
  </si>
  <si>
    <t>grade9_all_grade_t8_ra_basic_resource</t>
  </si>
  <si>
    <t>grade4_all_grade_t8_ra_cont_resource</t>
  </si>
  <si>
    <t>grade5_all_grade_t8_ra_cont_resource</t>
  </si>
  <si>
    <t>grade6_all_grade_t8_ra_cont_resource</t>
  </si>
  <si>
    <t>grade7_all_grade_t8_ra_cont_resource</t>
  </si>
  <si>
    <t>grade8_all_grade_t8_ra_cont_resource</t>
  </si>
  <si>
    <t>grade9_all_grade_t8_ra_cont_resource</t>
  </si>
  <si>
    <t>grade4_all_grade_t8_ra_basic_ninti</t>
  </si>
  <si>
    <t>grade5_all_grade_t8_ra_basic_ninti</t>
  </si>
  <si>
    <t>grade6_all_grade_t8_ra_basic_ninti</t>
  </si>
  <si>
    <t>grade7_all_grade_t8_ra_basic_ninti</t>
  </si>
  <si>
    <t>grade8_all_grade_t8_ra_basic_ninti</t>
  </si>
  <si>
    <t>grade9_all_grade_t8_ra_basic_ninti</t>
  </si>
  <si>
    <t>grade4_all_grade_t8_ra_cont_ninti</t>
  </si>
  <si>
    <t>grade5_all_grade_t8_ra_cont_ninti</t>
  </si>
  <si>
    <t>grade6_all_grade_t8_ra_cont_ninti</t>
  </si>
  <si>
    <t>grade7_all_grade_t8_ra_cont_ninti</t>
  </si>
  <si>
    <t>grade8_all_grade_t8_ra_cont_ninti</t>
  </si>
  <si>
    <t>grade9_all_grade_t8_ra_cont_ninti</t>
  </si>
  <si>
    <t>grade4_all_grade_t8_ra_basic_effort</t>
  </si>
  <si>
    <t>grade5_all_grade_t8_ra_basic_effort</t>
  </si>
  <si>
    <t>grade6_all_grade_t8_ra_basic_effort</t>
  </si>
  <si>
    <t>grade7_all_grade_t8_ra_basic_effort</t>
  </si>
  <si>
    <t>grade8_all_grade_t8_ra_basic_effort</t>
  </si>
  <si>
    <t>grade9_all_grade_t8_ra_basic_effort</t>
  </si>
  <si>
    <t>grade4_all_grade_t8_ra_cont_effort</t>
  </si>
  <si>
    <t>grade5_all_grade_t8_ra_cont_effort</t>
  </si>
  <si>
    <t>grade6_all_grade_t8_ra_cont_effort</t>
  </si>
  <si>
    <t>grade7_all_grade_t8_ra_cont_effort</t>
  </si>
  <si>
    <t>grade8_all_grade_t8_ra_cont_effort</t>
  </si>
  <si>
    <t>grade9_all_grade_t8_ra_cont_effort</t>
  </si>
  <si>
    <t>grade4_all_grade_t8_ra_basic_smart_phone_gaming_tv_time</t>
  </si>
  <si>
    <t>grade5_all_grade_t8_ra_basic_smart_phone_gaming_tv_time</t>
  </si>
  <si>
    <t>grade6_all_grade_t8_ra_basic_smart_phone_gaming_tv_time</t>
  </si>
  <si>
    <t>grade7_all_grade_t8_ra_basic_smart_phone_gaming_tv_time</t>
  </si>
  <si>
    <t>grade8_all_grade_t8_ra_basic_smart_phone_gaming_tv_time</t>
  </si>
  <si>
    <t>grade9_all_grade_t8_ra_basic_smart_phone_gaming_tv_time</t>
  </si>
  <si>
    <t>grade4_all_grade_t8_ra_basic_lesson_time</t>
  </si>
  <si>
    <t>grade5_all_grade_t8_ra_basic_lesson_time</t>
  </si>
  <si>
    <t>grade6_all_grade_t8_ra_basic_lesson_time</t>
  </si>
  <si>
    <t>grade7_all_grade_t8_ra_basic_lesson_time</t>
  </si>
  <si>
    <t>grade8_all_grade_t8_ra_basic_lesson_time</t>
  </si>
  <si>
    <t>grade9_all_grade_t8_ra_basic_lesson_time</t>
  </si>
  <si>
    <t>grade4_all_grade_t8_ra_basic_playing_sport</t>
  </si>
  <si>
    <t>grade5_all_grade_t8_ra_basic_playing_sport</t>
  </si>
  <si>
    <t>grade6_all_grade_t8_ra_basic_playing_sport</t>
  </si>
  <si>
    <t>grade7_all_grade_t8_ra_basic_playing_sport</t>
  </si>
  <si>
    <t>grade8_all_grade_t8_ra_basic_playing_sport</t>
  </si>
  <si>
    <t>grade9_all_grade_t8_ra_basic_playing_sport</t>
  </si>
  <si>
    <t>all_grade_t8_ra_basic</t>
    <phoneticPr fontId="18"/>
  </si>
  <si>
    <t>grade4</t>
    <phoneticPr fontId="18"/>
  </si>
  <si>
    <t>grade5</t>
  </si>
  <si>
    <t>grade6</t>
  </si>
  <si>
    <t>all_grade_t8_ra_cont</t>
    <phoneticPr fontId="18"/>
  </si>
  <si>
    <t>grade12</t>
  </si>
  <si>
    <t>grade13</t>
  </si>
  <si>
    <t>adjusted_pvalue</t>
    <phoneticPr fontId="18"/>
  </si>
  <si>
    <t>text1</t>
    <phoneticPr fontId="18"/>
  </si>
  <si>
    <t>text2</t>
    <phoneticPr fontId="18"/>
  </si>
  <si>
    <t>grade4_not_apr_march_grade_t8_ra_cont_zkokugo_level</t>
  </si>
  <si>
    <t>table8_cognitive_ra_cont_not_apr_march_grade</t>
  </si>
  <si>
    <t>grade5_not_apr_march_grade_t8_ra_cont_zkokugo_level</t>
  </si>
  <si>
    <t>grade6_not_apr_march_grade_t8_ra_cont_zkokugo_level</t>
  </si>
  <si>
    <t>grade7_not_apr_march_grade_t8_ra_cont_zkokugo_level</t>
  </si>
  <si>
    <t>grade8_not_apr_march_grade_t8_ra_cont_zkokugo_level</t>
  </si>
  <si>
    <t>grade9_not_apr_march_grade_t8_ra_cont_zkokugo_level</t>
  </si>
  <si>
    <t>grade4_not_apr_march_grade_t8_ra_cont_zmath_level</t>
  </si>
  <si>
    <t>grade5_not_apr_march_grade_t8_ra_cont_zmath_level</t>
  </si>
  <si>
    <t>grade6_not_apr_march_grade_t8_ra_cont_zmath_level</t>
  </si>
  <si>
    <t>grade7_not_apr_march_grade_t8_ra_cont_zmath_level</t>
  </si>
  <si>
    <t>grade8_not_apr_march_grade_t8_ra_cont_zmath_level</t>
  </si>
  <si>
    <t>grade9_not_apr_march_grade_t8_ra_cont_zmath_level</t>
  </si>
  <si>
    <t>grade8_not_apr_march_grade_t8_ra_cont_zeng_level</t>
  </si>
  <si>
    <t>grade9_not_apr_march_grade_t8_ra_cont_zeng_level</t>
  </si>
  <si>
    <t>lesson_time ~ relative_age + I(relative_age^2) + as.factor(sex) |      as.factor(school_id) | 0 | school_id</t>
  </si>
  <si>
    <t>grade4_all_grade_t8_ra_cont2_lesson_time</t>
  </si>
  <si>
    <t>grade5_all_grade_t8_ra_cont2_lesson_time</t>
  </si>
  <si>
    <t>grade6_all_grade_t8_ra_cont2_lesson_time</t>
  </si>
  <si>
    <t>grade7_all_grade_t8_ra_cont2_lesson_time</t>
  </si>
  <si>
    <t>grade8_all_grade_t8_ra_cont2_lesson_time</t>
  </si>
  <si>
    <t>grade9_all_grade_t8_ra_cont2_lesson_time</t>
  </si>
  <si>
    <t>playing_sport ~ relative_age + I(relative_age^2) + as.factor(sex) |      as.factor(school_id) | 0 | school_id</t>
  </si>
  <si>
    <t>grade4_all_grade_t8_ra_cont2_playing_sport</t>
  </si>
  <si>
    <t>grade5_all_grade_t8_ra_cont2_playing_sport</t>
  </si>
  <si>
    <t>grade6_all_grade_t8_ra_cont2_playing_sport</t>
  </si>
  <si>
    <t>grade7_all_grade_t8_ra_cont2_playing_sport</t>
  </si>
  <si>
    <t>grade8_all_grade_t8_ra_cont2_playing_sport</t>
  </si>
  <si>
    <t>grade9_all_grade_t8_ra_cont2_playing_sport</t>
  </si>
  <si>
    <t>grade4_not_apr_march_grade_t8_ra_basic_zgakuryoku</t>
  </si>
  <si>
    <t>grade5_not_apr_march_grade_t8_ra_basic_zgakuryoku</t>
  </si>
  <si>
    <t>grade6_not_apr_march_grade_t8_ra_basic_zgakuryoku</t>
  </si>
  <si>
    <t>grade7_not_apr_march_grade_t8_ra_basic_zgakuryoku</t>
  </si>
  <si>
    <t>grade8_not_apr_march_grade_t8_ra_basic_zgakuryoku</t>
  </si>
  <si>
    <t>grade9_not_apr_march_grade_t8_ra_basic_zgakuryoku</t>
  </si>
  <si>
    <t>grade4_not_apr_march_grade_t8_ra_cont_zgakuryoku</t>
  </si>
  <si>
    <t>grade5_not_apr_march_grade_t8_ra_cont_zgakuryoku</t>
  </si>
  <si>
    <t>grade6_not_apr_march_grade_t8_ra_cont_zgakuryoku</t>
  </si>
  <si>
    <t>grade7_not_apr_march_grade_t8_ra_cont_zgakuryoku</t>
  </si>
  <si>
    <t>grade8_not_apr_march_grade_t8_ra_cont_zgakuryoku</t>
  </si>
  <si>
    <t>grade9_not_apr_march_grade_t8_ra_cont_zgakuryoku</t>
  </si>
  <si>
    <t>grade4_not_apr_march_grade_t8_ra_basic_zkokugo_level</t>
  </si>
  <si>
    <t>grade5_not_apr_march_grade_t8_ra_basic_zkokugo_level</t>
  </si>
  <si>
    <t>grade6_not_apr_march_grade_t8_ra_basic_zkokugo_level</t>
  </si>
  <si>
    <t>grade7_not_apr_march_grade_t8_ra_basic_zkokugo_level</t>
  </si>
  <si>
    <t>grade8_not_apr_march_grade_t8_ra_basic_zkokugo_level</t>
  </si>
  <si>
    <t>grade9_not_apr_march_grade_t8_ra_basic_zkokugo_level</t>
  </si>
  <si>
    <t>grade4_not_apr_march_grade_t8_ra_basic_zmath_level</t>
  </si>
  <si>
    <t>grade5_not_apr_march_grade_t8_ra_basic_zmath_level</t>
  </si>
  <si>
    <t>grade6_not_apr_march_grade_t8_ra_basic_zmath_level</t>
  </si>
  <si>
    <t>grade7_not_apr_march_grade_t8_ra_basic_zmath_level</t>
  </si>
  <si>
    <t>grade8_not_apr_march_grade_t8_ra_basic_zmath_level</t>
  </si>
  <si>
    <t>grade9_not_apr_march_grade_t8_ra_basic_zmath_level</t>
  </si>
  <si>
    <t>grade8_not_apr_march_grade_t8_ra_basic_zeng_level</t>
  </si>
  <si>
    <t>grade9_not_apr_march_grade_t8_ra_basic_zeng_level</t>
  </si>
  <si>
    <t>grade4_not_apr_march_grade_t8_ra_basic_zstrategy</t>
  </si>
  <si>
    <t>grade5_not_apr_march_grade_t8_ra_basic_zstrategy</t>
  </si>
  <si>
    <t>grade6_not_apr_march_grade_t8_ra_basic_zstrategy</t>
  </si>
  <si>
    <t>grade7_not_apr_march_grade_t8_ra_basic_zstrategy</t>
  </si>
  <si>
    <t>grade8_not_apr_march_grade_t8_ra_basic_zstrategy</t>
  </si>
  <si>
    <t>grade9_not_apr_march_grade_t8_ra_basic_zstrategy</t>
  </si>
  <si>
    <t>grade4_not_apr_march_grade_t8_ra_cont_zstrategy</t>
  </si>
  <si>
    <t>grade5_not_apr_march_grade_t8_ra_cont_zstrategy</t>
  </si>
  <si>
    <t>grade6_not_apr_march_grade_t8_ra_cont_zstrategy</t>
  </si>
  <si>
    <t>grade7_not_apr_march_grade_t8_ra_cont_zstrategy</t>
  </si>
  <si>
    <t>grade8_not_apr_march_grade_t8_ra_cont_zstrategy</t>
  </si>
  <si>
    <t>grade9_not_apr_march_grade_t8_ra_cont_zstrategy</t>
  </si>
  <si>
    <t>grade4_not_apr_march_grade_t8_ra_basic_zselfcontrol</t>
  </si>
  <si>
    <t>grade5_not_apr_march_grade_t8_ra_basic_zselfcontrol</t>
  </si>
  <si>
    <t>grade6_not_apr_march_grade_t8_ra_basic_zselfcontrol</t>
  </si>
  <si>
    <t>grade7_not_apr_march_grade_t8_ra_basic_zselfcontrol</t>
  </si>
  <si>
    <t>grade8_not_apr_march_grade_t8_ra_basic_zselfcontrol</t>
  </si>
  <si>
    <t>grade9_not_apr_march_grade_t8_ra_basic_zselfcontrol</t>
  </si>
  <si>
    <t>grade4_not_apr_march_grade_t8_ra_cont_zselfcontrol</t>
  </si>
  <si>
    <t>grade5_not_apr_march_grade_t8_ra_cont_zselfcontrol</t>
  </si>
  <si>
    <t>grade6_not_apr_march_grade_t8_ra_cont_zselfcontrol</t>
  </si>
  <si>
    <t>grade7_not_apr_march_grade_t8_ra_cont_zselfcontrol</t>
  </si>
  <si>
    <t>grade8_not_apr_march_grade_t8_ra_cont_zselfcontrol</t>
  </si>
  <si>
    <t>grade9_not_apr_march_grade_t8_ra_cont_zselfcontrol</t>
  </si>
  <si>
    <t>grade5_not_apr_march_grade_t8_ra_basic_zselfefficacy</t>
  </si>
  <si>
    <t>grade6_not_apr_march_grade_t8_ra_basic_zselfefficacy</t>
  </si>
  <si>
    <t>grade7_not_apr_march_grade_t8_ra_basic_zselfefficacy</t>
  </si>
  <si>
    <t>grade8_not_apr_march_grade_t8_ra_basic_zselfefficacy</t>
  </si>
  <si>
    <t>grade9_not_apr_march_grade_t8_ra_basic_zselfefficacy</t>
  </si>
  <si>
    <t>grade5_not_apr_march_grade_t8_ra_cont_zselfefficacy</t>
  </si>
  <si>
    <t>grade6_not_apr_march_grade_t8_ra_cont_zselfefficacy</t>
  </si>
  <si>
    <t>grade7_not_apr_march_grade_t8_ra_cont_zselfefficacy</t>
  </si>
  <si>
    <t>grade8_not_apr_march_grade_t8_ra_cont_zselfefficacy</t>
  </si>
  <si>
    <t>grade9_not_apr_march_grade_t8_ra_cont_zselfefficacy</t>
  </si>
  <si>
    <t>grade6_not_apr_march_grade_t8_ra_basic_zdilligence</t>
  </si>
  <si>
    <t>grade7_not_apr_march_grade_t8_ra_basic_zdilligence</t>
  </si>
  <si>
    <t>grade8_not_apr_march_grade_t8_ra_basic_zdilligence</t>
  </si>
  <si>
    <t>grade9_not_apr_march_grade_t8_ra_basic_zdilligence</t>
  </si>
  <si>
    <t>grade6_not_apr_march_grade_t8_ra_cont_zdilligence</t>
  </si>
  <si>
    <t>grade7_not_apr_march_grade_t8_ra_cont_zdilligence</t>
  </si>
  <si>
    <t>grade8_not_apr_march_grade_t8_ra_cont_zdilligence</t>
  </si>
  <si>
    <t>grade9_not_apr_march_grade_t8_ra_cont_zdilligence</t>
  </si>
  <si>
    <t>grade4_not_apr_march_grade_t8_ra_basic_hourshome</t>
  </si>
  <si>
    <t>grade5_not_apr_march_grade_t8_ra_basic_hourshome</t>
  </si>
  <si>
    <t>grade6_not_apr_march_grade_t8_ra_basic_hourshome</t>
  </si>
  <si>
    <t>grade7_not_apr_march_grade_t8_ra_basic_hourshome</t>
  </si>
  <si>
    <t>grade8_not_apr_march_grade_t8_ra_basic_hourshome</t>
  </si>
  <si>
    <t>grade9_not_apr_march_grade_t8_ra_basic_hourshome</t>
  </si>
  <si>
    <t>grade4_not_apr_march_grade_t8_ra_cont_hourshome</t>
  </si>
  <si>
    <t>grade5_not_apr_march_grade_t8_ra_cont_hourshome</t>
  </si>
  <si>
    <t>grade6_not_apr_march_grade_t8_ra_cont_hourshome</t>
  </si>
  <si>
    <t>grade7_not_apr_march_grade_t8_ra_cont_hourshome</t>
  </si>
  <si>
    <t>grade8_not_apr_march_grade_t8_ra_cont_hourshome</t>
  </si>
  <si>
    <t>grade9_not_apr_march_grade_t8_ra_cont_hourshome</t>
  </si>
  <si>
    <t>grade4_not_apr_march_grade_t8_ra_basic_hoursprep</t>
  </si>
  <si>
    <t>grade5_not_apr_march_grade_t8_ra_basic_hoursprep</t>
  </si>
  <si>
    <t>grade6_not_apr_march_grade_t8_ra_basic_hoursprep</t>
  </si>
  <si>
    <t>grade7_not_apr_march_grade_t8_ra_basic_hoursprep</t>
  </si>
  <si>
    <t>grade8_not_apr_march_grade_t8_ra_basic_hoursprep</t>
  </si>
  <si>
    <t>grade9_not_apr_march_grade_t8_ra_basic_hoursprep</t>
  </si>
  <si>
    <t>grade4_not_apr_march_grade_t8_ra_cont_hoursprep</t>
  </si>
  <si>
    <t>grade5_not_apr_march_grade_t8_ra_cont_hoursprep</t>
  </si>
  <si>
    <t>grade6_not_apr_march_grade_t8_ra_cont_hoursprep</t>
  </si>
  <si>
    <t>grade7_not_apr_march_grade_t8_ra_cont_hoursprep</t>
  </si>
  <si>
    <t>grade8_not_apr_march_grade_t8_ra_cont_hoursprep</t>
  </si>
  <si>
    <t>grade9_not_apr_march_grade_t8_ra_cont_hoursprep</t>
  </si>
  <si>
    <t>grade4_not_apr_march_grade_t8_ra_basic_studytime</t>
  </si>
  <si>
    <t>grade5_not_apr_march_grade_t8_ra_basic_studytime</t>
  </si>
  <si>
    <t>grade6_not_apr_march_grade_t8_ra_basic_studytime</t>
  </si>
  <si>
    <t>grade7_not_apr_march_grade_t8_ra_basic_studytime</t>
  </si>
  <si>
    <t>grade8_not_apr_march_grade_t8_ra_basic_studytime</t>
  </si>
  <si>
    <t>grade9_not_apr_march_grade_t8_ra_basic_studytime</t>
  </si>
  <si>
    <t>grade4_not_apr_march_grade_t8_ra_cont_studytime</t>
  </si>
  <si>
    <t>grade5_not_apr_march_grade_t8_ra_cont_studytime</t>
  </si>
  <si>
    <t>grade6_not_apr_march_grade_t8_ra_cont_studytime</t>
  </si>
  <si>
    <t>grade7_not_apr_march_grade_t8_ra_cont_studytime</t>
  </si>
  <si>
    <t>grade8_not_apr_march_grade_t8_ra_cont_studytime</t>
  </si>
  <si>
    <t>grade9_not_apr_march_grade_t8_ra_cont_studytime</t>
  </si>
  <si>
    <t>grade4_not_apr_march_grade_t8_ra_basic_cram</t>
  </si>
  <si>
    <t>grade5_not_apr_march_grade_t8_ra_basic_cram</t>
  </si>
  <si>
    <t>grade6_not_apr_march_grade_t8_ra_basic_cram</t>
  </si>
  <si>
    <t>grade7_not_apr_march_grade_t8_ra_basic_cram</t>
  </si>
  <si>
    <t>grade8_not_apr_march_grade_t8_ra_basic_cram</t>
  </si>
  <si>
    <t>grade9_not_apr_march_grade_t8_ra_basic_cram</t>
  </si>
  <si>
    <t>grade4_not_apr_march_grade_t8_ra_cont_cram</t>
  </si>
  <si>
    <t>grade5_not_apr_march_grade_t8_ra_cont_cram</t>
  </si>
  <si>
    <t>grade6_not_apr_march_grade_t8_ra_cont_cram</t>
  </si>
  <si>
    <t>grade7_not_apr_march_grade_t8_ra_cont_cram</t>
  </si>
  <si>
    <t>grade8_not_apr_march_grade_t8_ra_cont_cram</t>
  </si>
  <si>
    <t>grade9_not_apr_march_grade_t8_ra_cont_cram</t>
  </si>
  <si>
    <t>grade4_not_apr_march_grade_t8_ra_basic_teacherrelation</t>
  </si>
  <si>
    <t>grade5_not_apr_march_grade_t8_ra_basic_teacherrelation</t>
  </si>
  <si>
    <t>grade6_not_apr_march_grade_t8_ra_basic_teacherrelation</t>
  </si>
  <si>
    <t>grade7_not_apr_march_grade_t8_ra_basic_teacherrelation</t>
  </si>
  <si>
    <t>grade8_not_apr_march_grade_t8_ra_basic_teacherrelation</t>
  </si>
  <si>
    <t>grade9_not_apr_march_grade_t8_ra_basic_teacherrelation</t>
  </si>
  <si>
    <t>grade4_not_apr_march_grade_t8_ra_cont_teacherrelation</t>
  </si>
  <si>
    <t>grade5_not_apr_march_grade_t8_ra_cont_teacherrelation</t>
  </si>
  <si>
    <t>grade6_not_apr_march_grade_t8_ra_cont_teacherrelation</t>
  </si>
  <si>
    <t>grade7_not_apr_march_grade_t8_ra_cont_teacherrelation</t>
  </si>
  <si>
    <t>grade8_not_apr_march_grade_t8_ra_cont_teacherrelation</t>
  </si>
  <si>
    <t>grade9_not_apr_march_grade_t8_ra_cont_teacherrelation</t>
  </si>
  <si>
    <t>grade4_not_apr_march_grade_t8_ra_basic_zfriendrelation</t>
  </si>
  <si>
    <t>grade5_not_apr_march_grade_t8_ra_basic_zfriendrelation</t>
  </si>
  <si>
    <t>grade6_not_apr_march_grade_t8_ra_basic_zfriendrelation</t>
  </si>
  <si>
    <t>grade7_not_apr_march_grade_t8_ra_basic_zfriendrelation</t>
  </si>
  <si>
    <t>grade8_not_apr_march_grade_t8_ra_basic_zfriendrelation</t>
  </si>
  <si>
    <t>grade9_not_apr_march_grade_t8_ra_basic_zfriendrelation</t>
  </si>
  <si>
    <t>grade4_not_apr_march_grade_t8_ra_cont_zfriendrelation</t>
  </si>
  <si>
    <t>grade5_not_apr_march_grade_t8_ra_cont_zfriendrelation</t>
  </si>
  <si>
    <t>grade6_not_apr_march_grade_t8_ra_cont_zfriendrelation</t>
  </si>
  <si>
    <t>grade7_not_apr_march_grade_t8_ra_cont_zfriendrelation</t>
  </si>
  <si>
    <t>grade8_not_apr_march_grade_t8_ra_cont_zfriendrelation</t>
  </si>
  <si>
    <t>grade9_not_apr_march_grade_t8_ra_cont_zfriendrelation</t>
  </si>
  <si>
    <t>grade4_not_apr_march_grade_t8_ra_basic_teacherrelation2</t>
  </si>
  <si>
    <t>grade5_not_apr_march_grade_t8_ra_basic_teacherrelation2</t>
  </si>
  <si>
    <t>grade6_not_apr_march_grade_t8_ra_basic_teacherrelation2</t>
  </si>
  <si>
    <t>grade7_not_apr_march_grade_t8_ra_basic_teacherrelation2</t>
  </si>
  <si>
    <t>grade8_not_apr_march_grade_t8_ra_basic_teacherrelation2</t>
  </si>
  <si>
    <t>grade9_not_apr_march_grade_t8_ra_basic_teacherrelation2</t>
  </si>
  <si>
    <t>grade4_not_apr_march_grade_t8_ra_cont_teacherrelation2</t>
  </si>
  <si>
    <t>grade5_not_apr_march_grade_t8_ra_cont_teacherrelation2</t>
  </si>
  <si>
    <t>grade6_not_apr_march_grade_t8_ra_cont_teacherrelation2</t>
  </si>
  <si>
    <t>grade7_not_apr_march_grade_t8_ra_cont_teacherrelation2</t>
  </si>
  <si>
    <t>grade8_not_apr_march_grade_t8_ra_cont_teacherrelation2</t>
  </si>
  <si>
    <t>grade9_not_apr_march_grade_t8_ra_cont_teacherrelation2</t>
  </si>
  <si>
    <t>grade5_not_apr_march_grade_t8_ra_basic_zkokugo_growth</t>
  </si>
  <si>
    <t>grade6_not_apr_march_grade_t8_ra_basic_zkokugo_growth</t>
  </si>
  <si>
    <t>grade7_not_apr_march_grade_t8_ra_basic_zkokugo_growth</t>
  </si>
  <si>
    <t>grade8_not_apr_march_grade_t8_ra_basic_zkokugo_growth</t>
  </si>
  <si>
    <t>grade9_not_apr_march_grade_t8_ra_basic_zkokugo_growth</t>
  </si>
  <si>
    <t>grade5_not_apr_march_grade_t8_ra_cont_zkokugo_growth</t>
  </si>
  <si>
    <t>grade6_not_apr_march_grade_t8_ra_cont_zkokugo_growth</t>
  </si>
  <si>
    <t>grade7_not_apr_march_grade_t8_ra_cont_zkokugo_growth</t>
  </si>
  <si>
    <t>grade8_not_apr_march_grade_t8_ra_cont_zkokugo_growth</t>
  </si>
  <si>
    <t>grade9_not_apr_march_grade_t8_ra_cont_zkokugo_growth</t>
  </si>
  <si>
    <t>grade5_not_apr_march_grade_t8_ra_basic_zmath_growth</t>
  </si>
  <si>
    <t>grade6_not_apr_march_grade_t8_ra_basic_zmath_growth</t>
  </si>
  <si>
    <t>grade7_not_apr_march_grade_t8_ra_basic_zmath_growth</t>
  </si>
  <si>
    <t>grade8_not_apr_march_grade_t8_ra_basic_zmath_growth</t>
  </si>
  <si>
    <t>grade9_not_apr_march_grade_t8_ra_basic_zmath_growth</t>
  </si>
  <si>
    <t>grade5_not_apr_march_grade_t8_ra_cont_zmath_growth</t>
  </si>
  <si>
    <t>grade6_not_apr_march_grade_t8_ra_cont_zmath_growth</t>
  </si>
  <si>
    <t>grade7_not_apr_march_grade_t8_ra_cont_zmath_growth</t>
  </si>
  <si>
    <t>grade8_not_apr_march_grade_t8_ra_cont_zmath_growth</t>
  </si>
  <si>
    <t>grade9_not_apr_march_grade_t8_ra_cont_zmath_growth</t>
  </si>
  <si>
    <t>grade9_not_apr_march_grade_t8_ra_basic_zeng_growth</t>
  </si>
  <si>
    <t>grade9_not_apr_march_grade_t8_ra_cont_zeng_growth</t>
  </si>
  <si>
    <t>grade5_not_apr_march_grade_t8_ra_basic_zstrategy_growth</t>
  </si>
  <si>
    <t>grade6_not_apr_march_grade_t8_ra_basic_zstrategy_growth</t>
  </si>
  <si>
    <t>grade7_not_apr_march_grade_t8_ra_basic_zstrategy_growth</t>
  </si>
  <si>
    <t>grade8_not_apr_march_grade_t8_ra_basic_zstrategy_growth</t>
  </si>
  <si>
    <t>grade9_not_apr_march_grade_t8_ra_basic_zstrategy_growth</t>
  </si>
  <si>
    <t>grade5_not_apr_march_grade_t8_ra_cont_zstrategy_growth</t>
  </si>
  <si>
    <t>grade6_not_apr_march_grade_t8_ra_cont_zstrategy_growth</t>
  </si>
  <si>
    <t>grade7_not_apr_march_grade_t8_ra_cont_zstrategy_growth</t>
  </si>
  <si>
    <t>grade8_not_apr_march_grade_t8_ra_cont_zstrategy_growth</t>
  </si>
  <si>
    <t>grade9_not_apr_march_grade_t8_ra_cont_zstrategy_growth</t>
  </si>
  <si>
    <t>grade5_not_apr_march_grade_t8_ra_basic_zselfcontrol_growth</t>
  </si>
  <si>
    <t>grade6_not_apr_march_grade_t8_ra_basic_zselfcontrol_growth</t>
  </si>
  <si>
    <t>grade8_not_apr_march_grade_t8_ra_basic_zselfcontrol_growth</t>
  </si>
  <si>
    <t>grade9_not_apr_march_grade_t8_ra_basic_zselfcontrol_growth</t>
  </si>
  <si>
    <t>grade5_not_apr_march_grade_t8_ra_cont_zselfcontrol_growth</t>
  </si>
  <si>
    <t>grade6_not_apr_march_grade_t8_ra_cont_zselfcontrol_growth</t>
  </si>
  <si>
    <t>grade8_not_apr_march_grade_t8_ra_cont_zselfcontrol_growth</t>
  </si>
  <si>
    <t>grade9_not_apr_march_grade_t8_ra_cont_zselfcontrol_growth</t>
  </si>
  <si>
    <t>grade6_not_apr_march_grade_t8_ra_basic_zselfefficacy_growth</t>
  </si>
  <si>
    <t>grade7_not_apr_march_grade_t8_ra_basic_zselfefficacy_growth</t>
  </si>
  <si>
    <t>grade9_not_apr_march_grade_t8_ra_basic_zselfefficacy_growth</t>
  </si>
  <si>
    <t>grade6_not_apr_march_grade_t8_ra_cont_zselfefficacy_growth</t>
  </si>
  <si>
    <t>grade7_not_apr_march_grade_t8_ra_cont_zselfefficacy_growth</t>
  </si>
  <si>
    <t>grade9_not_apr_march_grade_t8_ra_cont_zselfefficacy_growth</t>
  </si>
  <si>
    <t>grade7_not_apr_march_grade_t8_ra_basic_zdilligence_growth</t>
  </si>
  <si>
    <t>grade8_not_apr_march_grade_t8_ra_basic_zdilligence_growth</t>
  </si>
  <si>
    <t>grade7_not_apr_march_grade_t8_ra_cont_zdilligence_growth</t>
  </si>
  <si>
    <t>grade8_not_apr_march_grade_t8_ra_cont_zdilligence_growth</t>
  </si>
  <si>
    <t>grade4_not_apr_march_grade_t8_ra_basic_zyunan</t>
  </si>
  <si>
    <t>grade5_not_apr_march_grade_t8_ra_basic_zyunan</t>
  </si>
  <si>
    <t>grade6_not_apr_march_grade_t8_ra_basic_zyunan</t>
  </si>
  <si>
    <t>grade7_not_apr_march_grade_t8_ra_basic_zyunan</t>
  </si>
  <si>
    <t>grade8_not_apr_march_grade_t8_ra_basic_zyunan</t>
  </si>
  <si>
    <t>grade9_not_apr_march_grade_t8_ra_basic_zyunan</t>
  </si>
  <si>
    <t>grade4_not_apr_march_grade_t8_ra_cont_zyunan</t>
  </si>
  <si>
    <t>grade5_not_apr_march_grade_t8_ra_cont_zyunan</t>
  </si>
  <si>
    <t>grade6_not_apr_march_grade_t8_ra_cont_zyunan</t>
  </si>
  <si>
    <t>grade7_not_apr_march_grade_t8_ra_cont_zyunan</t>
  </si>
  <si>
    <t>grade8_not_apr_march_grade_t8_ra_cont_zyunan</t>
  </si>
  <si>
    <t>grade9_not_apr_march_grade_t8_ra_cont_zyunan</t>
  </si>
  <si>
    <t>grade4_not_apr_march_grade_t8_ra_basic_planning</t>
  </si>
  <si>
    <t>grade5_not_apr_march_grade_t8_ra_basic_planning</t>
  </si>
  <si>
    <t>grade6_not_apr_march_grade_t8_ra_basic_planning</t>
  </si>
  <si>
    <t>grade7_not_apr_march_grade_t8_ra_basic_planning</t>
  </si>
  <si>
    <t>grade8_not_apr_march_grade_t8_ra_basic_planning</t>
  </si>
  <si>
    <t>grade9_not_apr_march_grade_t8_ra_basic_planning</t>
  </si>
  <si>
    <t>grade4_not_apr_march_grade_t8_ra_cont_planning</t>
  </si>
  <si>
    <t>grade5_not_apr_march_grade_t8_ra_cont_planning</t>
  </si>
  <si>
    <t>grade6_not_apr_march_grade_t8_ra_cont_planning</t>
  </si>
  <si>
    <t>grade7_not_apr_march_grade_t8_ra_cont_planning</t>
  </si>
  <si>
    <t>grade8_not_apr_march_grade_t8_ra_cont_planning</t>
  </si>
  <si>
    <t>grade9_not_apr_march_grade_t8_ra_cont_planning</t>
  </si>
  <si>
    <t>grade4_not_apr_march_grade_t8_ra_basic_execution</t>
  </si>
  <si>
    <t>grade5_not_apr_march_grade_t8_ra_basic_execution</t>
  </si>
  <si>
    <t>grade6_not_apr_march_grade_t8_ra_basic_execution</t>
  </si>
  <si>
    <t>grade7_not_apr_march_grade_t8_ra_basic_execution</t>
  </si>
  <si>
    <t>grade8_not_apr_march_grade_t8_ra_basic_execution</t>
  </si>
  <si>
    <t>grade9_not_apr_march_grade_t8_ra_basic_execution</t>
  </si>
  <si>
    <t>grade4_not_apr_march_grade_t8_ra_cont_execution</t>
  </si>
  <si>
    <t>grade5_not_apr_march_grade_t8_ra_cont_execution</t>
  </si>
  <si>
    <t>grade6_not_apr_march_grade_t8_ra_cont_execution</t>
  </si>
  <si>
    <t>grade7_not_apr_march_grade_t8_ra_cont_execution</t>
  </si>
  <si>
    <t>grade8_not_apr_march_grade_t8_ra_cont_execution</t>
  </si>
  <si>
    <t>grade9_not_apr_march_grade_t8_ra_cont_execution</t>
  </si>
  <si>
    <t>grade4_not_apr_march_grade_t8_ra_basic_resource</t>
  </si>
  <si>
    <t>grade5_not_apr_march_grade_t8_ra_basic_resource</t>
  </si>
  <si>
    <t>grade6_not_apr_march_grade_t8_ra_basic_resource</t>
  </si>
  <si>
    <t>grade7_not_apr_march_grade_t8_ra_basic_resource</t>
  </si>
  <si>
    <t>grade8_not_apr_march_grade_t8_ra_basic_resource</t>
  </si>
  <si>
    <t>grade9_not_apr_march_grade_t8_ra_basic_resource</t>
  </si>
  <si>
    <t>grade4_not_apr_march_grade_t8_ra_cont_resource</t>
  </si>
  <si>
    <t>grade5_not_apr_march_grade_t8_ra_cont_resource</t>
  </si>
  <si>
    <t>grade6_not_apr_march_grade_t8_ra_cont_resource</t>
  </si>
  <si>
    <t>grade7_not_apr_march_grade_t8_ra_cont_resource</t>
  </si>
  <si>
    <t>grade8_not_apr_march_grade_t8_ra_cont_resource</t>
  </si>
  <si>
    <t>grade9_not_apr_march_grade_t8_ra_cont_resource</t>
  </si>
  <si>
    <t>grade4_not_apr_march_grade_t8_ra_basic_ninti</t>
  </si>
  <si>
    <t>grade5_not_apr_march_grade_t8_ra_basic_ninti</t>
  </si>
  <si>
    <t>grade6_not_apr_march_grade_t8_ra_basic_ninti</t>
  </si>
  <si>
    <t>grade7_not_apr_march_grade_t8_ra_basic_ninti</t>
  </si>
  <si>
    <t>grade8_not_apr_march_grade_t8_ra_basic_ninti</t>
  </si>
  <si>
    <t>grade9_not_apr_march_grade_t8_ra_basic_ninti</t>
  </si>
  <si>
    <t>grade4_not_apr_march_grade_t8_ra_cont_ninti</t>
  </si>
  <si>
    <t>grade5_not_apr_march_grade_t8_ra_cont_ninti</t>
  </si>
  <si>
    <t>grade6_not_apr_march_grade_t8_ra_cont_ninti</t>
  </si>
  <si>
    <t>grade7_not_apr_march_grade_t8_ra_cont_ninti</t>
  </si>
  <si>
    <t>grade8_not_apr_march_grade_t8_ra_cont_ninti</t>
  </si>
  <si>
    <t>grade9_not_apr_march_grade_t8_ra_cont_ninti</t>
  </si>
  <si>
    <t>grade4_not_apr_march_grade_t8_ra_basic_effort</t>
  </si>
  <si>
    <t>grade5_not_apr_march_grade_t8_ra_basic_effort</t>
  </si>
  <si>
    <t>grade6_not_apr_march_grade_t8_ra_basic_effort</t>
  </si>
  <si>
    <t>grade7_not_apr_march_grade_t8_ra_basic_effort</t>
  </si>
  <si>
    <t>grade8_not_apr_march_grade_t8_ra_basic_effort</t>
  </si>
  <si>
    <t>grade9_not_apr_march_grade_t8_ra_basic_effort</t>
  </si>
  <si>
    <t>grade4_not_apr_march_grade_t8_ra_cont_effort</t>
  </si>
  <si>
    <t>grade5_not_apr_march_grade_t8_ra_cont_effort</t>
  </si>
  <si>
    <t>grade6_not_apr_march_grade_t8_ra_cont_effort</t>
  </si>
  <si>
    <t>grade7_not_apr_march_grade_t8_ra_cont_effort</t>
  </si>
  <si>
    <t>grade8_not_apr_march_grade_t8_ra_cont_effort</t>
  </si>
  <si>
    <t>grade9_not_apr_march_grade_t8_ra_cont_effort</t>
  </si>
  <si>
    <t>grade4_not_apr_march_grade_t8_ra_basic_smart_phone_gaming_tv_time</t>
  </si>
  <si>
    <t>grade5_not_apr_march_grade_t8_ra_basic_smart_phone_gaming_tv_time</t>
  </si>
  <si>
    <t>grade6_not_apr_march_grade_t8_ra_basic_smart_phone_gaming_tv_time</t>
  </si>
  <si>
    <t>grade7_not_apr_march_grade_t8_ra_basic_smart_phone_gaming_tv_time</t>
  </si>
  <si>
    <t>grade8_not_apr_march_grade_t8_ra_basic_smart_phone_gaming_tv_time</t>
  </si>
  <si>
    <t>grade9_not_apr_march_grade_t8_ra_basic_smart_phone_gaming_tv_time</t>
  </si>
  <si>
    <t>grade4_not_apr_march_grade_t8_ra_basic_lesson_time</t>
  </si>
  <si>
    <t>grade5_not_apr_march_grade_t8_ra_basic_lesson_time</t>
  </si>
  <si>
    <t>grade6_not_apr_march_grade_t8_ra_basic_lesson_time</t>
  </si>
  <si>
    <t>grade7_not_apr_march_grade_t8_ra_basic_lesson_time</t>
  </si>
  <si>
    <t>grade8_not_apr_march_grade_t8_ra_basic_lesson_time</t>
  </si>
  <si>
    <t>grade9_not_apr_march_grade_t8_ra_basic_lesson_time</t>
  </si>
  <si>
    <t>grade4_not_apr_march_grade_t8_ra_basic_playing_sport</t>
  </si>
  <si>
    <t>grade5_not_apr_march_grade_t8_ra_basic_playing_sport</t>
  </si>
  <si>
    <t>grade6_not_apr_march_grade_t8_ra_basic_playing_sport</t>
  </si>
  <si>
    <t>grade7_not_apr_march_grade_t8_ra_basic_playing_sport</t>
  </si>
  <si>
    <t>grade8_not_apr_march_grade_t8_ra_basic_playing_sport</t>
  </si>
  <si>
    <t>grade9_not_apr_march_grade_t8_ra_basic_playing_sport</t>
  </si>
  <si>
    <t>smart_phone_gaming_tv_time ~ relative_age + I(relative_age^2) +      as.factor(sex) | as.factor(school_id) | 0 | school_id</t>
  </si>
  <si>
    <t>grade4_all_grade_t8_ra_cont2_smart_phone_gaming_tv_time</t>
  </si>
  <si>
    <t>grade5_all_grade_t8_ra_cont2_smart_phone_gaming_tv_time</t>
  </si>
  <si>
    <t>grade6_all_grade_t8_ra_cont2_smart_phone_gaming_tv_time</t>
  </si>
  <si>
    <t>grade7_all_grade_t8_ra_cont2_smart_phone_gaming_tv_time</t>
  </si>
  <si>
    <t>grade8_all_grade_t8_ra_cont2_smart_phone_gaming_tv_time</t>
  </si>
  <si>
    <t>grade9_all_grade_t8_ra_cont2_smart_phone_gaming_tv_time</t>
  </si>
  <si>
    <t>all_grade_t8_ra_cont2</t>
    <phoneticPr fontId="18"/>
  </si>
  <si>
    <t>not_apr_march_grade_t8_ra_cont</t>
    <phoneticPr fontId="18"/>
  </si>
  <si>
    <t>adjusted_pvalue、　数</t>
    <rPh sb="0" eb="1">
      <t>カz</t>
    </rPh>
    <phoneticPr fontId="18"/>
  </si>
  <si>
    <t>Estimates</t>
  </si>
  <si>
    <t>Estimates</t>
    <phoneticPr fontId="18"/>
  </si>
  <si>
    <t>Adj. p-val.</t>
  </si>
  <si>
    <t>Adj. p-val.</t>
    <phoneticPr fontId="18"/>
  </si>
  <si>
    <t>Grade~4</t>
    <phoneticPr fontId="18"/>
  </si>
  <si>
    <t>Grade~5</t>
  </si>
  <si>
    <t>Grade~5</t>
    <phoneticPr fontId="18"/>
  </si>
  <si>
    <t>Grade~6</t>
  </si>
  <si>
    <t>Grade~6</t>
    <phoneticPr fontId="18"/>
  </si>
  <si>
    <t>Grade~7</t>
  </si>
  <si>
    <t>Grade~7</t>
    <phoneticPr fontId="18"/>
  </si>
  <si>
    <t>Grade~8</t>
  </si>
  <si>
    <t>Grade~8</t>
    <phoneticPr fontId="18"/>
  </si>
  <si>
    <t>Grade~9</t>
  </si>
  <si>
    <t>Grade~9</t>
    <phoneticPr fontId="18"/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</si>
  <si>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</si>
  <si>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</si>
  <si>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</si>
  <si>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</si>
  <si>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</si>
  <si>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</si>
  <si>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zmath_growth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</si>
  <si>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</si>
  <si>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</si>
  <si>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</si>
  <si>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</si>
  <si>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</si>
  <si>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HoursPrep</t>
    <phoneticPr fontId="18"/>
  </si>
  <si>
    <t>HoursHome</t>
    <phoneticPr fontId="18"/>
  </si>
  <si>
    <t>Teachers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</si>
  <si>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</si>
  <si>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</si>
  <si>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</si>
  <si>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</si>
  <si>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</si>
  <si>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</si>
  <si>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</si>
  <si>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</si>
  <si>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</si>
  <si>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</si>
  <si>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</si>
  <si>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</si>
  <si>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</si>
  <si>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</si>
  <si>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</si>
  <si>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</si>
  <si>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</si>
  <si>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</si>
  <si>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</si>
  <si>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(2)</t>
    <phoneticPr fontId="18"/>
  </si>
  <si>
    <t>grade4_all_grade_t8_ra_basic_reading_time_in_a_weekdays</t>
  </si>
  <si>
    <t>grade5_all_grade_t8_ra_basic_reading_time_in_a_weekdays</t>
  </si>
  <si>
    <t>grade6_all_grade_t8_ra_basic_reading_time_in_a_weekdays</t>
  </si>
  <si>
    <t>grade7_all_grade_t8_ra_basic_reading_time_in_a_weekdays</t>
  </si>
  <si>
    <t>grade8_all_grade_t8_ra_basic_reading_time_in_a_weekdays</t>
  </si>
  <si>
    <t>grade9_all_grade_t8_ra_basic_reading_time_in_a_weekdays</t>
  </si>
  <si>
    <t>grade4_not_apr_march_grade_t8_ra_basic_reading_time_in_a_weekdays</t>
  </si>
  <si>
    <t>grade5_not_apr_march_grade_t8_ra_basic_reading_time_in_a_weekdays</t>
  </si>
  <si>
    <t>grade6_not_apr_march_grade_t8_ra_basic_reading_time_in_a_weekdays</t>
  </si>
  <si>
    <t>grade7_not_apr_march_grade_t8_ra_basic_reading_time_in_a_weekdays</t>
  </si>
  <si>
    <t>grade8_not_apr_march_grade_t8_ra_basic_reading_time_in_a_weekdays</t>
  </si>
  <si>
    <t>grade9_not_apr_march_grade_t8_ra_basic_reading_time_in_a_weekdays</t>
  </si>
  <si>
    <t>2.22878811142453e-310</t>
  </si>
  <si>
    <t>reading_time_in_a_weekdays ~ relative_age + I(relative_age^2) |      0 | 0 | school_id</t>
  </si>
  <si>
    <t>reading_time_in_a_weekdays</t>
  </si>
  <si>
    <t>reading_time_in_a_weekdays ~ relative_age + I(relative_age^2) +      as.factor(sex) | as.factor(school_id) | 0 | school_id</t>
  </si>
  <si>
    <t>grade4_all_grade_t8_ra_cont2_reading_time_in_a_weekdays</t>
  </si>
  <si>
    <t>grade5_all_grade_t8_ra_cont2_reading_time_in_a_weekdays</t>
  </si>
  <si>
    <t>grade6_all_grade_t8_ra_cont2_reading_time_in_a_weekdays</t>
  </si>
  <si>
    <t>grade7_all_grade_t8_ra_cont2_reading_time_in_a_weekdays</t>
  </si>
  <si>
    <t>grade8_all_grade_t8_ra_cont2_reading_time_in_a_weekdays</t>
  </si>
  <si>
    <t>grade9_all_grade_t8_ra_cont2_reading_time_in_a_weekdays</t>
  </si>
  <si>
    <t>Control Variables</t>
    <phoneticPr fontId="18"/>
  </si>
  <si>
    <t>grade4_all_grade_t8_ra_basic_kokugo_level_std</t>
  </si>
  <si>
    <t>grade5_all_grade_t8_ra_basic_kokugo_level_std</t>
  </si>
  <si>
    <t>grade6_all_grade_t8_ra_basic_kokugo_level_std</t>
  </si>
  <si>
    <t>grade7_all_grade_t8_ra_basic_kokugo_level_std</t>
  </si>
  <si>
    <t>grade8_all_grade_t8_ra_basic_kokugo_level_std</t>
  </si>
  <si>
    <t>grade9_all_grade_t8_ra_basic_kokugo_level_std</t>
  </si>
  <si>
    <t>grade4_not_apr_march_grade_t8_ra_basic_kokugo_level_std</t>
  </si>
  <si>
    <t>grade5_not_apr_march_grade_t8_ra_basic_kokugo_level_std</t>
  </si>
  <si>
    <t>grade6_not_apr_march_grade_t8_ra_basic_kokugo_level_std</t>
  </si>
  <si>
    <t>grade7_not_apr_march_grade_t8_ra_basic_kokugo_level_std</t>
  </si>
  <si>
    <t>grade8_not_apr_march_grade_t8_ra_basic_kokugo_level_std</t>
  </si>
  <si>
    <t>grade9_not_apr_march_grade_t8_ra_basic_kokugo_level_std</t>
  </si>
  <si>
    <t>grade4_all_grade_t8_ra_cont_kokugo_level_std</t>
  </si>
  <si>
    <t>grade5_all_grade_t8_ra_cont_kokugo_level_std</t>
  </si>
  <si>
    <t>grade6_all_grade_t8_ra_cont_kokugo_level_std</t>
  </si>
  <si>
    <t>grade7_all_grade_t8_ra_cont_kokugo_level_std</t>
  </si>
  <si>
    <t>grade8_all_grade_t8_ra_cont_kokugo_level_std</t>
  </si>
  <si>
    <t>grade9_all_grade_t8_ra_cont_kokugo_level_std</t>
  </si>
  <si>
    <t>grade4_not_apr_march_grade_t8_ra_cont_kokugo_level_std</t>
  </si>
  <si>
    <t>grade5_not_apr_march_grade_t8_ra_cont_kokugo_level_std</t>
  </si>
  <si>
    <t>grade6_not_apr_march_grade_t8_ra_cont_kokugo_level_std</t>
  </si>
  <si>
    <t>grade7_not_apr_march_grade_t8_ra_cont_kokugo_level_std</t>
  </si>
  <si>
    <t>grade8_not_apr_march_grade_t8_ra_cont_kokugo_level_std</t>
  </si>
  <si>
    <t>grade9_not_apr_march_grade_t8_ra_cont_kokugo_level_std</t>
  </si>
  <si>
    <t>grade4_all_grade_t8_ra_basic_math_level_std</t>
  </si>
  <si>
    <t>grade5_all_grade_t8_ra_basic_math_level_std</t>
  </si>
  <si>
    <t>grade6_all_grade_t8_ra_basic_math_level_std</t>
  </si>
  <si>
    <t>grade7_all_grade_t8_ra_basic_math_level_std</t>
  </si>
  <si>
    <t>grade8_all_grade_t8_ra_basic_math_level_std</t>
  </si>
  <si>
    <t>grade9_all_grade_t8_ra_basic_math_level_std</t>
  </si>
  <si>
    <t>grade4_not_apr_march_grade_t8_ra_basic_math_level_std</t>
  </si>
  <si>
    <t>grade5_not_apr_march_grade_t8_ra_basic_math_level_std</t>
  </si>
  <si>
    <t>grade6_not_apr_march_grade_t8_ra_basic_math_level_std</t>
  </si>
  <si>
    <t>grade7_not_apr_march_grade_t8_ra_basic_math_level_std</t>
  </si>
  <si>
    <t>grade8_not_apr_march_grade_t8_ra_basic_math_level_std</t>
  </si>
  <si>
    <t>grade9_not_apr_march_grade_t8_ra_basic_math_level_std</t>
  </si>
  <si>
    <t>grade4_all_grade_t8_ra_cont_math_level_std</t>
  </si>
  <si>
    <t>grade5_all_grade_t8_ra_cont_math_level_std</t>
  </si>
  <si>
    <t>grade6_all_grade_t8_ra_cont_math_level_std</t>
  </si>
  <si>
    <t>grade7_all_grade_t8_ra_cont_math_level_std</t>
  </si>
  <si>
    <t>grade8_all_grade_t8_ra_cont_math_level_std</t>
  </si>
  <si>
    <t>grade9_all_grade_t8_ra_cont_math_level_std</t>
  </si>
  <si>
    <t>grade4_not_apr_march_grade_t8_ra_cont_math_level_std</t>
  </si>
  <si>
    <t>grade5_not_apr_march_grade_t8_ra_cont_math_level_std</t>
  </si>
  <si>
    <t>grade6_not_apr_march_grade_t8_ra_cont_math_level_std</t>
  </si>
  <si>
    <t>grade7_not_apr_march_grade_t8_ra_cont_math_level_std</t>
  </si>
  <si>
    <t>grade8_not_apr_march_grade_t8_ra_cont_math_level_std</t>
  </si>
  <si>
    <t>grade9_not_apr_march_grade_t8_ra_cont_math_level_std</t>
  </si>
  <si>
    <t>grade8_all_grade_t8_ra_basic_eng_level_std</t>
  </si>
  <si>
    <t>grade9_all_grade_t8_ra_basic_eng_level_std</t>
  </si>
  <si>
    <t>grade8_not_apr_march_grade_t8_ra_basic_eng_level_std</t>
  </si>
  <si>
    <t>grade9_not_apr_march_grade_t8_ra_basic_eng_level_std</t>
  </si>
  <si>
    <t>grade8_all_grade_t8_ra_cont_eng_level_std</t>
  </si>
  <si>
    <t>grade9_all_grade_t8_ra_cont_eng_level_std</t>
  </si>
  <si>
    <t>grade8_not_apr_march_grade_t8_ra_cont_eng_level_std</t>
  </si>
  <si>
    <t>grade9_not_apr_march_grade_t8_ra_cont_eng_level_std</t>
  </si>
  <si>
    <t>grade4_all_grade_t8_ra_basic_selfcontrol_std</t>
  </si>
  <si>
    <t>grade5_all_grade_t8_ra_basic_selfcontrol_std</t>
  </si>
  <si>
    <t>grade6_all_grade_t8_ra_basic_selfcontrol_std</t>
  </si>
  <si>
    <t>grade7_all_grade_t8_ra_basic_selfcontrol_std</t>
  </si>
  <si>
    <t>grade8_all_grade_t8_ra_basic_selfcontrol_std</t>
  </si>
  <si>
    <t>grade9_all_grade_t8_ra_basic_selfcontrol_std</t>
  </si>
  <si>
    <t>grade4_not_apr_march_grade_t8_ra_basic_selfcontrol_std</t>
  </si>
  <si>
    <t>grade5_not_apr_march_grade_t8_ra_basic_selfcontrol_std</t>
  </si>
  <si>
    <t>grade6_not_apr_march_grade_t8_ra_basic_selfcontrol_std</t>
  </si>
  <si>
    <t>grade7_not_apr_march_grade_t8_ra_basic_selfcontrol_std</t>
  </si>
  <si>
    <t>grade8_not_apr_march_grade_t8_ra_basic_selfcontrol_std</t>
  </si>
  <si>
    <t>grade9_not_apr_march_grade_t8_ra_basic_selfcontrol_std</t>
  </si>
  <si>
    <t>grade4_all_grade_t8_ra_cont_selfcontrol_std</t>
  </si>
  <si>
    <t>grade5_all_grade_t8_ra_cont_selfcontrol_std</t>
  </si>
  <si>
    <t>grade6_all_grade_t8_ra_cont_selfcontrol_std</t>
  </si>
  <si>
    <t>grade7_all_grade_t8_ra_cont_selfcontrol_std</t>
  </si>
  <si>
    <t>grade8_all_grade_t8_ra_cont_selfcontrol_std</t>
  </si>
  <si>
    <t>grade9_all_grade_t8_ra_cont_selfcontrol_std</t>
  </si>
  <si>
    <t>grade4_not_apr_march_grade_t8_ra_cont_selfcontrol_std</t>
  </si>
  <si>
    <t>grade5_not_apr_march_grade_t8_ra_cont_selfcontrol_std</t>
  </si>
  <si>
    <t>grade6_not_apr_march_grade_t8_ra_cont_selfcontrol_std</t>
  </si>
  <si>
    <t>grade7_not_apr_march_grade_t8_ra_cont_selfcontrol_std</t>
  </si>
  <si>
    <t>grade8_not_apr_march_grade_t8_ra_cont_selfcontrol_std</t>
  </si>
  <si>
    <t>grade9_not_apr_march_grade_t8_ra_cont_selfcontrol_std</t>
  </si>
  <si>
    <t>grade5_all_grade_t8_ra_basic_selfefficacy_std</t>
  </si>
  <si>
    <t>grade6_all_grade_t8_ra_basic_selfefficacy_std</t>
  </si>
  <si>
    <t>grade7_all_grade_t8_ra_basic_selfefficacy_std</t>
  </si>
  <si>
    <t>grade8_all_grade_t8_ra_basic_selfefficacy_std</t>
  </si>
  <si>
    <t>grade9_all_grade_t8_ra_basic_selfefficacy_std</t>
  </si>
  <si>
    <t>grade5_not_apr_march_grade_t8_ra_basic_selfefficacy_std</t>
  </si>
  <si>
    <t>grade6_not_apr_march_grade_t8_ra_basic_selfefficacy_std</t>
  </si>
  <si>
    <t>grade7_not_apr_march_grade_t8_ra_basic_selfefficacy_std</t>
  </si>
  <si>
    <t>grade8_not_apr_march_grade_t8_ra_basic_selfefficacy_std</t>
  </si>
  <si>
    <t>grade9_not_apr_march_grade_t8_ra_basic_selfefficacy_std</t>
  </si>
  <si>
    <t>grade5_all_grade_t8_ra_cont_selfefficacy_std</t>
  </si>
  <si>
    <t>grade6_all_grade_t8_ra_cont_selfefficacy_std</t>
  </si>
  <si>
    <t>grade7_all_grade_t8_ra_cont_selfefficacy_std</t>
  </si>
  <si>
    <t>grade8_all_grade_t8_ra_cont_selfefficacy_std</t>
  </si>
  <si>
    <t>grade9_all_grade_t8_ra_cont_selfefficacy_std</t>
  </si>
  <si>
    <t>grade5_not_apr_march_grade_t8_ra_cont_selfefficacy_std</t>
  </si>
  <si>
    <t>grade6_not_apr_march_grade_t8_ra_cont_selfefficacy_std</t>
  </si>
  <si>
    <t>grade7_not_apr_march_grade_t8_ra_cont_selfefficacy_std</t>
  </si>
  <si>
    <t>grade8_not_apr_march_grade_t8_ra_cont_selfefficacy_std</t>
  </si>
  <si>
    <t>grade9_not_apr_march_grade_t8_ra_cont_selfefficacy_std</t>
  </si>
  <si>
    <t>grade6_all_grade_t8_ra_basic_dilligence_std</t>
  </si>
  <si>
    <t>grade7_all_grade_t8_ra_basic_dilligence_std</t>
  </si>
  <si>
    <t>grade8_all_grade_t8_ra_basic_dilligence_std</t>
  </si>
  <si>
    <t>grade9_all_grade_t8_ra_basic_dilligence_std</t>
  </si>
  <si>
    <t>grade6_not_apr_march_grade_t8_ra_basic_dilligence_std</t>
  </si>
  <si>
    <t>grade7_not_apr_march_grade_t8_ra_basic_dilligence_std</t>
  </si>
  <si>
    <t>grade8_not_apr_march_grade_t8_ra_basic_dilligence_std</t>
  </si>
  <si>
    <t>grade9_not_apr_march_grade_t8_ra_basic_dilligence_std</t>
  </si>
  <si>
    <t>grade6_all_grade_t8_ra_cont_dilligence_std</t>
  </si>
  <si>
    <t>grade7_all_grade_t8_ra_cont_dilligence_std</t>
  </si>
  <si>
    <t>grade8_all_grade_t8_ra_cont_dilligence_std</t>
  </si>
  <si>
    <t>grade9_all_grade_t8_ra_cont_dilligence_std</t>
  </si>
  <si>
    <t>grade6_not_apr_march_grade_t8_ra_cont_dilligence_std</t>
  </si>
  <si>
    <t>grade7_not_apr_march_grade_t8_ra_cont_dilligence_std</t>
  </si>
  <si>
    <t>grade8_not_apr_march_grade_t8_ra_cont_dilligence_std</t>
  </si>
  <si>
    <t>grade9_not_apr_march_grade_t8_ra_cont_dilligence_std</t>
  </si>
  <si>
    <t>kokugo_level_std ~ relative_age + I(relative_age^2) | 0 | 0 |      school_id</t>
  </si>
  <si>
    <t>kokugo_level_std ~ relative_age + I(relative_age^2) + as.factor(sex) +      as.factor(book) + as.factor(year) | as.factor(school_id) |      0 | school_id</t>
  </si>
  <si>
    <t>math_level_std ~ relative_age + I(relative_age^2) | 0 | 0 | school_id</t>
  </si>
  <si>
    <t>math_level_std ~ relative_age + I(relative_age^2) + as.factor(sex) +      as.factor(book) + as.factor(year) | as.factor(school_id) |      0 | school_id</t>
  </si>
  <si>
    <t>eng_level_std ~ relative_age + I(relative_age^2) | 0 | 0 | school_id</t>
  </si>
  <si>
    <t>eng_level_std ~ relative_age + I(relative_age^2) + as.factor(sex) +      as.factor(book) + as.factor(year) | as.factor(school_id) |      0 | school_id</t>
  </si>
  <si>
    <t>selfcontrol_std ~ relative_age + I(relative_age^2) | 0 | 0 |      school_id</t>
  </si>
  <si>
    <t>selfcontrol_std ~ relative_age + I(relative_age^2) + as.factor(sex) +      as.factor(book) | as.factor(school_id) |      0 | school_id</t>
  </si>
  <si>
    <t>selfefficacy_std ~ relative_age + I(relative_age^2) | 0 | 0 |      school_id</t>
  </si>
  <si>
    <t>2.22878811142833e-310</t>
  </si>
  <si>
    <t>selfefficacy_std ~ relative_age + I(relative_age^2) + as.factor(sex) +      as.factor(book) | as.factor(school_id) |      0 | school_id</t>
  </si>
  <si>
    <t>4.51404138361042e-311</t>
  </si>
  <si>
    <t>dilligence_std ~ relative_age + I(relative_age^2) | 0 | 0 | school_id</t>
  </si>
  <si>
    <t>dilligence_std ~ relative_age + I(relative_age^2) + as.factor(sex) +      as.factor(book) | as.factor(school_id) |      0 | school_id</t>
  </si>
  <si>
    <t>kokugo_level_std</t>
  </si>
  <si>
    <t>math_level_std</t>
  </si>
  <si>
    <t>eng_level_std</t>
  </si>
  <si>
    <t>selfcontrol_std</t>
  </si>
  <si>
    <t>selfefficacy_std</t>
  </si>
  <si>
    <t>dilligence_std</t>
  </si>
  <si>
    <t>Eng</t>
    <phoneticPr fontId="18"/>
  </si>
  <si>
    <t>Self-Efficacy</t>
  </si>
  <si>
    <t>Self-Control</t>
  </si>
  <si>
    <t>Conscientiousness</t>
  </si>
  <si>
    <t>算数と国語は2015年のG6で、英語はG8で、非認知能力についてはG6（最初に出てきた年）で正規化し、Table 5, 6, 7と同じものを作る。結果はSlack上で見せて欲しい（論文に入れるかは要検討）</t>
    <phoneticPr fontId="18"/>
  </si>
  <si>
    <t>Relative age</t>
    <phoneticPr fontId="18"/>
  </si>
  <si>
    <t>Self-control</t>
    <phoneticPr fontId="18"/>
  </si>
  <si>
    <t>Self-efficacy</t>
    <phoneticPr fontId="18"/>
  </si>
  <si>
    <t>Prep school</t>
    <phoneticPr fontId="18"/>
  </si>
  <si>
    <t>Teachers consultation</t>
    <phoneticPr fontId="18"/>
  </si>
  <si>
    <t>playing_sport</t>
  </si>
  <si>
    <t>Control variables</t>
  </si>
  <si>
    <t>Control variables</t>
    <phoneticPr fontId="18"/>
  </si>
  <si>
    <t xml:space="preserve">Gender \&amp; school FE \&amp;  year FE </t>
    <phoneticPr fontId="18"/>
  </si>
  <si>
    <t>No. of books</t>
    <phoneticPr fontId="18"/>
  </si>
  <si>
    <t>Excl. Mar \&amp; Apr</t>
  </si>
  <si>
    <t>Excl. Mar \&amp; Apr</t>
    <phoneticPr fontId="18"/>
  </si>
  <si>
    <t>Studying</t>
  </si>
  <si>
    <t>Reading</t>
  </si>
  <si>
    <t>Prep school</t>
  </si>
  <si>
    <t>Play outside/sports</t>
  </si>
  <si>
    <t>Arts, music, and sports</t>
  </si>
  <si>
    <t>betuatxukai</t>
    <phoneticPr fontId="18"/>
  </si>
  <si>
    <t>Weekly hours of studying outside school</t>
    <phoneticPr fontId="18"/>
  </si>
  <si>
    <t>Weekly hours of reading</t>
    <phoneticPr fontId="18"/>
  </si>
  <si>
    <t>Prep school participation rate</t>
    <phoneticPr fontId="18"/>
  </si>
  <si>
    <t>Weekly hours of playing outside and sports</t>
    <phoneticPr fontId="18"/>
  </si>
  <si>
    <t>Weekly hours of arts, music, and sports</t>
    <phoneticPr fontId="18"/>
  </si>
  <si>
    <t>9.88131291682493e-323</t>
  </si>
  <si>
    <t>6.01771167117736e-315</t>
  </si>
  <si>
    <t>4.5140413836045e-311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</si>
</sst>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  <font>
      <sz val="15"/>
      <color rgb="FF000000"/>
      <name val="Calibri"/>
      <family val="2"/>
    </font>
    <font>
      <b/>
      <sz val="14"/>
      <color theme="0" tint="-0.14999847407452621"/>
      <name val="Meiryo UI"/>
      <family val="2"/>
      <charset val="128"/>
    </font>
    <font>
      <sz val="12"/>
      <color theme="0" tint="-0.14999847407452621"/>
      <name val="Meiryo UI"/>
      <family val="2"/>
      <charset val="128"/>
    </font>
    <font>
      <sz val="14"/>
      <color theme="0" tint="-0.14999847407452621"/>
      <name val="Meiryo UI"/>
      <family val="2"/>
      <charset val="128"/>
    </font>
    <font>
      <sz val="12"/>
      <color theme="0" tint="-0.14999847407452621"/>
      <name val="游ゴシック"/>
      <family val="2"/>
      <charset val="128"/>
      <scheme val="minor"/>
    </font>
    <font>
      <sz val="12"/>
      <color theme="0" tint="-0.14999847407452621"/>
      <name val="游ゴシック"/>
      <family val="3"/>
      <charset val="128"/>
      <scheme val="minor"/>
    </font>
    <font>
      <b/>
      <sz val="12"/>
      <color theme="0" tint="-0.14999847407452621"/>
      <name val="Meiryo UI"/>
      <family val="2"/>
      <charset val="128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0" fillId="0" borderId="10" xfId="0" quotePrefix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5" fillId="0" borderId="10" xfId="0" quotePrefix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>
      <alignment vertical="center"/>
    </xf>
    <xf numFmtId="0" fontId="3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0" fillId="0" borderId="0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showGridLines="0" zoomScale="62" workbookViewId="0">
      <selection activeCell="M16" sqref="M16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26.42578125" style="14" bestFit="1" customWidth="1" collapsed="1"/>
    <col min="12" max="19" width="19.140625" style="14" customWidth="1"/>
  </cols>
  <sheetData>
    <row r="2" spans="2:19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tr">
        <f>INDEX(list!$B:$B,MATCH(K8,list!$A:$A,0),0)</f>
        <v>Math</v>
      </c>
      <c r="L4" s="23" t="str">
        <f>INDEX(list!$B:$B,MATCH(L8,list!$A:$A,0),0)</f>
        <v>Math</v>
      </c>
      <c r="M4" s="23" t="str">
        <f>INDEX(list!$B:$B,MATCH(M8,list!$A:$A,0),0)</f>
        <v>Math</v>
      </c>
      <c r="N4" s="23" t="str">
        <f>INDEX(list!$B:$B,MATCH(N8,list!$A:$A,0),0)</f>
        <v>Japanese</v>
      </c>
      <c r="O4" s="23" t="str">
        <f>INDEX(list!$B:$B,MATCH(O8,list!$A:$A,0),0)</f>
        <v>Japanese</v>
      </c>
      <c r="P4" s="23" t="str">
        <f>INDEX(list!$B:$B,MATCH(P8,list!$A:$A,0),0)</f>
        <v>Japanese</v>
      </c>
      <c r="Q4" s="23" t="str">
        <f>INDEX(list!$B:$B,MATCH(Q8,list!$A:$A,0),0)</f>
        <v>English</v>
      </c>
      <c r="R4" s="23" t="str">
        <f>INDEX(list!$B:$B,MATCH(R8,list!$A:$A,0),0)</f>
        <v>English</v>
      </c>
      <c r="S4" s="23" t="str">
        <f>INDEX(list!$B:$B,MATCH(S8,list!$A:$A,0),0)</f>
        <v>English</v>
      </c>
    </row>
    <row r="5" spans="2:19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  <c r="Q5" s="30" t="s">
        <v>172</v>
      </c>
      <c r="R5" s="30" t="s">
        <v>173</v>
      </c>
      <c r="S5" s="30" t="s">
        <v>174</v>
      </c>
    </row>
    <row r="6" spans="2:19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e">
        <f>INDEX(list!$B:$B,MATCH(K10,list!$A:$A,0),0)</f>
        <v>#N/A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 t="s">
        <v>149</v>
      </c>
      <c r="N7" s="16"/>
      <c r="O7" s="16"/>
      <c r="P7" s="16" t="s">
        <v>149</v>
      </c>
      <c r="Q7" s="16"/>
      <c r="R7" s="16"/>
      <c r="S7" s="16" t="s">
        <v>149</v>
      </c>
    </row>
    <row r="8" spans="2:19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44</v>
      </c>
      <c r="L8" s="16" t="s">
        <v>44</v>
      </c>
      <c r="M8" s="16" t="s">
        <v>44</v>
      </c>
      <c r="N8" s="16" t="s">
        <v>40</v>
      </c>
      <c r="O8" s="16" t="s">
        <v>40</v>
      </c>
      <c r="P8" s="16" t="s">
        <v>40</v>
      </c>
      <c r="Q8" s="16" t="s">
        <v>48</v>
      </c>
      <c r="R8" s="16" t="s">
        <v>48</v>
      </c>
      <c r="S8" s="16" t="s">
        <v>48</v>
      </c>
    </row>
    <row r="9" spans="2:19" ht="42" hidden="1" outlineLevel="1">
      <c r="G9" s="14" t="s">
        <v>151</v>
      </c>
      <c r="H9" s="14" t="s">
        <v>151</v>
      </c>
      <c r="I9" s="14" t="s">
        <v>151</v>
      </c>
      <c r="K9" s="14" t="s">
        <v>601</v>
      </c>
      <c r="L9" s="14" t="s">
        <v>605</v>
      </c>
      <c r="M9" s="14" t="s">
        <v>940</v>
      </c>
      <c r="N9" s="14" t="s">
        <v>601</v>
      </c>
      <c r="O9" s="14" t="s">
        <v>605</v>
      </c>
      <c r="P9" s="14" t="s">
        <v>940</v>
      </c>
      <c r="Q9" s="14" t="s">
        <v>601</v>
      </c>
      <c r="R9" s="14" t="s">
        <v>605</v>
      </c>
      <c r="S9" s="14" t="s">
        <v>940</v>
      </c>
    </row>
    <row r="10" spans="2:19" hidden="1" outlineLevel="1">
      <c r="G10" s="21" t="s">
        <v>136</v>
      </c>
      <c r="H10" s="21" t="s">
        <v>136</v>
      </c>
      <c r="I10" s="21" t="s">
        <v>136</v>
      </c>
      <c r="J10" s="21"/>
      <c r="K10" s="21"/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>CONCATENATE(K9,"_", K8)</f>
        <v>all_grade_t8_ra_basic_zmath_level</v>
      </c>
      <c r="L14" s="4" t="str">
        <f t="shared" ref="L14:S14" si="1">CONCATENATE(L9,"_", L8)</f>
        <v>all_grade_t8_ra_cont_zmath_level</v>
      </c>
      <c r="M14" s="4" t="str">
        <f t="shared" si="1"/>
        <v>not_apr_march_grade_t8_ra_cont_zmath_level</v>
      </c>
      <c r="N14" s="4" t="str">
        <f t="shared" si="1"/>
        <v>all_grade_t8_ra_basic_zkokugo_level</v>
      </c>
      <c r="O14" s="4" t="str">
        <f t="shared" si="1"/>
        <v>all_grade_t8_ra_cont_zkokugo_level</v>
      </c>
      <c r="P14" s="4" t="str">
        <f t="shared" si="1"/>
        <v>not_apr_march_grade_t8_ra_cont_zkokugo_level</v>
      </c>
      <c r="Q14" s="4" t="str">
        <f t="shared" si="1"/>
        <v>all_grade_t8_ra_basic_zeng_level</v>
      </c>
      <c r="R14" s="4" t="str">
        <f t="shared" si="1"/>
        <v>all_grade_t8_ra_cont_zeng_level</v>
      </c>
      <c r="S14" s="4" t="str">
        <f t="shared" si="1"/>
        <v>not_apr_march_grade_t8_ra_cont_zeng_level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ht="38">
      <c r="B16" s="10"/>
      <c r="C16" s="10" t="str">
        <f>D16</f>
        <v>Grade~4</v>
      </c>
      <c r="D16" s="10" t="s">
        <v>946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0.350
(0.008)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0.343
(0.009)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0.350
(0.011)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0.355
(0.008)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0.346
(0.008)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0.357
(0.011)</v>
      </c>
      <c r="Q16" s="3" t="str">
        <f>IFERROR(INDEX(summary_glance!$AA:$AA,MATCH($E16&amp;"_"&amp;Q$14,summary_glance!$X:$X,0),0) &amp; "
("&amp;INDEX(summary_glance!$AB:$AB,MATCH($E16&amp;"_"&amp;Q$14,summary_glance!$X:$X,0),0)&amp;")", "")</f>
        <v/>
      </c>
      <c r="R16" s="3" t="str">
        <f>IFERROR(INDEX(summary_glance!$AA:$AA,MATCH($E16&amp;"_"&amp;R$14,summary_glance!$X:$X,0),0) &amp; "
("&amp;INDEX(summary_glance!$AB:$AB,MATCH($E16&amp;"_"&amp;R$14,summary_glance!$X:$X,0),0)&amp;")", "")</f>
        <v/>
      </c>
      <c r="S16" s="3" t="str">
        <f>IFERROR(INDEX(summary_glance!$AA:$AA,MATCH($E16&amp;"_"&amp;S$14,summary_glance!$X:$X,0),0) &amp; "
("&amp;INDEX(summary_glance!$AB:$AB,MATCH($E16&amp;"_"&amp;S$14,summary_glance!$X:$X,0),0)&amp;")", "")</f>
        <v/>
      </c>
    </row>
    <row r="17" spans="1:19" ht="38">
      <c r="B17" s="11"/>
      <c r="C17" s="10" t="str">
        <f t="shared" ref="C17:C21" si="2">D17</f>
        <v>Grade~5</v>
      </c>
      <c r="D17" s="10" t="s">
        <v>947</v>
      </c>
      <c r="E17" s="3" t="s">
        <v>603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0.297
(0.008)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0.290
(0.009)</v>
      </c>
      <c r="M17" s="3" t="str">
        <f>IFERROR(INDEX(summary_glance!$AA:$AA,MATCH($E17&amp;"_"&amp;M$14,summary_glance!$X:$X,0),0) &amp; "
("&amp;INDEX(summary_glance!$AB:$AB,MATCH($E17&amp;"_"&amp;M$14,summary_glance!$X:$X,0),0)&amp;")", "")</f>
        <v>0.293
(0.011)</v>
      </c>
      <c r="N17" s="3" t="str">
        <f>IFERROR(INDEX(summary_glance!$AA:$AA,MATCH($E17&amp;"_"&amp;N$14,summary_glance!$X:$X,0),0) &amp; "
("&amp;INDEX(summary_glance!$AB:$AB,MATCH($E17&amp;"_"&amp;N$14,summary_glance!$X:$X,0),0)&amp;")", "")</f>
        <v>0.319
(0.008)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0.320
(0.009)</v>
      </c>
      <c r="P17" s="3" t="str">
        <f>IFERROR(INDEX(summary_glance!$AA:$AA,MATCH($E17&amp;"_"&amp;P$14,summary_glance!$X:$X,0),0) &amp; "
("&amp;INDEX(summary_glance!$AB:$AB,MATCH($E17&amp;"_"&amp;P$14,summary_glance!$X:$X,0),0)&amp;")", "")</f>
        <v>0.321
(0.011)</v>
      </c>
      <c r="Q17" s="3" t="str">
        <f>IFERROR(INDEX(summary_glance!$AA:$AA,MATCH($E17&amp;"_"&amp;Q$14,summary_glance!$X:$X,0),0) &amp; "
("&amp;INDEX(summary_glance!$AB:$AB,MATCH($E17&amp;"_"&amp;Q$14,summary_glance!$X:$X,0),0)&amp;")", "")</f>
        <v/>
      </c>
      <c r="R17" s="3" t="str">
        <f>IFERROR(INDEX(summary_glance!$AA:$AA,MATCH($E17&amp;"_"&amp;R$14,summary_glance!$X:$X,0),0) &amp; "
("&amp;INDEX(summary_glance!$AB:$AB,MATCH($E17&amp;"_"&amp;R$14,summary_glance!$X:$X,0),0)&amp;")", "")</f>
        <v/>
      </c>
      <c r="S17" s="3" t="str">
        <f>IFERROR(INDEX(summary_glance!$AA:$AA,MATCH($E17&amp;"_"&amp;S$14,summary_glance!$X:$X,0),0) &amp; "
("&amp;INDEX(summary_glance!$AB:$AB,MATCH($E17&amp;"_"&amp;S$14,summary_glance!$X:$X,0),0)&amp;")", "")</f>
        <v/>
      </c>
    </row>
    <row r="18" spans="1:19" ht="38">
      <c r="B18" s="11"/>
      <c r="C18" s="10" t="str">
        <f t="shared" si="2"/>
        <v>Grade~6</v>
      </c>
      <c r="D18" s="10" t="s">
        <v>949</v>
      </c>
      <c r="E18" s="3" t="s">
        <v>604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0.248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0.244
(0.009)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0.254
(0.011)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0.275
(0.008)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0.276
(0.008)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0.278
(0.011)</v>
      </c>
      <c r="Q18" s="3" t="str">
        <f>IFERROR(INDEX(summary_glance!$AA:$AA,MATCH($E18&amp;"_"&amp;Q$14,summary_glance!$X:$X,0),0) &amp; "
("&amp;INDEX(summary_glance!$AB:$AB,MATCH($E18&amp;"_"&amp;Q$14,summary_glance!$X:$X,0),0)&amp;")", "")</f>
        <v/>
      </c>
      <c r="R18" s="3" t="str">
        <f>IFERROR(INDEX(summary_glance!$AA:$AA,MATCH($E18&amp;"_"&amp;R$14,summary_glance!$X:$X,0),0) &amp; "
("&amp;INDEX(summary_glance!$AB:$AB,MATCH($E18&amp;"_"&amp;R$14,summary_glance!$X:$X,0),0)&amp;")", "")</f>
        <v/>
      </c>
      <c r="S18" s="3" t="str">
        <f>IFERROR(INDEX(summary_glance!$AA:$AA,MATCH($E18&amp;"_"&amp;S$14,summary_glance!$X:$X,0),0) &amp; "
("&amp;INDEX(summary_glance!$AB:$AB,MATCH($E18&amp;"_"&amp;S$14,summary_glance!$X:$X,0),0)&amp;")", "")</f>
        <v/>
      </c>
    </row>
    <row r="19" spans="1:19" ht="38">
      <c r="B19" s="19"/>
      <c r="C19" s="10" t="str">
        <f t="shared" si="2"/>
        <v>Grade~7</v>
      </c>
      <c r="D19" s="10" t="s">
        <v>951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0.228
(0.008)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0.225
(0.009)</v>
      </c>
      <c r="M19" s="3" t="str">
        <f>IFERROR(INDEX(summary_glance!$AA:$AA,MATCH($E19&amp;"_"&amp;M$14,summary_glance!$X:$X,0),0) &amp; "
("&amp;INDEX(summary_glance!$AB:$AB,MATCH($E19&amp;"_"&amp;M$14,summary_glance!$X:$X,0),0)&amp;")", "")</f>
        <v>0.224
(0.011)</v>
      </c>
      <c r="N19" s="3" t="str">
        <f>IFERROR(INDEX(summary_glance!$AA:$AA,MATCH($E19&amp;"_"&amp;N$14,summary_glance!$X:$X,0),0) &amp; "
("&amp;INDEX(summary_glance!$AB:$AB,MATCH($E19&amp;"_"&amp;N$14,summary_glance!$X:$X,0),0)&amp;")", "")</f>
        <v>0.245
(0.008)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0.242
(0.008)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0.248
(0.011)</v>
      </c>
      <c r="Q19" s="3" t="str">
        <f>IFERROR(INDEX(summary_glance!$AA:$AA,MATCH($E19&amp;"_"&amp;Q$14,summary_glance!$X:$X,0),0) &amp; "
("&amp;INDEX(summary_glance!$AB:$AB,MATCH($E19&amp;"_"&amp;Q$14,summary_glance!$X:$X,0),0)&amp;")", "")</f>
        <v/>
      </c>
      <c r="R19" s="3" t="str">
        <f>IFERROR(INDEX(summary_glance!$AA:$AA,MATCH($E19&amp;"_"&amp;R$14,summary_glance!$X:$X,0),0) &amp; "
("&amp;INDEX(summary_glance!$AB:$AB,MATCH($E19&amp;"_"&amp;R$14,summary_glance!$X:$X,0),0)&amp;")", "")</f>
        <v/>
      </c>
      <c r="S19" s="3" t="str">
        <f>IFERROR(INDEX(summary_glance!$AA:$AA,MATCH($E19&amp;"_"&amp;S$14,summary_glance!$X:$X,0),0) &amp; "
("&amp;INDEX(summary_glance!$AB:$AB,MATCH($E19&amp;"_"&amp;S$14,summary_glance!$X:$X,0),0)&amp;")", "")</f>
        <v/>
      </c>
    </row>
    <row r="20" spans="1:19" ht="38">
      <c r="B20" s="20"/>
      <c r="C20" s="10" t="str">
        <f t="shared" si="2"/>
        <v>Grade~8</v>
      </c>
      <c r="D20" s="10" t="s">
        <v>953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0.178
(0.007)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0.183
(0.008)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0.186
(0.011)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0.206
(0.007)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0.215
(0.008)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0.227
(0.011)</v>
      </c>
      <c r="Q20" s="3" t="str">
        <f>IFERROR(INDEX(summary_glance!$AA:$AA,MATCH($E20&amp;"_"&amp;Q$14,summary_glance!$X:$X,0),0) &amp; "
("&amp;INDEX(summary_glance!$AB:$AB,MATCH($E20&amp;"_"&amp;Q$14,summary_glance!$X:$X,0),0)&amp;")", "")</f>
        <v>0.141
(0.007)</v>
      </c>
      <c r="R20" s="3" t="str">
        <f>IFERROR(INDEX(summary_glance!$AA:$AA,MATCH($E20&amp;"_"&amp;R$14,summary_glance!$X:$X,0),0) &amp; "
("&amp;INDEX(summary_glance!$AB:$AB,MATCH($E20&amp;"_"&amp;R$14,summary_glance!$X:$X,0),0)&amp;")", "")</f>
        <v>0.153
(0.008)</v>
      </c>
      <c r="S20" s="3" t="str">
        <f>IFERROR(INDEX(summary_glance!$AA:$AA,MATCH($E20&amp;"_"&amp;S$14,summary_glance!$X:$X,0),0) &amp; "
("&amp;INDEX(summary_glance!$AB:$AB,MATCH($E20&amp;"_"&amp;S$14,summary_glance!$X:$X,0),0)&amp;")", "")</f>
        <v>0.158
(0.011)</v>
      </c>
    </row>
    <row r="21" spans="1:19" ht="38">
      <c r="B21" s="12"/>
      <c r="C21" s="18" t="str">
        <f t="shared" si="2"/>
        <v>Grade~9</v>
      </c>
      <c r="D21" s="18" t="s">
        <v>955</v>
      </c>
      <c r="E21" s="4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0.125
(0.008)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0.131
(0.008)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0.143
(0.011)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0.173
(0.008)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0.181
(0.008)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0.181
(0.010)</v>
      </c>
      <c r="Q21" s="4" t="str">
        <f>IFERROR(INDEX(summary_glance!$AA:$AA,MATCH($E21&amp;"_"&amp;Q$14,summary_glance!$X:$X,0),0) &amp; "
("&amp;INDEX(summary_glance!$AB:$AB,MATCH($E21&amp;"_"&amp;Q$14,summary_glance!$X:$X,0),0)&amp;")", "")</f>
        <v>0.103
(0.008)</v>
      </c>
      <c r="R21" s="4" t="str">
        <f>IFERROR(INDEX(summary_glance!$AA:$AA,MATCH($E21&amp;"_"&amp;R$14,summary_glance!$X:$X,0),0) &amp; "
("&amp;INDEX(summary_glance!$AB:$AB,MATCH($E21&amp;"_"&amp;R$14,summary_glance!$X:$X,0),0)&amp;")", "")</f>
        <v>0.112
(0.008)</v>
      </c>
      <c r="S21" s="4" t="str">
        <f>IFERROR(INDEX(summary_glance!$AA:$AA,MATCH($E21&amp;"_"&amp;S$14,summary_glance!$X:$X,0),0) &amp; "
("&amp;INDEX(summary_glance!$AB:$AB,MATCH($E21&amp;"_"&amp;S$14,summary_glance!$X:$X,0),0)&amp;")", "")</f>
        <v>0.119
(0.010)</v>
      </c>
    </row>
    <row r="22" spans="1:19" hidden="1" outlineLevel="1" collapsed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idden="1" outlineLevel="1">
      <c r="B23" s="10"/>
      <c r="C23" s="10" t="str">
        <f>D23</f>
        <v>Grade4</v>
      </c>
      <c r="D23" s="10" t="s">
        <v>162</v>
      </c>
      <c r="E23" s="3" t="s">
        <v>602</v>
      </c>
      <c r="F23" s="3"/>
      <c r="G23" s="3" t="str">
        <f>IFERROR(INDEX(summary_glance!$Y:$Y,MATCH($E23&amp;"_"&amp;G$14,summary_glance!$X:$X,0),0),"na")</f>
        <v>na</v>
      </c>
      <c r="H23" s="3" t="str">
        <f>IFERROR(INDEX(summary_glance!$Y:$Y,MATCH($E23&amp;"_"&amp;H$14,summary_glance!$X:$X,0),0),"na")</f>
        <v>na</v>
      </c>
      <c r="I23" s="3" t="str">
        <f>IFERROR(INDEX(summary_glance!$Y:$Y,MATCH($E23&amp;"_"&amp;I$14,summary_glance!$X:$X,0),0),"na")</f>
        <v>na</v>
      </c>
      <c r="J23" s="3"/>
      <c r="K23" s="3" t="str">
        <f>IFERROR(INDEX(summary_glance!$AD:$AD,MATCH($E23&amp;"_"&amp;K$14,summary_glance!$X:$X,0),0),"")</f>
        <v>0.000, 14</v>
      </c>
      <c r="L23" s="3" t="str">
        <f>IFERROR(INDEX(summary_glance!$AD:$AD,MATCH($E23&amp;"_"&amp;L$14,summary_glance!$X:$X,0),0),"")</f>
        <v>0.000, 14</v>
      </c>
      <c r="M23" s="3" t="str">
        <f>IFERROR(INDEX(summary_glance!$AD:$AD,MATCH($E23&amp;"_"&amp;M$14,summary_glance!$X:$X,0),0),"")</f>
        <v>0.000, 14</v>
      </c>
      <c r="N23" s="3" t="str">
        <f>IFERROR(INDEX(summary_glance!$AD:$AD,MATCH($E23&amp;"_"&amp;N$14,summary_glance!$X:$X,0),0),"")</f>
        <v>0.000, 14</v>
      </c>
      <c r="O23" s="3" t="str">
        <f>IFERROR(INDEX(summary_glance!$AD:$AD,MATCH($E23&amp;"_"&amp;O$14,summary_glance!$X:$X,0),0),"")</f>
        <v>0.000, 14</v>
      </c>
      <c r="P23" s="3" t="str">
        <f>IFERROR(INDEX(summary_glance!$AD:$AD,MATCH($E23&amp;"_"&amp;P$14,summary_glance!$X:$X,0),0),"")</f>
        <v>0.000, 14</v>
      </c>
      <c r="Q23" s="3" t="str">
        <f>IFERROR(INDEX(summary_glance!$AD:$AD,MATCH($E23&amp;"_"&amp;Q$14,summary_glance!$X:$X,0),0),"")</f>
        <v/>
      </c>
      <c r="R23" s="3" t="str">
        <f>IFERROR(INDEX(summary_glance!$AD:$AD,MATCH($E23&amp;"_"&amp;R$14,summary_glance!$X:$X,0),0),"")</f>
        <v/>
      </c>
      <c r="S23" s="3" t="str">
        <f>IFERROR(INDEX(summary_glance!$AD:$AD,MATCH($E23&amp;"_"&amp;S$14,summary_glance!$X:$X,0),0),"")</f>
        <v/>
      </c>
    </row>
    <row r="24" spans="1:19" hidden="1" outlineLevel="1">
      <c r="B24" s="11"/>
      <c r="C24" s="10" t="str">
        <f t="shared" ref="C24:C28" si="3">D24</f>
        <v>Grade5</v>
      </c>
      <c r="D24" s="10" t="s">
        <v>29</v>
      </c>
      <c r="E24" s="3" t="s">
        <v>603</v>
      </c>
      <c r="F24" s="3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IFERROR(INDEX(summary_glance!$AD:$AD,MATCH($E24&amp;"_"&amp;K$14,summary_glance!$X:$X,0),0),"")</f>
        <v>0.000, 14</v>
      </c>
      <c r="L24" s="3" t="str">
        <f>IFERROR(INDEX(summary_glance!$AD:$AD,MATCH($E24&amp;"_"&amp;L$14,summary_glance!$X:$X,0),0),"")</f>
        <v>0.000, 14</v>
      </c>
      <c r="M24" s="3" t="str">
        <f>IFERROR(INDEX(summary_glance!$AD:$AD,MATCH($E24&amp;"_"&amp;M$14,summary_glance!$X:$X,0),0),"")</f>
        <v>0.000, 14</v>
      </c>
      <c r="N24" s="3" t="str">
        <f>IFERROR(INDEX(summary_glance!$AD:$AD,MATCH($E24&amp;"_"&amp;N$14,summary_glance!$X:$X,0),0),"")</f>
        <v>0.000, 14</v>
      </c>
      <c r="O24" s="3" t="str">
        <f>IFERROR(INDEX(summary_glance!$AD:$AD,MATCH($E24&amp;"_"&amp;O$14,summary_glance!$X:$X,0),0),"")</f>
        <v>0.000, 14</v>
      </c>
      <c r="P24" s="3" t="str">
        <f>IFERROR(INDEX(summary_glance!$AD:$AD,MATCH($E24&amp;"_"&amp;P$14,summary_glance!$X:$X,0),0),"")</f>
        <v>0.000, 14</v>
      </c>
      <c r="Q24" s="3" t="str">
        <f>IFERROR(INDEX(summary_glance!$AD:$AD,MATCH($E24&amp;"_"&amp;Q$14,summary_glance!$X:$X,0),0),"")</f>
        <v/>
      </c>
      <c r="R24" s="3" t="str">
        <f>IFERROR(INDEX(summary_glance!$AD:$AD,MATCH($E24&amp;"_"&amp;R$14,summary_glance!$X:$X,0),0),"")</f>
        <v/>
      </c>
      <c r="S24" s="3" t="str">
        <f>IFERROR(INDEX(summary_glance!$AD:$AD,MATCH($E24&amp;"_"&amp;S$14,summary_glance!$X:$X,0),0),"")</f>
        <v/>
      </c>
    </row>
    <row r="25" spans="1:19" hidden="1" outlineLevel="1">
      <c r="B25" s="11"/>
      <c r="C25" s="10" t="str">
        <f t="shared" si="3"/>
        <v>Grade6</v>
      </c>
      <c r="D25" s="10" t="s">
        <v>30</v>
      </c>
      <c r="E25" s="3" t="s">
        <v>604</v>
      </c>
      <c r="F25" s="3"/>
      <c r="G25" s="3" t="str">
        <f>IFERROR(INDEX(summary_glance!$Y:$Y,MATCH($E25&amp;"_"&amp;G$14,summary_glance!$X:$X,0),0),"na")</f>
        <v>na</v>
      </c>
      <c r="H25" s="3" t="str">
        <f>IFERROR(INDEX(summary_glance!$Y:$Y,MATCH($E25&amp;"_"&amp;H$14,summary_glance!$X:$X,0),0),"na")</f>
        <v>na</v>
      </c>
      <c r="I25" s="3" t="str">
        <f>IFERROR(INDEX(summary_glance!$Y:$Y,MATCH($E25&amp;"_"&amp;I$14,summary_glance!$X:$X,0),0),"na")</f>
        <v>na</v>
      </c>
      <c r="J25" s="3"/>
      <c r="K25" s="3" t="str">
        <f>IFERROR(INDEX(summary_glance!$AD:$AD,MATCH($E25&amp;"_"&amp;K$14,summary_glance!$X:$X,0),0),"")</f>
        <v>0.000, 14</v>
      </c>
      <c r="L25" s="3" t="str">
        <f>IFERROR(INDEX(summary_glance!$AD:$AD,MATCH($E25&amp;"_"&amp;L$14,summary_glance!$X:$X,0),0),"")</f>
        <v>0.000, 14</v>
      </c>
      <c r="M25" s="3" t="str">
        <f>IFERROR(INDEX(summary_glance!$AD:$AD,MATCH($E25&amp;"_"&amp;M$14,summary_glance!$X:$X,0),0),"")</f>
        <v>0.000, 14</v>
      </c>
      <c r="N25" s="3" t="str">
        <f>IFERROR(INDEX(summary_glance!$AD:$AD,MATCH($E25&amp;"_"&amp;N$14,summary_glance!$X:$X,0),0),"")</f>
        <v>0.000, 14</v>
      </c>
      <c r="O25" s="3" t="str">
        <f>IFERROR(INDEX(summary_glance!$AD:$AD,MATCH($E25&amp;"_"&amp;O$14,summary_glance!$X:$X,0),0),"")</f>
        <v>0.000, 14</v>
      </c>
      <c r="P25" s="3" t="str">
        <f>IFERROR(INDEX(summary_glance!$AD:$AD,MATCH($E25&amp;"_"&amp;P$14,summary_glance!$X:$X,0),0),"")</f>
        <v>0.000, 14</v>
      </c>
      <c r="Q25" s="3" t="str">
        <f>IFERROR(INDEX(summary_glance!$AD:$AD,MATCH($E25&amp;"_"&amp;Q$14,summary_glance!$X:$X,0),0),"")</f>
        <v/>
      </c>
      <c r="R25" s="3" t="str">
        <f>IFERROR(INDEX(summary_glance!$AD:$AD,MATCH($E25&amp;"_"&amp;R$14,summary_glance!$X:$X,0),0),"")</f>
        <v/>
      </c>
      <c r="S25" s="3" t="str">
        <f>IFERROR(INDEX(summary_glance!$AD:$AD,MATCH($E25&amp;"_"&amp;S$14,summary_glance!$X:$X,0),0),"")</f>
        <v/>
      </c>
    </row>
    <row r="26" spans="1:19" hidden="1" outlineLevel="1">
      <c r="B26" s="19"/>
      <c r="C26" s="10" t="str">
        <f t="shared" si="3"/>
        <v>Grade7</v>
      </c>
      <c r="D26" s="10" t="s">
        <v>31</v>
      </c>
      <c r="E26" s="3" t="s">
        <v>54</v>
      </c>
      <c r="F26" s="16"/>
      <c r="G26" s="3" t="str">
        <f>IFERROR(INDEX(summary_glance!$Y:$Y,MATCH($E26&amp;"_"&amp;G$14,summary_glance!$X:$X,0),0),"na")</f>
        <v>na</v>
      </c>
      <c r="H26" s="3" t="str">
        <f>IFERROR(INDEX(summary_glance!$Y:$Y,MATCH($E26&amp;"_"&amp;H$14,summary_glance!$X:$X,0),0),"na")</f>
        <v>na</v>
      </c>
      <c r="I26" s="3" t="str">
        <f>IFERROR(INDEX(summary_glance!$Y:$Y,MATCH($E26&amp;"_"&amp;I$14,summary_glance!$X:$X,0),0),"na")</f>
        <v>na</v>
      </c>
      <c r="J26" s="3"/>
      <c r="K26" s="3" t="str">
        <f>IFERROR(INDEX(summary_glance!$AD:$AD,MATCH($E26&amp;"_"&amp;K$14,summary_glance!$X:$X,0),0),"")</f>
        <v>0.000, 14</v>
      </c>
      <c r="L26" s="3" t="str">
        <f>IFERROR(INDEX(summary_glance!$AD:$AD,MATCH($E26&amp;"_"&amp;L$14,summary_glance!$X:$X,0),0),"")</f>
        <v>0.000, 14</v>
      </c>
      <c r="M26" s="3" t="str">
        <f>IFERROR(INDEX(summary_glance!$AD:$AD,MATCH($E26&amp;"_"&amp;M$14,summary_glance!$X:$X,0),0),"")</f>
        <v>0.000, 14</v>
      </c>
      <c r="N26" s="3" t="str">
        <f>IFERROR(INDEX(summary_glance!$AD:$AD,MATCH($E26&amp;"_"&amp;N$14,summary_glance!$X:$X,0),0),"")</f>
        <v>0.000, 14</v>
      </c>
      <c r="O26" s="3" t="str">
        <f>IFERROR(INDEX(summary_glance!$AD:$AD,MATCH($E26&amp;"_"&amp;O$14,summary_glance!$X:$X,0),0),"")</f>
        <v>0.000, 14</v>
      </c>
      <c r="P26" s="3" t="str">
        <f>IFERROR(INDEX(summary_glance!$AD:$AD,MATCH($E26&amp;"_"&amp;P$14,summary_glance!$X:$X,0),0),"")</f>
        <v>0.000, 14</v>
      </c>
      <c r="Q26" s="3" t="str">
        <f>IFERROR(INDEX(summary_glance!$AD:$AD,MATCH($E26&amp;"_"&amp;Q$14,summary_glance!$X:$X,0),0),"")</f>
        <v/>
      </c>
      <c r="R26" s="3" t="str">
        <f>IFERROR(INDEX(summary_glance!$AD:$AD,MATCH($E26&amp;"_"&amp;R$14,summary_glance!$X:$X,0),0),"")</f>
        <v/>
      </c>
      <c r="S26" s="3" t="str">
        <f>IFERROR(INDEX(summary_glance!$AD:$AD,MATCH($E26&amp;"_"&amp;S$14,summary_glance!$X:$X,0),0),"")</f>
        <v/>
      </c>
    </row>
    <row r="27" spans="1:19" hidden="1" outlineLevel="1">
      <c r="B27" s="20"/>
      <c r="C27" s="10" t="str">
        <f t="shared" si="3"/>
        <v>Grade8</v>
      </c>
      <c r="D27" s="10" t="s">
        <v>32</v>
      </c>
      <c r="E27" s="3" t="s">
        <v>51</v>
      </c>
      <c r="F27" s="16"/>
      <c r="G27" s="3" t="str">
        <f>IFERROR(INDEX(summary_glance!$Y:$Y,MATCH($E27&amp;"_"&amp;G$14,summary_glance!$X:$X,0),0),"na")</f>
        <v>na</v>
      </c>
      <c r="H27" s="3" t="str">
        <f>IFERROR(INDEX(summary_glance!$Y:$Y,MATCH($E27&amp;"_"&amp;H$14,summary_glance!$X:$X,0),0),"na")</f>
        <v>na</v>
      </c>
      <c r="I27" s="3" t="str">
        <f>IFERROR(INDEX(summary_glance!$Y:$Y,MATCH($E27&amp;"_"&amp;I$14,summary_glance!$X:$X,0),0),"na")</f>
        <v>na</v>
      </c>
      <c r="J27" s="3"/>
      <c r="K27" s="3" t="str">
        <f>IFERROR(INDEX(summary_glance!$AD:$AD,MATCH($E27&amp;"_"&amp;K$14,summary_glance!$X:$X,0),0),"")</f>
        <v>0.000, 14</v>
      </c>
      <c r="L27" s="3" t="str">
        <f>IFERROR(INDEX(summary_glance!$AD:$AD,MATCH($E27&amp;"_"&amp;L$14,summary_glance!$X:$X,0),0),"")</f>
        <v>0.000, 14</v>
      </c>
      <c r="M27" s="3" t="str">
        <f>IFERROR(INDEX(summary_glance!$AD:$AD,MATCH($E27&amp;"_"&amp;M$14,summary_glance!$X:$X,0),0),"")</f>
        <v>0.000, 14</v>
      </c>
      <c r="N27" s="3" t="str">
        <f>IFERROR(INDEX(summary_glance!$AD:$AD,MATCH($E27&amp;"_"&amp;N$14,summary_glance!$X:$X,0),0),"")</f>
        <v>0.000, 14</v>
      </c>
      <c r="O27" s="3" t="str">
        <f>IFERROR(INDEX(summary_glance!$AD:$AD,MATCH($E27&amp;"_"&amp;O$14,summary_glance!$X:$X,0),0),"")</f>
        <v>0.000, 14</v>
      </c>
      <c r="P27" s="3" t="str">
        <f>IFERROR(INDEX(summary_glance!$AD:$AD,MATCH($E27&amp;"_"&amp;P$14,summary_glance!$X:$X,0),0),"")</f>
        <v>0.000, 14</v>
      </c>
      <c r="Q27" s="3" t="str">
        <f>IFERROR(INDEX(summary_glance!$AD:$AD,MATCH($E27&amp;"_"&amp;Q$14,summary_glance!$X:$X,0),0),"")</f>
        <v>0.000, 14</v>
      </c>
      <c r="R27" s="3" t="str">
        <f>IFERROR(INDEX(summary_glance!$AD:$AD,MATCH($E27&amp;"_"&amp;R$14,summary_glance!$X:$X,0),0),"")</f>
        <v>0.000, 14</v>
      </c>
      <c r="S27" s="3" t="str">
        <f>IFERROR(INDEX(summary_glance!$AD:$AD,MATCH($E27&amp;"_"&amp;S$14,summary_glance!$X:$X,0),0),"")</f>
        <v>0.000, 14</v>
      </c>
    </row>
    <row r="28" spans="1:19" hidden="1" outlineLevel="1">
      <c r="B28" s="12"/>
      <c r="C28" s="18" t="str">
        <f t="shared" si="3"/>
        <v>Grade9</v>
      </c>
      <c r="D28" s="18" t="s">
        <v>33</v>
      </c>
      <c r="E28" s="4" t="s">
        <v>47</v>
      </c>
      <c r="F28" s="4"/>
      <c r="G28" s="4" t="str">
        <f>IFERROR(INDEX(summary_glance!$Y:$Y,MATCH($E28&amp;"_"&amp;G$14,summary_glance!$X:$X,0),0),"na")</f>
        <v>na</v>
      </c>
      <c r="H28" s="4" t="str">
        <f>IFERROR(INDEX(summary_glance!$Y:$Y,MATCH($E28&amp;"_"&amp;H$14,summary_glance!$X:$X,0),0),"na")</f>
        <v>na</v>
      </c>
      <c r="I28" s="4" t="str">
        <f>IFERROR(INDEX(summary_glance!$Y:$Y,MATCH($E28&amp;"_"&amp;I$14,summary_glance!$X:$X,0),0),"na")</f>
        <v>na</v>
      </c>
      <c r="J28" s="4"/>
      <c r="K28" s="4" t="str">
        <f>IFERROR(INDEX(summary_glance!$AD:$AD,MATCH($E28&amp;"_"&amp;K$14,summary_glance!$X:$X,0),0),"")</f>
        <v>0.000, 14</v>
      </c>
      <c r="L28" s="4" t="str">
        <f>IFERROR(INDEX(summary_glance!$AD:$AD,MATCH($E28&amp;"_"&amp;L$14,summary_glance!$X:$X,0),0),"")</f>
        <v>0.000, 14</v>
      </c>
      <c r="M28" s="4" t="str">
        <f>IFERROR(INDEX(summary_glance!$AD:$AD,MATCH($E28&amp;"_"&amp;M$14,summary_glance!$X:$X,0),0),"")</f>
        <v>0.000, 14</v>
      </c>
      <c r="N28" s="4" t="str">
        <f>IFERROR(INDEX(summary_glance!$AD:$AD,MATCH($E28&amp;"_"&amp;N$14,summary_glance!$X:$X,0),0),"")</f>
        <v>0.000, 14</v>
      </c>
      <c r="O28" s="4" t="str">
        <f>IFERROR(INDEX(summary_glance!$AD:$AD,MATCH($E28&amp;"_"&amp;O$14,summary_glance!$X:$X,0),0),"")</f>
        <v>0.000, 14</v>
      </c>
      <c r="P28" s="4" t="str">
        <f>IFERROR(INDEX(summary_glance!$AD:$AD,MATCH($E28&amp;"_"&amp;P$14,summary_glance!$X:$X,0),0),"")</f>
        <v>0.000, 14</v>
      </c>
      <c r="Q28" s="4" t="str">
        <f>IFERROR(INDEX(summary_glance!$AD:$AD,MATCH($E28&amp;"_"&amp;Q$14,summary_glance!$X:$X,0),0),"")</f>
        <v>0.000, 14</v>
      </c>
      <c r="R28" s="4" t="str">
        <f>IFERROR(INDEX(summary_glance!$AD:$AD,MATCH($E28&amp;"_"&amp;R$14,summary_glance!$X:$X,0),0),"")</f>
        <v>0.000, 14</v>
      </c>
      <c r="S28" s="4" t="str">
        <f>IFERROR(INDEX(summary_glance!$AD:$AD,MATCH($E28&amp;"_"&amp;S$14,summary_glance!$X:$X,0),0),"")</f>
        <v>0.000, 14</v>
      </c>
    </row>
    <row r="29" spans="1:19" ht="26" hidden="1" customHeight="1" outlineLevel="2">
      <c r="B29" s="20"/>
      <c r="C29" s="20" t="s">
        <v>130</v>
      </c>
      <c r="D29" s="20"/>
      <c r="E29" s="16" t="s">
        <v>152</v>
      </c>
      <c r="F29" s="16"/>
      <c r="G29" s="3" t="str">
        <f>IFERROR(IF(COUNTIF(INDEX(summary_glance!$Z:$Z,MATCH($E$21&amp;"_"&amp;G$14,summary_glance!$X:$X,0),0),"*"&amp;$E$29&amp;"*")&gt;0,"¥checkmark", ""),"")</f>
        <v/>
      </c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/>
      <c r="K29" s="3" t="str">
        <f>IFERROR(IF(COUNTIF(INDEX(summary_glance!$Z:$Z,MATCH($E$21&amp;"_"&amp;K$14,summary_glance!$X:$X,0),0),"*"&amp;$E$29&amp;"*")&gt;0,"¥checkmark", ""),"")</f>
        <v/>
      </c>
      <c r="L29" s="3" t="str">
        <f>IFERROR(IF(COUNTIF(INDEX(summary_glance!$Z:$Z,MATCH($E$21&amp;"_"&amp;L$14,summary_glance!$X:$X,0),0),"*"&amp;$E$29&amp;"*")&gt;0,"¥checkmark", ""),"")</f>
        <v>¥checkmark</v>
      </c>
      <c r="M29" s="3" t="str">
        <f>IFERROR(IF(COUNTIF(INDEX(summary_glance!$Z:$Z,MATCH($E$21&amp;"_"&amp;M$14,summary_glance!$X:$X,0),0),"*"&amp;$E$29&amp;"*")&gt;0,"¥checkmark", ""),"")</f>
        <v>¥checkmark</v>
      </c>
      <c r="N29" s="3" t="str">
        <f>IFERROR(IF(COUNTIF(INDEX(summary_glance!$Z:$Z,MATCH($E$21&amp;"_"&amp;N$14,summary_glance!$X:$X,0),0),"*"&amp;$E$29&amp;"*")&gt;0,"¥checkmark", ""),"")</f>
        <v/>
      </c>
      <c r="O29" s="3" t="str">
        <f>IFERROR(IF(COUNTIF(INDEX(summary_glance!$Z:$Z,MATCH($E$21&amp;"_"&amp;O$14,summary_glance!$X:$X,0),0),"*"&amp;$E$29&amp;"*")&gt;0,"¥checkmark", ""),"")</f>
        <v>¥checkmark</v>
      </c>
      <c r="P29" s="3" t="str">
        <f>IFERROR(IF(COUNTIF(INDEX(summary_glance!$Z:$Z,MATCH($E$21&amp;"_"&amp;P$14,summary_glance!$X:$X,0),0),"*"&amp;$E$29&amp;"*")&gt;0,"¥checkmark", ""),"")</f>
        <v>¥checkmark</v>
      </c>
      <c r="Q29" s="3" t="str">
        <f>IFERROR(IF(COUNTIF(INDEX(summary_glance!$Z:$Z,MATCH($E$21&amp;"_"&amp;Q$14,summary_glance!$X:$X,0),0),"*"&amp;$E$29&amp;"*")&gt;0,"¥checkmark", ""),"")</f>
        <v/>
      </c>
      <c r="R29" s="3" t="str">
        <f>IFERROR(IF(COUNTIF(INDEX(summary_glance!$Z:$Z,MATCH($E$21&amp;"_"&amp;R$14,summary_glance!$X:$X,0),0),"*"&amp;$E$29&amp;"*")&gt;0,"¥checkmark", ""),"")</f>
        <v>¥checkmark</v>
      </c>
      <c r="S29" s="3" t="str">
        <f>IFERROR(IF(COUNTIF(INDEX(summary_glance!$Z:$Z,MATCH($E$21&amp;"_"&amp;S$14,summary_glance!$X:$X,0),0),"*"&amp;$E$29&amp;"*")&gt;0,"¥checkmark", ""),"")</f>
        <v>¥checkmark</v>
      </c>
    </row>
    <row r="30" spans="1:19" ht="26" hidden="1" customHeight="1" outlineLevel="2">
      <c r="B30" s="19"/>
      <c r="C30" s="20" t="s">
        <v>131</v>
      </c>
      <c r="D30" s="20"/>
      <c r="E30" s="16" t="s">
        <v>131</v>
      </c>
      <c r="F30" s="16"/>
      <c r="G30" s="16" t="str">
        <f>IFERROR(IF(COUNTIF(INDEX(summary_glance!$Z:$Z,MATCH($E$21&amp;"_"&amp;G$14,summary_glance!$X:$X,0),0),"*"&amp;$E$29&amp;"*")&gt;0,"¥checkmark", ""),"")</f>
        <v/>
      </c>
      <c r="H30" s="16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/>
      <c r="K30" s="3" t="str">
        <f>IFERROR(IF(COUNTIF(INDEX(summary_glance!$Z:$Z,MATCH($E$21&amp;"_"&amp;K$14,summary_glance!$X:$X,0),0),"*"&amp;$E$29&amp;"*")&gt;0,"¥checkmark", ""),"")</f>
        <v/>
      </c>
      <c r="L30" s="16" t="str">
        <f>IFERROR(IF(COUNTIF(INDEX(summary_glance!$Z:$Z,MATCH($E$21&amp;"_"&amp;L$14,summary_glance!$X:$X,0),0),"*"&amp;$E$29&amp;"*")&gt;0,"¥checkmark", ""),"")</f>
        <v>¥checkmark</v>
      </c>
      <c r="M30" s="16" t="str">
        <f>IFERROR(IF(COUNTIF(INDEX(summary_glance!$Z:$Z,MATCH($E$21&amp;"_"&amp;M$14,summary_glance!$X:$X,0),0),"*"&amp;$E$29&amp;"*")&gt;0,"¥checkmark", ""),"")</f>
        <v>¥checkmark</v>
      </c>
      <c r="N30" s="16" t="str">
        <f>IFERROR(IF(COUNTIF(INDEX(summary_glance!$Z:$Z,MATCH($E$21&amp;"_"&amp;N$14,summary_glance!$X:$X,0),0),"*"&amp;$E$29&amp;"*")&gt;0,"¥checkmark", ""),"")</f>
        <v/>
      </c>
      <c r="O30" s="16" t="str">
        <f>IFERROR(IF(COUNTIF(INDEX(summary_glance!$Z:$Z,MATCH($E$21&amp;"_"&amp;O$14,summary_glance!$X:$X,0),0),"*"&amp;$E$29&amp;"*")&gt;0,"¥checkmark", ""),"")</f>
        <v>¥checkmark</v>
      </c>
      <c r="P30" s="16" t="str">
        <f>IFERROR(IF(COUNTIF(INDEX(summary_glance!$Z:$Z,MATCH($E$21&amp;"_"&amp;P$14,summary_glance!$X:$X,0),0),"*"&amp;$E$29&amp;"*")&gt;0,"¥checkmark", ""),"")</f>
        <v>¥checkmark</v>
      </c>
      <c r="Q30" s="16" t="str">
        <f>IFERROR(IF(COUNTIF(INDEX(summary_glance!$Z:$Z,MATCH($E$21&amp;"_"&amp;Q$14,summary_glance!$X:$X,0),0),"*"&amp;$E$29&amp;"*")&gt;0,"¥checkmark", ""),"")</f>
        <v/>
      </c>
      <c r="R30" s="16" t="str">
        <f>IFERROR(IF(COUNTIF(INDEX(summary_glance!$Z:$Z,MATCH($E$21&amp;"_"&amp;R$14,summary_glance!$X:$X,0),0),"*"&amp;$E$29&amp;"*")&gt;0,"¥checkmark", ""),"")</f>
        <v>¥checkmark</v>
      </c>
      <c r="S30" s="16" t="str">
        <f>IFERROR(IF(COUNTIF(INDEX(summary_glance!$Z:$Z,MATCH($E$21&amp;"_"&amp;S$14,summary_glance!$X:$X,0),0),"*"&amp;$E$29&amp;"*")&gt;0,"¥checkmark", ""),"")</f>
        <v>¥checkmark</v>
      </c>
    </row>
    <row r="31" spans="1:19" ht="26" hidden="1" customHeight="1" outlineLevel="2">
      <c r="A31" s="45"/>
      <c r="B31" s="20"/>
      <c r="C31" s="20" t="s">
        <v>132</v>
      </c>
      <c r="D31" s="20"/>
      <c r="E31" s="16" t="s">
        <v>132</v>
      </c>
      <c r="F31" s="16"/>
      <c r="G31" s="16" t="str">
        <f>IFERROR(IF(COUNTIF(INDEX(summary_glance!$Z:$Z,MATCH($E$21&amp;"_"&amp;G$14,summary_glance!$X:$X,0),0),"*"&amp;$E$29&amp;"*")&gt;0,"¥checkmark", ""),"")</f>
        <v/>
      </c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/>
      <c r="K31" s="16" t="str">
        <f>IFERROR(IF(COUNTIF(INDEX(summary_glance!$Z:$Z,MATCH($E$21&amp;"_"&amp;K$14,summary_glance!$X:$X,0),0),"*"&amp;$E$29&amp;"*")&gt;0,"¥checkmark", ""),"")</f>
        <v/>
      </c>
      <c r="L31" s="16" t="str">
        <f>IFERROR(IF(COUNTIF(INDEX(summary_glance!$Z:$Z,MATCH($E$21&amp;"_"&amp;L$14,summary_glance!$X:$X,0),0),"*"&amp;$E$29&amp;"*")&gt;0,"¥checkmark", ""),"")</f>
        <v>¥checkmark</v>
      </c>
      <c r="M31" s="16" t="str">
        <f>IFERROR(IF(COUNTIF(INDEX(summary_glance!$Z:$Z,MATCH($E$21&amp;"_"&amp;M$14,summary_glance!$X:$X,0),0),"*"&amp;$E$29&amp;"*")&gt;0,"¥checkmark", ""),"")</f>
        <v>¥checkmark</v>
      </c>
      <c r="N31" s="16" t="str">
        <f>IFERROR(IF(COUNTIF(INDEX(summary_glance!$Z:$Z,MATCH($E$21&amp;"_"&amp;N$14,summary_glance!$X:$X,0),0),"*"&amp;$E$29&amp;"*")&gt;0,"¥checkmark", ""),"")</f>
        <v/>
      </c>
      <c r="O31" s="16" t="str">
        <f>IFERROR(IF(COUNTIF(INDEX(summary_glance!$Z:$Z,MATCH($E$21&amp;"_"&amp;O$14,summary_glance!$X:$X,0),0),"*"&amp;$E$29&amp;"*")&gt;0,"¥checkmark", ""),"")</f>
        <v>¥checkmark</v>
      </c>
      <c r="P31" s="16" t="str">
        <f>IFERROR(IF(COUNTIF(INDEX(summary_glance!$Z:$Z,MATCH($E$21&amp;"_"&amp;P$14,summary_glance!$X:$X,0),0),"*"&amp;$E$29&amp;"*")&gt;0,"¥checkmark", ""),"")</f>
        <v>¥checkmark</v>
      </c>
      <c r="Q31" s="16" t="str">
        <f>IFERROR(IF(COUNTIF(INDEX(summary_glance!$Z:$Z,MATCH($E$21&amp;"_"&amp;Q$14,summary_glance!$X:$X,0),0),"*"&amp;$E$29&amp;"*")&gt;0,"¥checkmark", ""),"")</f>
        <v/>
      </c>
      <c r="R31" s="16" t="str">
        <f>IFERROR(IF(COUNTIF(INDEX(summary_glance!$Z:$Z,MATCH($E$21&amp;"_"&amp;R$14,summary_glance!$X:$X,0),0),"*"&amp;$E$29&amp;"*")&gt;0,"¥checkmark", ""),"")</f>
        <v>¥checkmark</v>
      </c>
      <c r="S31" s="16" t="str">
        <f>IFERROR(IF(COUNTIF(INDEX(summary_glance!$Z:$Z,MATCH($E$21&amp;"_"&amp;S$14,summary_glance!$X:$X,0),0),"*"&amp;$E$29&amp;"*")&gt;0,"¥checkmark", ""),"")</f>
        <v>¥checkmark</v>
      </c>
    </row>
    <row r="32" spans="1:19" ht="26" hidden="1" customHeight="1" outlineLevel="2">
      <c r="A32" s="45"/>
      <c r="B32" s="12"/>
      <c r="C32" s="18" t="s">
        <v>133</v>
      </c>
      <c r="D32" s="18"/>
      <c r="E32" s="4" t="s">
        <v>133</v>
      </c>
      <c r="F32" s="4"/>
      <c r="G32" s="4" t="str">
        <f>IFERROR(IF(COUNTIF(INDEX(summary_glance!$Z:$Z,MATCH($E$21&amp;"_"&amp;G$14,summary_glance!$X:$X,0),0),"*"&amp;$E$29&amp;"*")&gt;0,"¥checkmark", ""),"")</f>
        <v/>
      </c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/>
      <c r="K32" s="4" t="str">
        <f>IFERROR(IF(COUNTIF(INDEX(summary_glance!$Z:$Z,MATCH($E$21&amp;"_"&amp;K$14,summary_glance!$X:$X,0),0),"*"&amp;$E$29&amp;"*")&gt;0,"¥checkmark", ""),"")</f>
        <v/>
      </c>
      <c r="L32" s="4" t="str">
        <f>IFERROR(IF(COUNTIF(INDEX(summary_glance!$Z:$Z,MATCH($E$21&amp;"_"&amp;L$14,summary_glance!$X:$X,0),0),"*"&amp;$E$29&amp;"*")&gt;0,"¥checkmark", ""),"")</f>
        <v>¥checkmark</v>
      </c>
      <c r="M32" s="4" t="str">
        <f>IFERROR(IF(COUNTIF(INDEX(summary_glance!$Z:$Z,MATCH($E$21&amp;"_"&amp;M$14,summary_glance!$X:$X,0),0),"*"&amp;$E$29&amp;"*")&gt;0,"¥checkmark", ""),"")</f>
        <v>¥checkmark</v>
      </c>
      <c r="N32" s="4" t="str">
        <f>IFERROR(IF(COUNTIF(INDEX(summary_glance!$Z:$Z,MATCH($E$21&amp;"_"&amp;N$14,summary_glance!$X:$X,0),0),"*"&amp;$E$29&amp;"*")&gt;0,"¥checkmark", ""),"")</f>
        <v/>
      </c>
      <c r="O32" s="4" t="str">
        <f>IFERROR(IF(COUNTIF(INDEX(summary_glance!$Z:$Z,MATCH($E$21&amp;"_"&amp;O$14,summary_glance!$X:$X,0),0),"*"&amp;$E$29&amp;"*")&gt;0,"¥checkmark", ""),"")</f>
        <v>¥checkmark</v>
      </c>
      <c r="P32" s="4" t="str">
        <f>IFERROR(IF(COUNTIF(INDEX(summary_glance!$Z:$Z,MATCH($E$21&amp;"_"&amp;P$14,summary_glance!$X:$X,0),0),"*"&amp;$E$29&amp;"*")&gt;0,"¥checkmark", ""),"")</f>
        <v>¥checkmark</v>
      </c>
      <c r="Q32" s="4" t="str">
        <f>IFERROR(IF(COUNTIF(INDEX(summary_glance!$Z:$Z,MATCH($E$21&amp;"_"&amp;Q$14,summary_glance!$X:$X,0),0),"*"&amp;$E$29&amp;"*")&gt;0,"¥checkmark", ""),"")</f>
        <v/>
      </c>
      <c r="R32" s="4" t="str">
        <f>IFERROR(IF(COUNTIF(INDEX(summary_glance!$Z:$Z,MATCH($E$21&amp;"_"&amp;R$14,summary_glance!$X:$X,0),0),"*"&amp;$E$29&amp;"*")&gt;0,"¥checkmark", ""),"")</f>
        <v>¥checkmark</v>
      </c>
      <c r="S32" s="4" t="str">
        <f>IFERROR(IF(COUNTIF(INDEX(summary_glance!$Z:$Z,MATCH($E$21&amp;"_"&amp;S$14,summary_glance!$X:$X,0),0),"*"&amp;$E$29&amp;"*")&gt;0,"¥checkmark", ""),"")</f>
        <v>¥checkmark</v>
      </c>
    </row>
    <row r="33" spans="1:19" ht="26" hidden="1" customHeight="1" outlineLevel="2">
      <c r="A33" s="45"/>
      <c r="B33" s="12"/>
      <c r="C33" s="18" t="s">
        <v>165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26" customHeight="1" collapsed="1">
      <c r="A34" s="45"/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26" customHeight="1">
      <c r="A35" s="45"/>
      <c r="B35" s="20"/>
      <c r="C35" s="20" t="s">
        <v>1163</v>
      </c>
      <c r="D35" s="20"/>
      <c r="E35" s="16"/>
      <c r="F35" s="16"/>
      <c r="G35" s="3" t="str">
        <f>IF(COUNTIFS(G29:G32,"*checkmark*")&gt;0, "¥checkmark","")</f>
        <v/>
      </c>
      <c r="H35" s="3" t="str">
        <f>IF(COUNTIFS(H29:H32,"*checkmark*")&gt;0, "¥checkmark","")</f>
        <v/>
      </c>
      <c r="I35" s="3" t="str">
        <f>IF(COUNTIFS(I29:I32,"*checkmark*")&gt;0, "¥checkmark","")</f>
        <v/>
      </c>
      <c r="J35" s="3" t="str">
        <f>IF(COUNTIFS(J29:J32,"*checkmark*")&gt;0, "¥checkmark","")</f>
        <v/>
      </c>
      <c r="K35" s="3" t="str">
        <f>IF(COUNTIFS(K29:K32,"*checkmark*")&gt;0, "\checkmark","")</f>
        <v/>
      </c>
      <c r="L35" s="3" t="str">
        <f t="shared" ref="L35:S35" si="4">IF(COUNTIFS(L29:L32,"*checkmark*")&gt;0, "\checkmark","")</f>
        <v>\checkmark</v>
      </c>
      <c r="M35" s="3" t="str">
        <f t="shared" si="4"/>
        <v>\checkmark</v>
      </c>
      <c r="N35" s="3" t="str">
        <f t="shared" si="4"/>
        <v/>
      </c>
      <c r="O35" s="3" t="str">
        <f t="shared" si="4"/>
        <v>\checkmark</v>
      </c>
      <c r="P35" s="3" t="str">
        <f t="shared" si="4"/>
        <v>\checkmark</v>
      </c>
      <c r="Q35" s="3" t="str">
        <f t="shared" si="4"/>
        <v/>
      </c>
      <c r="R35" s="3" t="str">
        <f t="shared" si="4"/>
        <v>\checkmark</v>
      </c>
      <c r="S35" s="3" t="str">
        <f t="shared" si="4"/>
        <v>\checkmark</v>
      </c>
    </row>
    <row r="36" spans="1:19" ht="26" customHeight="1" thickBot="1">
      <c r="A36" s="45"/>
      <c r="B36" s="19"/>
      <c r="C36" s="25" t="s">
        <v>1167</v>
      </c>
      <c r="D36" s="26"/>
      <c r="E36" s="5"/>
      <c r="F36" s="5"/>
      <c r="G36" s="5" t="s">
        <v>149</v>
      </c>
      <c r="H36" s="5" t="s">
        <v>149</v>
      </c>
      <c r="I36" s="5" t="s">
        <v>149</v>
      </c>
      <c r="J36" s="5"/>
      <c r="K36" s="5"/>
      <c r="L36" s="5"/>
      <c r="M36" s="5" t="s">
        <v>175</v>
      </c>
      <c r="N36" s="5"/>
      <c r="O36" s="5"/>
      <c r="P36" s="5" t="s">
        <v>175</v>
      </c>
      <c r="Q36" s="5"/>
      <c r="R36" s="5"/>
      <c r="S36" s="5" t="s">
        <v>175</v>
      </c>
    </row>
    <row r="37" spans="1:19" ht="26" hidden="1" customHeight="1" outlineLevel="1" thickTop="1" thickBot="1">
      <c r="B37" s="19"/>
      <c r="C37" s="2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22" collapsed="1" thickTop="1">
      <c r="C38" s="14" t="s">
        <v>164</v>
      </c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17"/>
  <sheetViews>
    <sheetView topLeftCell="A3906" zoomScale="106" workbookViewId="0">
      <selection activeCell="C3925" sqref="C3925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0</v>
      </c>
      <c r="C1" t="s">
        <v>113</v>
      </c>
      <c r="D1" t="s">
        <v>2</v>
      </c>
      <c r="E1" t="s">
        <v>114</v>
      </c>
      <c r="F1" t="s">
        <v>115</v>
      </c>
      <c r="G1" t="s">
        <v>3</v>
      </c>
      <c r="H1" t="s">
        <v>283</v>
      </c>
      <c r="I1" t="s">
        <v>284</v>
      </c>
      <c r="J1" t="s">
        <v>285</v>
      </c>
      <c r="K1" t="s">
        <v>286</v>
      </c>
      <c r="X1" t="s">
        <v>73</v>
      </c>
      <c r="Y1" t="s">
        <v>1</v>
      </c>
      <c r="Z1" t="s">
        <v>2</v>
      </c>
      <c r="AA1" s="2" t="s">
        <v>115</v>
      </c>
      <c r="AB1" s="2" t="s">
        <v>128</v>
      </c>
    </row>
    <row r="2" spans="1:28">
      <c r="A2">
        <v>1</v>
      </c>
      <c r="B2" t="s">
        <v>150</v>
      </c>
      <c r="C2">
        <v>-0.20385506783909901</v>
      </c>
      <c r="D2">
        <v>6.16484687927304E-2</v>
      </c>
      <c r="E2">
        <v>-3.3067336761353299</v>
      </c>
      <c r="F2">
        <v>9.6739030481258798E-4</v>
      </c>
      <c r="G2" t="s">
        <v>381</v>
      </c>
      <c r="H2" t="b">
        <v>0</v>
      </c>
      <c r="I2" t="s">
        <v>382</v>
      </c>
      <c r="J2" t="s">
        <v>382</v>
      </c>
      <c r="K2" t="s">
        <v>382</v>
      </c>
      <c r="X2" t="str">
        <f>E2&amp;"_"&amp;F2</f>
        <v>-3.30673367613533_0.000967390304812588</v>
      </c>
      <c r="Y2" t="str">
        <f>TEXT(G2,"0.000")</f>
        <v>grade4_all_grade_t8_ra_basic_zgakuryoku</v>
      </c>
      <c r="Z2" t="str">
        <f>TEXT(H2,"0.000")</f>
        <v>FALSE</v>
      </c>
      <c r="AA2" s="2" t="e">
        <f>IF(COUNTIF(J2,"*E*")&gt;0, "***", IF(TEXT(J2, "0.00E+00")*1&lt;0.01, "***", IF(TEXT(J2, "0.00E+00")*1&lt;0.05, "**",  IF(TEXT(J2, "0.00E+00")*1&lt;0.1, "*",""))))</f>
        <v>#VALUE!</v>
      </c>
      <c r="AB2">
        <f>D2</f>
        <v>6.16484687927304E-2</v>
      </c>
    </row>
    <row r="3" spans="1:28">
      <c r="A3">
        <v>2</v>
      </c>
      <c r="B3" t="s">
        <v>116</v>
      </c>
      <c r="C3">
        <v>6.3720844791284301E-2</v>
      </c>
      <c r="D3">
        <v>2.54037838275676E-2</v>
      </c>
      <c r="E3">
        <v>2.5083210132710998</v>
      </c>
      <c r="F3">
        <v>1.2240923445565899E-2</v>
      </c>
      <c r="G3" t="s">
        <v>381</v>
      </c>
      <c r="H3" t="b">
        <v>0</v>
      </c>
      <c r="I3" t="s">
        <v>382</v>
      </c>
      <c r="J3" t="s">
        <v>382</v>
      </c>
      <c r="K3" t="s">
        <v>382</v>
      </c>
      <c r="X3" t="str">
        <f t="shared" ref="X3:X66" si="0">E3&amp;"_"&amp;F3</f>
        <v>2.5083210132711_0.0122409234455659</v>
      </c>
      <c r="Y3" t="str">
        <f t="shared" ref="Y3:Y66" si="1">TEXT(G3,"0.000")</f>
        <v>grade4_all_grade_t8_ra_basic_zgakuryoku</v>
      </c>
      <c r="Z3" t="str">
        <f t="shared" ref="Z3:Z66" si="2">TEXT(H3,"0.000")</f>
        <v>FALSE</v>
      </c>
      <c r="AA3" s="2" t="e">
        <f t="shared" ref="AA3:AA66" si="3">IF(COUNTIF(J3,"*E*")&gt;0, "***", IF(TEXT(J3, "0.00E+00")*1&lt;0.01, "***", IF(TEXT(J3, "0.00E+00")*1&lt;0.05, "**",  IF(TEXT(J3, "0.00E+00")*1&lt;0.1, "*",""))))</f>
        <v>#VALUE!</v>
      </c>
      <c r="AB3">
        <f t="shared" ref="AB3:AB66" si="4">D3</f>
        <v>2.54037838275676E-2</v>
      </c>
    </row>
    <row r="4" spans="1:28">
      <c r="A4">
        <v>3</v>
      </c>
      <c r="B4" t="s">
        <v>234</v>
      </c>
      <c r="C4">
        <v>-4.0177132186306501E-3</v>
      </c>
      <c r="D4">
        <v>2.2366306672543701E-3</v>
      </c>
      <c r="E4">
        <v>-1.79632394272886</v>
      </c>
      <c r="F4">
        <v>7.2654601926828002E-2</v>
      </c>
      <c r="G4" t="s">
        <v>381</v>
      </c>
      <c r="H4" t="b">
        <v>0</v>
      </c>
      <c r="I4" t="s">
        <v>382</v>
      </c>
      <c r="J4" t="s">
        <v>382</v>
      </c>
      <c r="K4" t="s">
        <v>382</v>
      </c>
      <c r="X4" t="str">
        <f t="shared" si="0"/>
        <v>-1.79632394272886_0.072654601926828</v>
      </c>
      <c r="Y4" t="str">
        <f t="shared" si="1"/>
        <v>grade4_all_grade_t8_ra_basic_zgakuryoku</v>
      </c>
      <c r="Z4" t="str">
        <f t="shared" si="2"/>
        <v>FALSE</v>
      </c>
      <c r="AA4" s="2" t="e">
        <f t="shared" si="3"/>
        <v>#VALUE!</v>
      </c>
      <c r="AB4">
        <f t="shared" si="4"/>
        <v>2.2366306672543701E-3</v>
      </c>
    </row>
    <row r="5" spans="1:28">
      <c r="A5">
        <v>4</v>
      </c>
      <c r="B5" t="s">
        <v>150</v>
      </c>
      <c r="C5">
        <v>-0.17655703632217801</v>
      </c>
      <c r="D5">
        <v>5.9362440332522602E-2</v>
      </c>
      <c r="E5">
        <v>-2.97422133142071</v>
      </c>
      <c r="F5">
        <v>2.9812238058669399E-3</v>
      </c>
      <c r="G5" t="s">
        <v>383</v>
      </c>
      <c r="H5" t="b">
        <v>0</v>
      </c>
      <c r="I5" t="s">
        <v>382</v>
      </c>
      <c r="J5" t="s">
        <v>382</v>
      </c>
      <c r="K5" t="s">
        <v>382</v>
      </c>
      <c r="X5" t="str">
        <f t="shared" si="0"/>
        <v>-2.97422133142071_0.00298122380586694</v>
      </c>
      <c r="Y5" t="str">
        <f t="shared" si="1"/>
        <v>grade5_all_grade_t8_ra_basic_zgakuryoku</v>
      </c>
      <c r="Z5" t="str">
        <f t="shared" si="2"/>
        <v>FALSE</v>
      </c>
      <c r="AA5" s="2" t="e">
        <f t="shared" si="3"/>
        <v>#VALUE!</v>
      </c>
      <c r="AB5">
        <f t="shared" si="4"/>
        <v>5.9362440332522602E-2</v>
      </c>
    </row>
    <row r="6" spans="1:28">
      <c r="A6">
        <v>5</v>
      </c>
      <c r="B6" t="s">
        <v>116</v>
      </c>
      <c r="C6">
        <v>4.6622664455567703E-2</v>
      </c>
      <c r="D6">
        <v>2.4181010220702098E-2</v>
      </c>
      <c r="E6">
        <v>1.92806934160479</v>
      </c>
      <c r="F6">
        <v>5.4022954248535898E-2</v>
      </c>
      <c r="G6" t="s">
        <v>383</v>
      </c>
      <c r="H6" t="b">
        <v>0</v>
      </c>
      <c r="I6" t="s">
        <v>382</v>
      </c>
      <c r="J6" t="s">
        <v>382</v>
      </c>
      <c r="K6" t="s">
        <v>382</v>
      </c>
      <c r="X6" t="str">
        <f t="shared" si="0"/>
        <v>1.92806934160479_0.0540229542485359</v>
      </c>
      <c r="Y6" t="str">
        <f t="shared" si="1"/>
        <v>grade5_all_grade_t8_ra_basic_zgakuryoku</v>
      </c>
      <c r="Z6" t="str">
        <f t="shared" si="2"/>
        <v>FALSE</v>
      </c>
      <c r="AA6" s="2" t="e">
        <f t="shared" si="3"/>
        <v>#VALUE!</v>
      </c>
      <c r="AB6">
        <f t="shared" si="4"/>
        <v>2.4181010220702098E-2</v>
      </c>
    </row>
    <row r="7" spans="1:28">
      <c r="A7">
        <v>6</v>
      </c>
      <c r="B7" t="s">
        <v>234</v>
      </c>
      <c r="C7">
        <v>-3.0748523598967698E-3</v>
      </c>
      <c r="D7">
        <v>2.1136938026045499E-3</v>
      </c>
      <c r="E7">
        <v>-1.45472932555692</v>
      </c>
      <c r="F7">
        <v>0.145939988863866</v>
      </c>
      <c r="G7" t="s">
        <v>383</v>
      </c>
      <c r="H7" t="b">
        <v>0</v>
      </c>
      <c r="I7" t="s">
        <v>382</v>
      </c>
      <c r="J7" t="s">
        <v>382</v>
      </c>
      <c r="K7" t="s">
        <v>382</v>
      </c>
      <c r="X7" t="str">
        <f t="shared" si="0"/>
        <v>-1.45472932555692_0.145939988863866</v>
      </c>
      <c r="Y7" t="str">
        <f t="shared" si="1"/>
        <v>grade5_all_grade_t8_ra_basic_zgakuryoku</v>
      </c>
      <c r="Z7" t="str">
        <f t="shared" si="2"/>
        <v>FALSE</v>
      </c>
      <c r="AA7" s="2" t="e">
        <f t="shared" si="3"/>
        <v>#VALUE!</v>
      </c>
      <c r="AB7">
        <f t="shared" si="4"/>
        <v>2.1136938026045499E-3</v>
      </c>
    </row>
    <row r="8" spans="1:28">
      <c r="A8">
        <v>7</v>
      </c>
      <c r="B8" t="s">
        <v>150</v>
      </c>
      <c r="C8">
        <v>-0.181464952025545</v>
      </c>
      <c r="D8">
        <v>5.70845706609295E-2</v>
      </c>
      <c r="E8">
        <v>-3.1788791598943398</v>
      </c>
      <c r="F8">
        <v>1.5067803178273199E-3</v>
      </c>
      <c r="G8" t="s">
        <v>384</v>
      </c>
      <c r="H8" t="b">
        <v>0</v>
      </c>
      <c r="I8" t="s">
        <v>382</v>
      </c>
      <c r="J8" t="s">
        <v>382</v>
      </c>
      <c r="K8" t="s">
        <v>382</v>
      </c>
      <c r="X8" t="str">
        <f t="shared" si="0"/>
        <v>-3.17887915989434_0.00150678031782732</v>
      </c>
      <c r="Y8" t="str">
        <f t="shared" si="1"/>
        <v>grade6_all_grade_t8_ra_basic_zgakuryoku</v>
      </c>
      <c r="Z8" t="str">
        <f t="shared" si="2"/>
        <v>FALSE</v>
      </c>
      <c r="AA8" s="2" t="e">
        <f t="shared" si="3"/>
        <v>#VALUE!</v>
      </c>
      <c r="AB8">
        <f t="shared" si="4"/>
        <v>5.70845706609295E-2</v>
      </c>
    </row>
    <row r="9" spans="1:28">
      <c r="A9">
        <v>8</v>
      </c>
      <c r="B9" t="s">
        <v>116</v>
      </c>
      <c r="C9">
        <v>6.2942483435796198E-2</v>
      </c>
      <c r="D9">
        <v>2.3587388453161901E-2</v>
      </c>
      <c r="E9">
        <v>2.66848038564263</v>
      </c>
      <c r="F9">
        <v>7.6965892403928196E-3</v>
      </c>
      <c r="G9" t="s">
        <v>384</v>
      </c>
      <c r="H9" t="b">
        <v>0</v>
      </c>
      <c r="I9" t="s">
        <v>382</v>
      </c>
      <c r="J9" t="s">
        <v>382</v>
      </c>
      <c r="K9" t="s">
        <v>382</v>
      </c>
      <c r="X9" t="str">
        <f t="shared" si="0"/>
        <v>2.66848038564263_0.00769658924039282</v>
      </c>
      <c r="Y9" t="str">
        <f t="shared" si="1"/>
        <v>grade6_all_grade_t8_ra_basic_zgakuryoku</v>
      </c>
      <c r="Z9" t="str">
        <f t="shared" si="2"/>
        <v>FALSE</v>
      </c>
      <c r="AA9" s="2" t="e">
        <f t="shared" si="3"/>
        <v>#VALUE!</v>
      </c>
      <c r="AB9">
        <f t="shared" si="4"/>
        <v>2.3587388453161901E-2</v>
      </c>
    </row>
    <row r="10" spans="1:28">
      <c r="A10">
        <v>9</v>
      </c>
      <c r="B10" t="s">
        <v>234</v>
      </c>
      <c r="C10">
        <v>-4.4169491464148896E-3</v>
      </c>
      <c r="D10">
        <v>2.06589137746159E-3</v>
      </c>
      <c r="E10">
        <v>-2.1380355204551398</v>
      </c>
      <c r="F10">
        <v>3.26651734178822E-2</v>
      </c>
      <c r="G10" t="s">
        <v>384</v>
      </c>
      <c r="H10" t="b">
        <v>0</v>
      </c>
      <c r="I10" t="s">
        <v>382</v>
      </c>
      <c r="J10" t="s">
        <v>382</v>
      </c>
      <c r="K10" t="s">
        <v>382</v>
      </c>
      <c r="X10" t="str">
        <f t="shared" si="0"/>
        <v>-2.13803552045514_0.0326651734178822</v>
      </c>
      <c r="Y10" t="str">
        <f t="shared" si="1"/>
        <v>grade6_all_grade_t8_ra_basic_zgakuryoku</v>
      </c>
      <c r="Z10" t="str">
        <f t="shared" si="2"/>
        <v>FALSE</v>
      </c>
      <c r="AA10" s="2" t="e">
        <f t="shared" si="3"/>
        <v>#VALUE!</v>
      </c>
      <c r="AB10">
        <f t="shared" si="4"/>
        <v>2.06589137746159E-3</v>
      </c>
    </row>
    <row r="11" spans="1:28">
      <c r="A11">
        <v>10</v>
      </c>
      <c r="B11" t="s">
        <v>150</v>
      </c>
      <c r="C11">
        <v>-7.0102722074079304E-2</v>
      </c>
      <c r="D11">
        <v>6.8709757098029206E-2</v>
      </c>
      <c r="E11">
        <v>-1.02027317567231</v>
      </c>
      <c r="F11">
        <v>0.30780236218533802</v>
      </c>
      <c r="G11" t="s">
        <v>385</v>
      </c>
      <c r="H11" t="b">
        <v>0</v>
      </c>
      <c r="I11" t="s">
        <v>382</v>
      </c>
      <c r="J11" t="s">
        <v>382</v>
      </c>
      <c r="K11" t="s">
        <v>382</v>
      </c>
      <c r="X11" t="str">
        <f t="shared" si="0"/>
        <v>-1.02027317567231_0.307802362185338</v>
      </c>
      <c r="Y11" t="str">
        <f t="shared" si="1"/>
        <v>grade7_all_grade_t8_ra_basic_zgakuryoku</v>
      </c>
      <c r="Z11" t="str">
        <f t="shared" si="2"/>
        <v>FALSE</v>
      </c>
      <c r="AA11" s="2" t="e">
        <f t="shared" si="3"/>
        <v>#VALUE!</v>
      </c>
      <c r="AB11">
        <f t="shared" si="4"/>
        <v>6.8709757098029206E-2</v>
      </c>
    </row>
    <row r="12" spans="1:28">
      <c r="A12">
        <v>11</v>
      </c>
      <c r="B12" t="s">
        <v>116</v>
      </c>
      <c r="C12">
        <v>3.6457738921912099E-2</v>
      </c>
      <c r="D12">
        <v>2.8393464350348299E-2</v>
      </c>
      <c r="E12">
        <v>1.28401869078244</v>
      </c>
      <c r="F12">
        <v>0.199380614122046</v>
      </c>
      <c r="G12" t="s">
        <v>385</v>
      </c>
      <c r="H12" t="b">
        <v>0</v>
      </c>
      <c r="I12" t="s">
        <v>382</v>
      </c>
      <c r="J12" t="s">
        <v>382</v>
      </c>
      <c r="K12" t="s">
        <v>382</v>
      </c>
      <c r="X12" t="str">
        <f t="shared" si="0"/>
        <v>1.28401869078244_0.199380614122046</v>
      </c>
      <c r="Y12" t="str">
        <f t="shared" si="1"/>
        <v>grade7_all_grade_t8_ra_basic_zgakuryoku</v>
      </c>
      <c r="Z12" t="str">
        <f t="shared" si="2"/>
        <v>FALSE</v>
      </c>
      <c r="AA12" s="2" t="e">
        <f t="shared" si="3"/>
        <v>#VALUE!</v>
      </c>
      <c r="AB12">
        <f t="shared" si="4"/>
        <v>2.8393464350348299E-2</v>
      </c>
    </row>
    <row r="13" spans="1:28">
      <c r="A13">
        <v>12</v>
      </c>
      <c r="B13" t="s">
        <v>234</v>
      </c>
      <c r="C13">
        <v>-2.5305185306979299E-3</v>
      </c>
      <c r="D13">
        <v>2.4615952165569499E-3</v>
      </c>
      <c r="E13">
        <v>-1.0279994507940999</v>
      </c>
      <c r="F13">
        <v>0.30415502851461101</v>
      </c>
      <c r="G13" t="s">
        <v>385</v>
      </c>
      <c r="H13" t="b">
        <v>0</v>
      </c>
      <c r="I13" t="s">
        <v>382</v>
      </c>
      <c r="J13" t="s">
        <v>382</v>
      </c>
      <c r="K13" t="s">
        <v>382</v>
      </c>
      <c r="X13" t="str">
        <f t="shared" si="0"/>
        <v>-1.0279994507941_0.304155028514611</v>
      </c>
      <c r="Y13" t="str">
        <f t="shared" si="1"/>
        <v>grade7_all_grade_t8_ra_basic_zgakuryoku</v>
      </c>
      <c r="Z13" t="str">
        <f t="shared" si="2"/>
        <v>FALSE</v>
      </c>
      <c r="AA13" s="2" t="e">
        <f t="shared" si="3"/>
        <v>#VALUE!</v>
      </c>
      <c r="AB13">
        <f t="shared" si="4"/>
        <v>2.4615952165569499E-3</v>
      </c>
    </row>
    <row r="14" spans="1:28">
      <c r="A14">
        <v>13</v>
      </c>
      <c r="B14" t="s">
        <v>150</v>
      </c>
      <c r="C14">
        <v>-0.16801360120850201</v>
      </c>
      <c r="D14">
        <v>7.4026759500674E-2</v>
      </c>
      <c r="E14">
        <v>-2.2696333372119701</v>
      </c>
      <c r="F14">
        <v>2.34296583055386E-2</v>
      </c>
      <c r="G14" t="s">
        <v>386</v>
      </c>
      <c r="H14" t="b">
        <v>0</v>
      </c>
      <c r="I14" t="s">
        <v>382</v>
      </c>
      <c r="J14" t="s">
        <v>382</v>
      </c>
      <c r="K14" t="s">
        <v>382</v>
      </c>
      <c r="X14" t="str">
        <f t="shared" si="0"/>
        <v>-2.26963333721197_0.0234296583055386</v>
      </c>
      <c r="Y14" t="str">
        <f t="shared" si="1"/>
        <v>grade8_all_grade_t8_ra_basic_zgakuryoku</v>
      </c>
      <c r="Z14" t="str">
        <f t="shared" si="2"/>
        <v>FALSE</v>
      </c>
      <c r="AA14" s="2" t="e">
        <f t="shared" si="3"/>
        <v>#VALUE!</v>
      </c>
      <c r="AB14">
        <f t="shared" si="4"/>
        <v>7.4026759500674E-2</v>
      </c>
    </row>
    <row r="15" spans="1:28">
      <c r="A15">
        <v>14</v>
      </c>
      <c r="B15" t="s">
        <v>116</v>
      </c>
      <c r="C15">
        <v>4.80109800552522E-2</v>
      </c>
      <c r="D15">
        <v>3.02941086561953E-2</v>
      </c>
      <c r="E15">
        <v>1.5848289381979801</v>
      </c>
      <c r="F15">
        <v>0.113302912558228</v>
      </c>
      <c r="G15" t="s">
        <v>386</v>
      </c>
      <c r="H15" t="b">
        <v>0</v>
      </c>
      <c r="I15" t="s">
        <v>382</v>
      </c>
      <c r="J15" t="s">
        <v>382</v>
      </c>
      <c r="K15" t="s">
        <v>382</v>
      </c>
      <c r="X15" t="str">
        <f t="shared" si="0"/>
        <v>1.58482893819798_0.113302912558228</v>
      </c>
      <c r="Y15" t="str">
        <f t="shared" si="1"/>
        <v>grade8_all_grade_t8_ra_basic_zgakuryoku</v>
      </c>
      <c r="Z15" t="str">
        <f t="shared" si="2"/>
        <v>FALSE</v>
      </c>
      <c r="AA15" s="2" t="e">
        <f t="shared" si="3"/>
        <v>#VALUE!</v>
      </c>
      <c r="AB15">
        <f t="shared" si="4"/>
        <v>3.02941086561953E-2</v>
      </c>
    </row>
    <row r="16" spans="1:28">
      <c r="A16">
        <v>15</v>
      </c>
      <c r="B16" t="s">
        <v>234</v>
      </c>
      <c r="C16">
        <v>-2.65224564836201E-3</v>
      </c>
      <c r="D16">
        <v>2.58827664313436E-3</v>
      </c>
      <c r="E16">
        <v>-1.0247149026350599</v>
      </c>
      <c r="F16">
        <v>0.305731077037316</v>
      </c>
      <c r="G16" t="s">
        <v>386</v>
      </c>
      <c r="H16" t="b">
        <v>0</v>
      </c>
      <c r="I16" t="s">
        <v>382</v>
      </c>
      <c r="J16" t="s">
        <v>382</v>
      </c>
      <c r="K16" t="s">
        <v>382</v>
      </c>
      <c r="X16" t="str">
        <f t="shared" si="0"/>
        <v>-1.02471490263506_0.305731077037316</v>
      </c>
      <c r="Y16" t="str">
        <f t="shared" si="1"/>
        <v>grade8_all_grade_t8_ra_basic_zgakuryoku</v>
      </c>
      <c r="Z16" t="str">
        <f t="shared" si="2"/>
        <v>FALSE</v>
      </c>
      <c r="AA16" s="2" t="e">
        <f t="shared" si="3"/>
        <v>#VALUE!</v>
      </c>
      <c r="AB16">
        <f t="shared" si="4"/>
        <v>2.58827664313436E-3</v>
      </c>
    </row>
    <row r="17" spans="1:28">
      <c r="A17">
        <v>16</v>
      </c>
      <c r="B17" t="s">
        <v>150</v>
      </c>
      <c r="C17">
        <v>-0.29560478100635201</v>
      </c>
      <c r="D17">
        <v>8.0209063466081504E-2</v>
      </c>
      <c r="E17">
        <v>-3.6854286564679302</v>
      </c>
      <c r="F17">
        <v>2.4720540631758598E-4</v>
      </c>
      <c r="G17" t="s">
        <v>387</v>
      </c>
      <c r="H17" t="b">
        <v>0</v>
      </c>
      <c r="I17" t="s">
        <v>382</v>
      </c>
      <c r="J17" t="s">
        <v>382</v>
      </c>
      <c r="K17" t="s">
        <v>382</v>
      </c>
      <c r="X17" t="str">
        <f t="shared" si="0"/>
        <v>-3.68542865646793_0.000247205406317586</v>
      </c>
      <c r="Y17" t="str">
        <f t="shared" si="1"/>
        <v>grade9_all_grade_t8_ra_basic_zgakuryoku</v>
      </c>
      <c r="Z17" t="str">
        <f t="shared" si="2"/>
        <v>FALSE</v>
      </c>
      <c r="AA17" s="2" t="e">
        <f t="shared" si="3"/>
        <v>#VALUE!</v>
      </c>
      <c r="AB17">
        <f t="shared" si="4"/>
        <v>8.0209063466081504E-2</v>
      </c>
    </row>
    <row r="18" spans="1:28">
      <c r="A18">
        <v>17</v>
      </c>
      <c r="B18" t="s">
        <v>116</v>
      </c>
      <c r="C18">
        <v>0.102153242484032</v>
      </c>
      <c r="D18">
        <v>3.3518999251296103E-2</v>
      </c>
      <c r="E18">
        <v>3.04762208794412</v>
      </c>
      <c r="F18">
        <v>2.3994393873337599E-3</v>
      </c>
      <c r="G18" t="s">
        <v>387</v>
      </c>
      <c r="H18" t="b">
        <v>0</v>
      </c>
      <c r="I18" t="s">
        <v>382</v>
      </c>
      <c r="J18" t="s">
        <v>382</v>
      </c>
      <c r="K18" t="s">
        <v>382</v>
      </c>
      <c r="X18" t="str">
        <f t="shared" si="0"/>
        <v>3.04762208794412_0.00239943938733376</v>
      </c>
      <c r="Y18" t="str">
        <f t="shared" si="1"/>
        <v>grade9_all_grade_t8_ra_basic_zgakuryoku</v>
      </c>
      <c r="Z18" t="str">
        <f t="shared" si="2"/>
        <v>FALSE</v>
      </c>
      <c r="AA18" s="2" t="e">
        <f t="shared" si="3"/>
        <v>#VALUE!</v>
      </c>
      <c r="AB18">
        <f t="shared" si="4"/>
        <v>3.3518999251296103E-2</v>
      </c>
    </row>
    <row r="19" spans="1:28">
      <c r="A19">
        <v>18</v>
      </c>
      <c r="B19" t="s">
        <v>234</v>
      </c>
      <c r="C19">
        <v>-7.1286386960155599E-3</v>
      </c>
      <c r="D19">
        <v>2.92103102650217E-3</v>
      </c>
      <c r="E19">
        <v>-2.44045291930769</v>
      </c>
      <c r="F19">
        <v>1.49328329421965E-2</v>
      </c>
      <c r="G19" t="s">
        <v>387</v>
      </c>
      <c r="H19" t="b">
        <v>0</v>
      </c>
      <c r="I19" t="s">
        <v>382</v>
      </c>
      <c r="J19" t="s">
        <v>382</v>
      </c>
      <c r="K19" t="s">
        <v>382</v>
      </c>
      <c r="X19" t="str">
        <f t="shared" si="0"/>
        <v>-2.44045291930769_0.0149328329421965</v>
      </c>
      <c r="Y19" t="str">
        <f t="shared" si="1"/>
        <v>grade9_all_grade_t8_ra_basic_zgakuryoku</v>
      </c>
      <c r="Z19" t="str">
        <f t="shared" si="2"/>
        <v>FALSE</v>
      </c>
      <c r="AA19" s="2" t="e">
        <f t="shared" si="3"/>
        <v>#VALUE!</v>
      </c>
      <c r="AB19">
        <f t="shared" si="4"/>
        <v>2.92103102650217E-3</v>
      </c>
    </row>
    <row r="20" spans="1:28">
      <c r="A20">
        <v>19</v>
      </c>
      <c r="B20" t="s">
        <v>150</v>
      </c>
      <c r="C20">
        <v>-0.154529372717398</v>
      </c>
      <c r="D20">
        <v>9.5371391334082997E-2</v>
      </c>
      <c r="E20">
        <v>-1.62029064015734</v>
      </c>
      <c r="F20">
        <v>0.10543259052793701</v>
      </c>
      <c r="G20" t="s">
        <v>640</v>
      </c>
      <c r="H20" t="b">
        <v>0</v>
      </c>
      <c r="I20" t="s">
        <v>382</v>
      </c>
      <c r="J20" t="s">
        <v>382</v>
      </c>
      <c r="K20" t="s">
        <v>382</v>
      </c>
      <c r="X20" t="str">
        <f t="shared" si="0"/>
        <v>-1.62029064015734_0.105432590527937</v>
      </c>
      <c r="Y20" t="str">
        <f t="shared" si="1"/>
        <v>grade4_not_apr_march_grade_t8_ra_basic_zgakuryoku</v>
      </c>
      <c r="Z20" t="str">
        <f t="shared" si="2"/>
        <v>FALSE</v>
      </c>
      <c r="AA20" s="2" t="e">
        <f t="shared" si="3"/>
        <v>#VALUE!</v>
      </c>
      <c r="AB20">
        <f t="shared" si="4"/>
        <v>9.5371391334082997E-2</v>
      </c>
    </row>
    <row r="21" spans="1:28">
      <c r="A21">
        <v>20</v>
      </c>
      <c r="B21" t="s">
        <v>116</v>
      </c>
      <c r="C21">
        <v>2.9171427482409001E-2</v>
      </c>
      <c r="D21">
        <v>3.9883014811548698E-2</v>
      </c>
      <c r="E21">
        <v>0.73142483386090495</v>
      </c>
      <c r="F21">
        <v>0.46466250203968701</v>
      </c>
      <c r="G21" t="s">
        <v>640</v>
      </c>
      <c r="H21" t="b">
        <v>0</v>
      </c>
      <c r="I21" t="s">
        <v>382</v>
      </c>
      <c r="J21" t="s">
        <v>382</v>
      </c>
      <c r="K21" t="s">
        <v>382</v>
      </c>
      <c r="X21" t="str">
        <f t="shared" si="0"/>
        <v>0.731424833860905_0.464662502039687</v>
      </c>
      <c r="Y21" t="str">
        <f t="shared" si="1"/>
        <v>grade4_not_apr_march_grade_t8_ra_basic_zgakuryoku</v>
      </c>
      <c r="Z21" t="str">
        <f t="shared" si="2"/>
        <v>FALSE</v>
      </c>
      <c r="AA21" s="2" t="e">
        <f t="shared" si="3"/>
        <v>#VALUE!</v>
      </c>
      <c r="AB21">
        <f t="shared" si="4"/>
        <v>3.9883014811548698E-2</v>
      </c>
    </row>
    <row r="22" spans="1:28">
      <c r="A22">
        <v>21</v>
      </c>
      <c r="B22" t="s">
        <v>234</v>
      </c>
      <c r="C22">
        <v>-1.25690813046397E-4</v>
      </c>
      <c r="D22">
        <v>3.5642692020137401E-3</v>
      </c>
      <c r="E22">
        <v>-3.5264118932258101E-2</v>
      </c>
      <c r="F22">
        <v>0.97187499930954502</v>
      </c>
      <c r="G22" t="s">
        <v>640</v>
      </c>
      <c r="H22" t="b">
        <v>0</v>
      </c>
      <c r="I22" t="s">
        <v>382</v>
      </c>
      <c r="J22" t="s">
        <v>382</v>
      </c>
      <c r="K22" t="s">
        <v>382</v>
      </c>
      <c r="X22" t="str">
        <f t="shared" si="0"/>
        <v>-0.0352641189322581_0.971874999309545</v>
      </c>
      <c r="Y22" t="str">
        <f t="shared" si="1"/>
        <v>grade4_not_apr_march_grade_t8_ra_basic_zgakuryoku</v>
      </c>
      <c r="Z22" t="str">
        <f t="shared" si="2"/>
        <v>FALSE</v>
      </c>
      <c r="AA22" s="2" t="e">
        <f t="shared" si="3"/>
        <v>#VALUE!</v>
      </c>
      <c r="AB22">
        <f t="shared" si="4"/>
        <v>3.5642692020137401E-3</v>
      </c>
    </row>
    <row r="23" spans="1:28">
      <c r="A23">
        <v>22</v>
      </c>
      <c r="B23" t="s">
        <v>150</v>
      </c>
      <c r="C23">
        <v>-0.21233876602947499</v>
      </c>
      <c r="D23">
        <v>9.9108423704586002E-2</v>
      </c>
      <c r="E23">
        <v>-2.1424895896074001</v>
      </c>
      <c r="F23">
        <v>3.2331070369056601E-2</v>
      </c>
      <c r="G23" t="s">
        <v>641</v>
      </c>
      <c r="H23" t="b">
        <v>0</v>
      </c>
      <c r="I23" t="s">
        <v>382</v>
      </c>
      <c r="J23" t="s">
        <v>382</v>
      </c>
      <c r="K23" t="s">
        <v>382</v>
      </c>
      <c r="X23" t="str">
        <f t="shared" si="0"/>
        <v>-2.1424895896074_0.0323310703690566</v>
      </c>
      <c r="Y23" t="str">
        <f t="shared" si="1"/>
        <v>grade5_not_apr_march_grade_t8_ra_basic_zgakuryoku</v>
      </c>
      <c r="Z23" t="str">
        <f t="shared" si="2"/>
        <v>FALSE</v>
      </c>
      <c r="AA23" s="2" t="e">
        <f t="shared" si="3"/>
        <v>#VALUE!</v>
      </c>
      <c r="AB23">
        <f t="shared" si="4"/>
        <v>9.9108423704586002E-2</v>
      </c>
    </row>
    <row r="24" spans="1:28">
      <c r="A24">
        <v>23</v>
      </c>
      <c r="B24" t="s">
        <v>116</v>
      </c>
      <c r="C24">
        <v>5.2079767545749403E-2</v>
      </c>
      <c r="D24">
        <v>4.0603875320599898E-2</v>
      </c>
      <c r="E24">
        <v>1.2826304665389301</v>
      </c>
      <c r="F24">
        <v>0.19983996976443599</v>
      </c>
      <c r="G24" t="s">
        <v>641</v>
      </c>
      <c r="H24" t="b">
        <v>0</v>
      </c>
      <c r="I24" t="s">
        <v>382</v>
      </c>
      <c r="J24" t="s">
        <v>382</v>
      </c>
      <c r="K24" t="s">
        <v>382</v>
      </c>
      <c r="X24" t="str">
        <f t="shared" si="0"/>
        <v>1.28263046653893_0.199839969764436</v>
      </c>
      <c r="Y24" t="str">
        <f t="shared" si="1"/>
        <v>grade5_not_apr_march_grade_t8_ra_basic_zgakuryoku</v>
      </c>
      <c r="Z24" t="str">
        <f t="shared" si="2"/>
        <v>FALSE</v>
      </c>
      <c r="AA24" s="2" t="e">
        <f t="shared" si="3"/>
        <v>#VALUE!</v>
      </c>
      <c r="AB24">
        <f t="shared" si="4"/>
        <v>4.0603875320599898E-2</v>
      </c>
    </row>
    <row r="25" spans="1:28">
      <c r="A25">
        <v>24</v>
      </c>
      <c r="B25" t="s">
        <v>234</v>
      </c>
      <c r="C25">
        <v>-2.9233686641972501E-3</v>
      </c>
      <c r="D25">
        <v>3.52998523932814E-3</v>
      </c>
      <c r="E25">
        <v>-0.82815322614597098</v>
      </c>
      <c r="F25">
        <v>0.40772892424470603</v>
      </c>
      <c r="G25" t="s">
        <v>641</v>
      </c>
      <c r="H25" t="b">
        <v>0</v>
      </c>
      <c r="I25" t="s">
        <v>382</v>
      </c>
      <c r="J25" t="s">
        <v>382</v>
      </c>
      <c r="K25" t="s">
        <v>382</v>
      </c>
      <c r="X25" t="str">
        <f t="shared" si="0"/>
        <v>-0.828153226145971_0.407728924244706</v>
      </c>
      <c r="Y25" t="str">
        <f t="shared" si="1"/>
        <v>grade5_not_apr_march_grade_t8_ra_basic_zgakuryoku</v>
      </c>
      <c r="Z25" t="str">
        <f t="shared" si="2"/>
        <v>FALSE</v>
      </c>
      <c r="AA25" s="2" t="e">
        <f t="shared" si="3"/>
        <v>#VALUE!</v>
      </c>
      <c r="AB25">
        <f t="shared" si="4"/>
        <v>3.52998523932814E-3</v>
      </c>
    </row>
    <row r="26" spans="1:28">
      <c r="A26">
        <v>25</v>
      </c>
      <c r="B26" t="s">
        <v>150</v>
      </c>
      <c r="C26">
        <v>-0.19359574922476899</v>
      </c>
      <c r="D26">
        <v>9.3270134822335093E-2</v>
      </c>
      <c r="E26">
        <v>-2.0756456457743799</v>
      </c>
      <c r="F26">
        <v>3.8115961337423801E-2</v>
      </c>
      <c r="G26" t="s">
        <v>642</v>
      </c>
      <c r="H26" t="b">
        <v>0</v>
      </c>
      <c r="I26" t="s">
        <v>382</v>
      </c>
      <c r="J26" t="s">
        <v>382</v>
      </c>
      <c r="K26" t="s">
        <v>382</v>
      </c>
      <c r="X26" t="str">
        <f t="shared" si="0"/>
        <v>-2.07564564577438_0.0381159613374238</v>
      </c>
      <c r="Y26" t="str">
        <f t="shared" si="1"/>
        <v>grade6_not_apr_march_grade_t8_ra_basic_zgakuryoku</v>
      </c>
      <c r="Z26" t="str">
        <f t="shared" si="2"/>
        <v>FALSE</v>
      </c>
      <c r="AA26" s="2" t="e">
        <f t="shared" si="3"/>
        <v>#VALUE!</v>
      </c>
      <c r="AB26">
        <f t="shared" si="4"/>
        <v>9.3270134822335093E-2</v>
      </c>
    </row>
    <row r="27" spans="1:28">
      <c r="A27">
        <v>26</v>
      </c>
      <c r="B27" t="s">
        <v>116</v>
      </c>
      <c r="C27">
        <v>6.6282218251225794E-2</v>
      </c>
      <c r="D27">
        <v>3.8971371823559003E-2</v>
      </c>
      <c r="E27">
        <v>1.70079253435869</v>
      </c>
      <c r="F27">
        <v>8.9212594090341796E-2</v>
      </c>
      <c r="G27" t="s">
        <v>642</v>
      </c>
      <c r="H27" t="b">
        <v>0</v>
      </c>
      <c r="I27" t="s">
        <v>382</v>
      </c>
      <c r="J27" t="s">
        <v>382</v>
      </c>
      <c r="K27" t="s">
        <v>382</v>
      </c>
      <c r="X27" t="str">
        <f t="shared" si="0"/>
        <v>1.70079253435869_0.0892125940903418</v>
      </c>
      <c r="Y27" t="str">
        <f t="shared" si="1"/>
        <v>grade6_not_apr_march_grade_t8_ra_basic_zgakuryoku</v>
      </c>
      <c r="Z27" t="str">
        <f t="shared" si="2"/>
        <v>FALSE</v>
      </c>
      <c r="AA27" s="2" t="e">
        <f t="shared" si="3"/>
        <v>#VALUE!</v>
      </c>
      <c r="AB27">
        <f t="shared" si="4"/>
        <v>3.8971371823559003E-2</v>
      </c>
    </row>
    <row r="28" spans="1:28">
      <c r="A28">
        <v>27</v>
      </c>
      <c r="B28" t="s">
        <v>234</v>
      </c>
      <c r="C28">
        <v>-4.5924095188536697E-3</v>
      </c>
      <c r="D28">
        <v>3.41447388675621E-3</v>
      </c>
      <c r="E28">
        <v>-1.34498305483206</v>
      </c>
      <c r="F28">
        <v>0.178856941132744</v>
      </c>
      <c r="G28" t="s">
        <v>642</v>
      </c>
      <c r="H28" t="b">
        <v>0</v>
      </c>
      <c r="I28" t="s">
        <v>382</v>
      </c>
      <c r="J28" t="s">
        <v>382</v>
      </c>
      <c r="K28" t="s">
        <v>382</v>
      </c>
      <c r="X28" t="str">
        <f t="shared" si="0"/>
        <v>-1.34498305483206_0.178856941132744</v>
      </c>
      <c r="Y28" t="str">
        <f t="shared" si="1"/>
        <v>grade6_not_apr_march_grade_t8_ra_basic_zgakuryoku</v>
      </c>
      <c r="Z28" t="str">
        <f t="shared" si="2"/>
        <v>FALSE</v>
      </c>
      <c r="AA28" s="2" t="e">
        <f t="shared" si="3"/>
        <v>#VALUE!</v>
      </c>
      <c r="AB28">
        <f t="shared" si="4"/>
        <v>3.41447388675621E-3</v>
      </c>
    </row>
    <row r="29" spans="1:28">
      <c r="A29">
        <v>28</v>
      </c>
      <c r="B29" t="s">
        <v>150</v>
      </c>
      <c r="C29">
        <v>-4.8005493783798703E-2</v>
      </c>
      <c r="D29">
        <v>0.114862974811377</v>
      </c>
      <c r="E29">
        <v>-0.41793705815673998</v>
      </c>
      <c r="F29">
        <v>0.676080931147508</v>
      </c>
      <c r="G29" t="s">
        <v>643</v>
      </c>
      <c r="H29" t="b">
        <v>0</v>
      </c>
      <c r="I29" t="s">
        <v>382</v>
      </c>
      <c r="J29" t="s">
        <v>382</v>
      </c>
      <c r="K29" t="s">
        <v>382</v>
      </c>
      <c r="X29" t="str">
        <f t="shared" si="0"/>
        <v>-0.41793705815674_0.676080931147508</v>
      </c>
      <c r="Y29" t="str">
        <f t="shared" si="1"/>
        <v>grade7_not_apr_march_grade_t8_ra_basic_zgakuryoku</v>
      </c>
      <c r="Z29" t="str">
        <f t="shared" si="2"/>
        <v>FALSE</v>
      </c>
      <c r="AA29" s="2" t="e">
        <f t="shared" si="3"/>
        <v>#VALUE!</v>
      </c>
      <c r="AB29">
        <f t="shared" si="4"/>
        <v>0.114862974811377</v>
      </c>
    </row>
    <row r="30" spans="1:28">
      <c r="A30">
        <v>29</v>
      </c>
      <c r="B30" t="s">
        <v>116</v>
      </c>
      <c r="C30">
        <v>1.95813019772763E-2</v>
      </c>
      <c r="D30">
        <v>4.7559149412777099E-2</v>
      </c>
      <c r="E30">
        <v>0.41172523518714799</v>
      </c>
      <c r="F30">
        <v>0.68062715844740496</v>
      </c>
      <c r="G30" t="s">
        <v>643</v>
      </c>
      <c r="H30" t="b">
        <v>0</v>
      </c>
      <c r="I30" t="s">
        <v>382</v>
      </c>
      <c r="J30" t="s">
        <v>382</v>
      </c>
      <c r="K30" t="s">
        <v>382</v>
      </c>
      <c r="X30" t="str">
        <f t="shared" si="0"/>
        <v>0.411725235187148_0.680627158447405</v>
      </c>
      <c r="Y30" t="str">
        <f t="shared" si="1"/>
        <v>grade7_not_apr_march_grade_t8_ra_basic_zgakuryoku</v>
      </c>
      <c r="Z30" t="str">
        <f t="shared" si="2"/>
        <v>FALSE</v>
      </c>
      <c r="AA30" s="2" t="e">
        <f t="shared" si="3"/>
        <v>#VALUE!</v>
      </c>
      <c r="AB30">
        <f t="shared" si="4"/>
        <v>4.7559149412777099E-2</v>
      </c>
    </row>
    <row r="31" spans="1:28">
      <c r="A31">
        <v>30</v>
      </c>
      <c r="B31" t="s">
        <v>234</v>
      </c>
      <c r="C31">
        <v>-5.7964955166193099E-4</v>
      </c>
      <c r="D31">
        <v>4.1630365126681503E-3</v>
      </c>
      <c r="E31">
        <v>-0.13923720099452699</v>
      </c>
      <c r="F31">
        <v>0.88929014480987201</v>
      </c>
      <c r="G31" t="s">
        <v>643</v>
      </c>
      <c r="H31" t="b">
        <v>0</v>
      </c>
      <c r="I31" t="s">
        <v>382</v>
      </c>
      <c r="J31" t="s">
        <v>382</v>
      </c>
      <c r="K31" t="s">
        <v>382</v>
      </c>
      <c r="X31" t="str">
        <f t="shared" si="0"/>
        <v>-0.139237200994527_0.889290144809872</v>
      </c>
      <c r="Y31" t="str">
        <f t="shared" si="1"/>
        <v>grade7_not_apr_march_grade_t8_ra_basic_zgakuryoku</v>
      </c>
      <c r="Z31" t="str">
        <f t="shared" si="2"/>
        <v>FALSE</v>
      </c>
      <c r="AA31" s="2" t="e">
        <f t="shared" si="3"/>
        <v>#VALUE!</v>
      </c>
      <c r="AB31">
        <f t="shared" si="4"/>
        <v>4.1630365126681503E-3</v>
      </c>
    </row>
    <row r="32" spans="1:28">
      <c r="A32">
        <v>31</v>
      </c>
      <c r="B32" t="s">
        <v>150</v>
      </c>
      <c r="C32">
        <v>-0.15126324508393699</v>
      </c>
      <c r="D32">
        <v>0.124469906036951</v>
      </c>
      <c r="E32">
        <v>-1.21525957478455</v>
      </c>
      <c r="F32">
        <v>0.224588302566189</v>
      </c>
      <c r="G32" t="s">
        <v>644</v>
      </c>
      <c r="H32" t="b">
        <v>0</v>
      </c>
      <c r="I32" t="s">
        <v>382</v>
      </c>
      <c r="J32" t="s">
        <v>382</v>
      </c>
      <c r="K32" t="s">
        <v>382</v>
      </c>
      <c r="X32" t="str">
        <f t="shared" si="0"/>
        <v>-1.21525957478455_0.224588302566189</v>
      </c>
      <c r="Y32" t="str">
        <f t="shared" si="1"/>
        <v>grade8_not_apr_march_grade_t8_ra_basic_zgakuryoku</v>
      </c>
      <c r="Z32" t="str">
        <f t="shared" si="2"/>
        <v>FALSE</v>
      </c>
      <c r="AA32" s="2" t="e">
        <f t="shared" si="3"/>
        <v>#VALUE!</v>
      </c>
      <c r="AB32">
        <f t="shared" si="4"/>
        <v>0.124469906036951</v>
      </c>
    </row>
    <row r="33" spans="1:28">
      <c r="A33">
        <v>32</v>
      </c>
      <c r="B33" t="s">
        <v>116</v>
      </c>
      <c r="C33">
        <v>3.52868144634697E-2</v>
      </c>
      <c r="D33">
        <v>5.0940998973323201E-2</v>
      </c>
      <c r="E33">
        <v>0.69269969522876196</v>
      </c>
      <c r="F33">
        <v>0.48867812486920098</v>
      </c>
      <c r="G33" t="s">
        <v>644</v>
      </c>
      <c r="H33" t="b">
        <v>0</v>
      </c>
      <c r="I33" t="s">
        <v>382</v>
      </c>
      <c r="J33" t="s">
        <v>382</v>
      </c>
      <c r="K33" t="s">
        <v>382</v>
      </c>
      <c r="X33" t="str">
        <f t="shared" si="0"/>
        <v>0.692699695228762_0.488678124869201</v>
      </c>
      <c r="Y33" t="str">
        <f t="shared" si="1"/>
        <v>grade8_not_apr_march_grade_t8_ra_basic_zgakuryoku</v>
      </c>
      <c r="Z33" t="str">
        <f t="shared" si="2"/>
        <v>FALSE</v>
      </c>
      <c r="AA33" s="2" t="e">
        <f t="shared" si="3"/>
        <v>#VALUE!</v>
      </c>
      <c r="AB33">
        <f t="shared" si="4"/>
        <v>5.0940998973323201E-2</v>
      </c>
    </row>
    <row r="34" spans="1:28">
      <c r="A34">
        <v>33</v>
      </c>
      <c r="B34" t="s">
        <v>234</v>
      </c>
      <c r="C34">
        <v>-1.17418279353982E-3</v>
      </c>
      <c r="D34">
        <v>4.4587082730574001E-3</v>
      </c>
      <c r="E34">
        <v>-0.26334595618983198</v>
      </c>
      <c r="F34">
        <v>0.79234469222996595</v>
      </c>
      <c r="G34" t="s">
        <v>644</v>
      </c>
      <c r="H34" t="b">
        <v>0</v>
      </c>
      <c r="I34" t="s">
        <v>382</v>
      </c>
      <c r="J34" t="s">
        <v>382</v>
      </c>
      <c r="K34" t="s">
        <v>382</v>
      </c>
      <c r="X34" t="str">
        <f t="shared" si="0"/>
        <v>-0.263345956189832_0.792344692229966</v>
      </c>
      <c r="Y34" t="str">
        <f t="shared" si="1"/>
        <v>grade8_not_apr_march_grade_t8_ra_basic_zgakuryoku</v>
      </c>
      <c r="Z34" t="str">
        <f t="shared" si="2"/>
        <v>FALSE</v>
      </c>
      <c r="AA34" s="2" t="e">
        <f t="shared" si="3"/>
        <v>#VALUE!</v>
      </c>
      <c r="AB34">
        <f t="shared" si="4"/>
        <v>4.4587082730574001E-3</v>
      </c>
    </row>
    <row r="35" spans="1:28">
      <c r="A35">
        <v>34</v>
      </c>
      <c r="B35" t="s">
        <v>150</v>
      </c>
      <c r="C35">
        <v>-2.4901291746709301E-2</v>
      </c>
      <c r="D35">
        <v>0.12869326211989299</v>
      </c>
      <c r="E35">
        <v>-0.19349336038673701</v>
      </c>
      <c r="F35">
        <v>0.84664482876546998</v>
      </c>
      <c r="G35" t="s">
        <v>645</v>
      </c>
      <c r="H35" t="b">
        <v>0</v>
      </c>
      <c r="I35" t="s">
        <v>382</v>
      </c>
      <c r="J35" t="s">
        <v>382</v>
      </c>
      <c r="K35" t="s">
        <v>382</v>
      </c>
      <c r="X35" t="str">
        <f t="shared" si="0"/>
        <v>-0.193493360386737_0.84664482876547</v>
      </c>
      <c r="Y35" t="str">
        <f t="shared" si="1"/>
        <v>grade9_not_apr_march_grade_t8_ra_basic_zgakuryoku</v>
      </c>
      <c r="Z35" t="str">
        <f t="shared" si="2"/>
        <v>FALSE</v>
      </c>
      <c r="AA35" s="2" t="e">
        <f t="shared" si="3"/>
        <v>#VALUE!</v>
      </c>
      <c r="AB35">
        <f t="shared" si="4"/>
        <v>0.12869326211989299</v>
      </c>
    </row>
    <row r="36" spans="1:28">
      <c r="A36">
        <v>35</v>
      </c>
      <c r="B36" t="s">
        <v>116</v>
      </c>
      <c r="C36">
        <v>-1.3163881858631999E-2</v>
      </c>
      <c r="D36">
        <v>5.5309048077317999E-2</v>
      </c>
      <c r="E36">
        <v>-0.23800593783913801</v>
      </c>
      <c r="F36">
        <v>0.81196610650276702</v>
      </c>
      <c r="G36" t="s">
        <v>645</v>
      </c>
      <c r="H36" t="b">
        <v>0</v>
      </c>
      <c r="I36" t="s">
        <v>382</v>
      </c>
      <c r="J36" t="s">
        <v>382</v>
      </c>
      <c r="K36" t="s">
        <v>382</v>
      </c>
      <c r="X36" t="str">
        <f t="shared" si="0"/>
        <v>-0.238005937839138_0.811966106502767</v>
      </c>
      <c r="Y36" t="str">
        <f t="shared" si="1"/>
        <v>grade9_not_apr_march_grade_t8_ra_basic_zgakuryoku</v>
      </c>
      <c r="Z36" t="str">
        <f t="shared" si="2"/>
        <v>FALSE</v>
      </c>
      <c r="AA36" s="2" t="e">
        <f t="shared" si="3"/>
        <v>#VALUE!</v>
      </c>
      <c r="AB36">
        <f t="shared" si="4"/>
        <v>5.5309048077317999E-2</v>
      </c>
    </row>
    <row r="37" spans="1:28">
      <c r="A37">
        <v>36</v>
      </c>
      <c r="B37" t="s">
        <v>234</v>
      </c>
      <c r="C37">
        <v>2.9515861759966898E-3</v>
      </c>
      <c r="D37">
        <v>4.9408347877637404E-3</v>
      </c>
      <c r="E37">
        <v>0.59738613064060797</v>
      </c>
      <c r="F37">
        <v>0.55049817941638801</v>
      </c>
      <c r="G37" t="s">
        <v>645</v>
      </c>
      <c r="H37" t="b">
        <v>0</v>
      </c>
      <c r="I37" t="s">
        <v>382</v>
      </c>
      <c r="J37" t="s">
        <v>382</v>
      </c>
      <c r="K37" t="s">
        <v>382</v>
      </c>
      <c r="X37" t="str">
        <f t="shared" si="0"/>
        <v>0.597386130640608_0.550498179416388</v>
      </c>
      <c r="Y37" t="str">
        <f t="shared" si="1"/>
        <v>grade9_not_apr_march_grade_t8_ra_basic_zgakuryoku</v>
      </c>
      <c r="Z37" t="str">
        <f t="shared" si="2"/>
        <v>FALSE</v>
      </c>
      <c r="AA37" s="2" t="e">
        <f t="shared" si="3"/>
        <v>#VALUE!</v>
      </c>
      <c r="AB37">
        <f t="shared" si="4"/>
        <v>4.9408347877637404E-3</v>
      </c>
    </row>
    <row r="38" spans="1:28">
      <c r="A38">
        <v>37</v>
      </c>
      <c r="B38" t="s">
        <v>116</v>
      </c>
      <c r="C38">
        <v>9.1189157259345496E-2</v>
      </c>
      <c r="D38">
        <v>4.9426738206105103E-2</v>
      </c>
      <c r="E38">
        <v>1.84493576895758</v>
      </c>
      <c r="F38">
        <v>6.5593264617274494E-2</v>
      </c>
      <c r="G38" t="s">
        <v>388</v>
      </c>
      <c r="H38" t="b">
        <v>0</v>
      </c>
      <c r="I38" t="s">
        <v>382</v>
      </c>
      <c r="J38" t="s">
        <v>382</v>
      </c>
      <c r="K38" t="s">
        <v>382</v>
      </c>
      <c r="X38" t="str">
        <f t="shared" si="0"/>
        <v>1.84493576895758_0.0655932646172745</v>
      </c>
      <c r="Y38" t="str">
        <f t="shared" si="1"/>
        <v>grade4_all_grade_t8_ra_cont_zgakuryoku</v>
      </c>
      <c r="Z38" t="str">
        <f t="shared" si="2"/>
        <v>FALSE</v>
      </c>
      <c r="AA38" s="2" t="e">
        <f t="shared" si="3"/>
        <v>#VALUE!</v>
      </c>
      <c r="AB38">
        <f t="shared" si="4"/>
        <v>4.9426738206105103E-2</v>
      </c>
    </row>
    <row r="39" spans="1:28">
      <c r="A39">
        <v>38</v>
      </c>
      <c r="B39" t="s">
        <v>234</v>
      </c>
      <c r="C39">
        <v>-5.8168570329267602E-3</v>
      </c>
      <c r="D39">
        <v>4.5754404411327996E-3</v>
      </c>
      <c r="E39">
        <v>-1.2713217684211899</v>
      </c>
      <c r="F39">
        <v>0.20416051125953899</v>
      </c>
      <c r="G39" t="s">
        <v>388</v>
      </c>
      <c r="H39" t="b">
        <v>0</v>
      </c>
      <c r="I39" t="s">
        <v>382</v>
      </c>
      <c r="J39" t="s">
        <v>382</v>
      </c>
      <c r="K39" t="s">
        <v>382</v>
      </c>
      <c r="X39" t="str">
        <f t="shared" si="0"/>
        <v>-1.27132176842119_0.204160511259539</v>
      </c>
      <c r="Y39" t="str">
        <f t="shared" si="1"/>
        <v>grade4_all_grade_t8_ra_cont_zgakuryoku</v>
      </c>
      <c r="Z39" t="str">
        <f t="shared" si="2"/>
        <v>FALSE</v>
      </c>
      <c r="AA39" s="2" t="e">
        <f t="shared" si="3"/>
        <v>#VALUE!</v>
      </c>
      <c r="AB39">
        <f t="shared" si="4"/>
        <v>4.5754404411327996E-3</v>
      </c>
    </row>
    <row r="40" spans="1:28">
      <c r="A40">
        <v>39</v>
      </c>
      <c r="B40" t="s">
        <v>140</v>
      </c>
      <c r="C40">
        <v>0.136342815526177</v>
      </c>
      <c r="D40">
        <v>9.4454521893053894E-2</v>
      </c>
      <c r="E40">
        <v>1.4434757891268599</v>
      </c>
      <c r="F40">
        <v>0.149465275984212</v>
      </c>
      <c r="G40" t="s">
        <v>388</v>
      </c>
      <c r="H40" t="b">
        <v>0</v>
      </c>
      <c r="I40" t="s">
        <v>382</v>
      </c>
      <c r="J40" t="s">
        <v>382</v>
      </c>
      <c r="K40" t="s">
        <v>382</v>
      </c>
      <c r="X40" t="str">
        <f t="shared" si="0"/>
        <v>1.44347578912686_0.149465275984212</v>
      </c>
      <c r="Y40" t="str">
        <f t="shared" si="1"/>
        <v>grade4_all_grade_t8_ra_cont_zgakuryoku</v>
      </c>
      <c r="Z40" t="str">
        <f t="shared" si="2"/>
        <v>FALSE</v>
      </c>
      <c r="AA40" s="2" t="e">
        <f t="shared" si="3"/>
        <v>#VALUE!</v>
      </c>
      <c r="AB40">
        <f t="shared" si="4"/>
        <v>9.4454521893053894E-2</v>
      </c>
    </row>
    <row r="41" spans="1:28">
      <c r="A41">
        <v>40</v>
      </c>
      <c r="B41" t="s">
        <v>117</v>
      </c>
      <c r="C41">
        <v>0.13723188274043499</v>
      </c>
      <c r="D41">
        <v>0.17571024395447901</v>
      </c>
      <c r="E41">
        <v>0.78101241937827803</v>
      </c>
      <c r="F41">
        <v>0.43513680765937701</v>
      </c>
      <c r="G41" t="s">
        <v>388</v>
      </c>
      <c r="H41" t="b">
        <v>0</v>
      </c>
      <c r="I41" t="s">
        <v>382</v>
      </c>
      <c r="J41" t="s">
        <v>382</v>
      </c>
      <c r="K41" t="s">
        <v>382</v>
      </c>
      <c r="X41" t="str">
        <f t="shared" si="0"/>
        <v>0.781012419378278_0.435136807659377</v>
      </c>
      <c r="Y41" t="str">
        <f t="shared" si="1"/>
        <v>grade4_all_grade_t8_ra_cont_zgakuryoku</v>
      </c>
      <c r="Z41" t="str">
        <f t="shared" si="2"/>
        <v>FALSE</v>
      </c>
      <c r="AA41" s="2" t="e">
        <f t="shared" si="3"/>
        <v>#VALUE!</v>
      </c>
      <c r="AB41">
        <f t="shared" si="4"/>
        <v>0.17571024395447901</v>
      </c>
    </row>
    <row r="42" spans="1:28">
      <c r="A42">
        <v>41</v>
      </c>
      <c r="B42" t="s">
        <v>118</v>
      </c>
      <c r="C42">
        <v>0.37105214908538497</v>
      </c>
      <c r="D42">
        <v>0.16664057184648601</v>
      </c>
      <c r="E42">
        <v>2.2266615205042002</v>
      </c>
      <c r="F42">
        <v>2.6380810754676201E-2</v>
      </c>
      <c r="G42" t="s">
        <v>388</v>
      </c>
      <c r="H42" t="b">
        <v>0</v>
      </c>
      <c r="I42" t="s">
        <v>382</v>
      </c>
      <c r="J42" t="s">
        <v>382</v>
      </c>
      <c r="K42" t="s">
        <v>382</v>
      </c>
      <c r="X42" t="str">
        <f t="shared" si="0"/>
        <v>2.2266615205042_0.0263808107546762</v>
      </c>
      <c r="Y42" t="str">
        <f t="shared" si="1"/>
        <v>grade4_all_grade_t8_ra_cont_zgakuryoku</v>
      </c>
      <c r="Z42" t="str">
        <f t="shared" si="2"/>
        <v>FALSE</v>
      </c>
      <c r="AA42" s="2" t="e">
        <f t="shared" si="3"/>
        <v>#VALUE!</v>
      </c>
      <c r="AB42">
        <f t="shared" si="4"/>
        <v>0.16664057184648601</v>
      </c>
    </row>
    <row r="43" spans="1:28">
      <c r="A43">
        <v>42</v>
      </c>
      <c r="B43" t="s">
        <v>119</v>
      </c>
      <c r="C43">
        <v>0.47548020340217201</v>
      </c>
      <c r="D43">
        <v>0.18310399906838601</v>
      </c>
      <c r="E43">
        <v>2.5967767270041402</v>
      </c>
      <c r="F43">
        <v>9.6662760767056606E-3</v>
      </c>
      <c r="G43" t="s">
        <v>388</v>
      </c>
      <c r="H43" t="b">
        <v>0</v>
      </c>
      <c r="I43" t="s">
        <v>382</v>
      </c>
      <c r="J43" t="s">
        <v>382</v>
      </c>
      <c r="K43" t="s">
        <v>382</v>
      </c>
      <c r="X43" t="str">
        <f t="shared" si="0"/>
        <v>2.59677672700414_0.00966627607670566</v>
      </c>
      <c r="Y43" t="str">
        <f t="shared" si="1"/>
        <v>grade4_all_grade_t8_ra_cont_zgakuryoku</v>
      </c>
      <c r="Z43" t="str">
        <f t="shared" si="2"/>
        <v>FALSE</v>
      </c>
      <c r="AA43" s="2" t="e">
        <f t="shared" si="3"/>
        <v>#VALUE!</v>
      </c>
      <c r="AB43">
        <f t="shared" si="4"/>
        <v>0.18310399906838601</v>
      </c>
    </row>
    <row r="44" spans="1:28">
      <c r="A44">
        <v>43</v>
      </c>
      <c r="B44" t="s">
        <v>120</v>
      </c>
      <c r="C44">
        <v>0.39839692715908798</v>
      </c>
      <c r="D44">
        <v>0.22324465512167599</v>
      </c>
      <c r="E44">
        <v>1.7845754333600901</v>
      </c>
      <c r="F44">
        <v>7.48904655078408E-2</v>
      </c>
      <c r="G44" t="s">
        <v>388</v>
      </c>
      <c r="H44" t="b">
        <v>0</v>
      </c>
      <c r="I44" t="s">
        <v>382</v>
      </c>
      <c r="J44" t="s">
        <v>382</v>
      </c>
      <c r="K44" t="s">
        <v>382</v>
      </c>
      <c r="X44" t="str">
        <f t="shared" si="0"/>
        <v>1.78457543336009_0.0748904655078408</v>
      </c>
      <c r="Y44" t="str">
        <f t="shared" si="1"/>
        <v>grade4_all_grade_t8_ra_cont_zgakuryoku</v>
      </c>
      <c r="Z44" t="str">
        <f t="shared" si="2"/>
        <v>FALSE</v>
      </c>
      <c r="AA44" s="2" t="e">
        <f t="shared" si="3"/>
        <v>#VALUE!</v>
      </c>
      <c r="AB44">
        <f t="shared" si="4"/>
        <v>0.22324465512167599</v>
      </c>
    </row>
    <row r="45" spans="1:28">
      <c r="A45">
        <v>44</v>
      </c>
      <c r="B45" t="s">
        <v>121</v>
      </c>
      <c r="C45">
        <v>0.104199269782129</v>
      </c>
      <c r="D45">
        <v>0.105653201274687</v>
      </c>
      <c r="E45">
        <v>0.98623864232207903</v>
      </c>
      <c r="F45">
        <v>0.32445688811515899</v>
      </c>
      <c r="G45" t="s">
        <v>388</v>
      </c>
      <c r="H45" t="b">
        <v>0</v>
      </c>
      <c r="I45" t="s">
        <v>382</v>
      </c>
      <c r="J45" t="s">
        <v>382</v>
      </c>
      <c r="K45" t="s">
        <v>382</v>
      </c>
      <c r="X45" t="str">
        <f t="shared" si="0"/>
        <v>0.986238642322079_0.324456888115159</v>
      </c>
      <c r="Y45" t="str">
        <f t="shared" si="1"/>
        <v>grade4_all_grade_t8_ra_cont_zgakuryoku</v>
      </c>
      <c r="Z45" t="str">
        <f t="shared" si="2"/>
        <v>FALSE</v>
      </c>
      <c r="AA45" s="2" t="e">
        <f t="shared" si="3"/>
        <v>#VALUE!</v>
      </c>
      <c r="AB45">
        <f t="shared" si="4"/>
        <v>0.105653201274687</v>
      </c>
    </row>
    <row r="46" spans="1:28">
      <c r="A46">
        <v>45</v>
      </c>
      <c r="B46" t="s">
        <v>122</v>
      </c>
      <c r="C46">
        <v>4.2134360983151799E-2</v>
      </c>
      <c r="D46">
        <v>0.13841350409867001</v>
      </c>
      <c r="E46">
        <v>0.304409322323894</v>
      </c>
      <c r="F46">
        <v>0.76093312352656794</v>
      </c>
      <c r="G46" t="s">
        <v>388</v>
      </c>
      <c r="H46" t="b">
        <v>0</v>
      </c>
      <c r="I46" t="s">
        <v>382</v>
      </c>
      <c r="J46" t="s">
        <v>382</v>
      </c>
      <c r="K46" t="s">
        <v>382</v>
      </c>
      <c r="X46" t="str">
        <f t="shared" si="0"/>
        <v>0.304409322323894_0.760933123526568</v>
      </c>
      <c r="Y46" t="str">
        <f t="shared" si="1"/>
        <v>grade4_all_grade_t8_ra_cont_zgakuryoku</v>
      </c>
      <c r="Z46" t="str">
        <f t="shared" si="2"/>
        <v>FALSE</v>
      </c>
      <c r="AA46" s="2" t="e">
        <f t="shared" si="3"/>
        <v>#VALUE!</v>
      </c>
      <c r="AB46">
        <f t="shared" si="4"/>
        <v>0.13841350409867001</v>
      </c>
    </row>
    <row r="47" spans="1:28">
      <c r="A47">
        <v>46</v>
      </c>
      <c r="B47" t="s">
        <v>116</v>
      </c>
      <c r="C47">
        <v>5.8851467168206301E-2</v>
      </c>
      <c r="D47">
        <v>4.5421466748541597E-2</v>
      </c>
      <c r="E47">
        <v>1.29567518138537</v>
      </c>
      <c r="F47">
        <v>0.195513279505622</v>
      </c>
      <c r="G47" t="s">
        <v>389</v>
      </c>
      <c r="H47" t="b">
        <v>0</v>
      </c>
      <c r="I47" t="s">
        <v>382</v>
      </c>
      <c r="J47" t="s">
        <v>382</v>
      </c>
      <c r="K47" t="s">
        <v>382</v>
      </c>
      <c r="X47" t="str">
        <f t="shared" si="0"/>
        <v>1.29567518138537_0.195513279505622</v>
      </c>
      <c r="Y47" t="str">
        <f t="shared" si="1"/>
        <v>grade5_all_grade_t8_ra_cont_zgakuryoku</v>
      </c>
      <c r="Z47" t="str">
        <f t="shared" si="2"/>
        <v>FALSE</v>
      </c>
      <c r="AA47" s="2" t="e">
        <f t="shared" si="3"/>
        <v>#VALUE!</v>
      </c>
      <c r="AB47">
        <f t="shared" si="4"/>
        <v>4.5421466748541597E-2</v>
      </c>
    </row>
    <row r="48" spans="1:28">
      <c r="A48">
        <v>47</v>
      </c>
      <c r="B48" t="s">
        <v>234</v>
      </c>
      <c r="C48">
        <v>-4.57182245989612E-3</v>
      </c>
      <c r="D48">
        <v>4.0880669018460896E-3</v>
      </c>
      <c r="E48">
        <v>-1.1183335717503999</v>
      </c>
      <c r="F48">
        <v>0.26380709862106599</v>
      </c>
      <c r="G48" t="s">
        <v>389</v>
      </c>
      <c r="H48" t="b">
        <v>0</v>
      </c>
      <c r="I48" t="s">
        <v>382</v>
      </c>
      <c r="J48" t="s">
        <v>382</v>
      </c>
      <c r="K48" t="s">
        <v>382</v>
      </c>
      <c r="X48" t="str">
        <f t="shared" si="0"/>
        <v>-1.1183335717504_0.263807098621066</v>
      </c>
      <c r="Y48" t="str">
        <f t="shared" si="1"/>
        <v>grade5_all_grade_t8_ra_cont_zgakuryoku</v>
      </c>
      <c r="Z48" t="str">
        <f t="shared" si="2"/>
        <v>FALSE</v>
      </c>
      <c r="AA48" s="2" t="e">
        <f t="shared" si="3"/>
        <v>#VALUE!</v>
      </c>
      <c r="AB48">
        <f t="shared" si="4"/>
        <v>4.0880669018460896E-3</v>
      </c>
    </row>
    <row r="49" spans="1:28">
      <c r="A49">
        <v>48</v>
      </c>
      <c r="B49" t="s">
        <v>140</v>
      </c>
      <c r="C49">
        <v>0.19566467268012699</v>
      </c>
      <c r="D49">
        <v>8.1751231042479E-2</v>
      </c>
      <c r="E49">
        <v>2.3934156120347199</v>
      </c>
      <c r="F49">
        <v>1.69539670011788E-2</v>
      </c>
      <c r="G49" t="s">
        <v>389</v>
      </c>
      <c r="H49" t="b">
        <v>0</v>
      </c>
      <c r="I49" t="s">
        <v>382</v>
      </c>
      <c r="J49" t="s">
        <v>382</v>
      </c>
      <c r="K49" t="s">
        <v>382</v>
      </c>
      <c r="X49" t="str">
        <f t="shared" si="0"/>
        <v>2.39341561203472_0.0169539670011788</v>
      </c>
      <c r="Y49" t="str">
        <f t="shared" si="1"/>
        <v>grade5_all_grade_t8_ra_cont_zgakuryoku</v>
      </c>
      <c r="Z49" t="str">
        <f t="shared" si="2"/>
        <v>FALSE</v>
      </c>
      <c r="AA49" s="2" t="e">
        <f t="shared" si="3"/>
        <v>#VALUE!</v>
      </c>
      <c r="AB49">
        <f t="shared" si="4"/>
        <v>8.1751231042479E-2</v>
      </c>
    </row>
    <row r="50" spans="1:28">
      <c r="A50">
        <v>49</v>
      </c>
      <c r="B50" t="s">
        <v>117</v>
      </c>
      <c r="C50">
        <v>0.35222314820078299</v>
      </c>
      <c r="D50">
        <v>0.14254960036140399</v>
      </c>
      <c r="E50">
        <v>2.47088134451303</v>
      </c>
      <c r="F50">
        <v>1.37144474837969E-2</v>
      </c>
      <c r="G50" t="s">
        <v>389</v>
      </c>
      <c r="H50" t="b">
        <v>0</v>
      </c>
      <c r="I50" t="s">
        <v>382</v>
      </c>
      <c r="J50" t="s">
        <v>382</v>
      </c>
      <c r="K50" t="s">
        <v>382</v>
      </c>
      <c r="X50" t="str">
        <f t="shared" si="0"/>
        <v>2.47088134451303_0.0137144474837969</v>
      </c>
      <c r="Y50" t="str">
        <f t="shared" si="1"/>
        <v>grade5_all_grade_t8_ra_cont_zgakuryoku</v>
      </c>
      <c r="Z50" t="str">
        <f t="shared" si="2"/>
        <v>FALSE</v>
      </c>
      <c r="AA50" s="2" t="e">
        <f t="shared" si="3"/>
        <v>#VALUE!</v>
      </c>
      <c r="AB50">
        <f t="shared" si="4"/>
        <v>0.14254960036140399</v>
      </c>
    </row>
    <row r="51" spans="1:28">
      <c r="A51">
        <v>50</v>
      </c>
      <c r="B51" t="s">
        <v>118</v>
      </c>
      <c r="C51">
        <v>0.54686832627305704</v>
      </c>
      <c r="D51">
        <v>0.138517818983876</v>
      </c>
      <c r="E51">
        <v>3.9479998334128799</v>
      </c>
      <c r="F51" s="17">
        <v>8.6747962176451701E-5</v>
      </c>
      <c r="G51" t="s">
        <v>389</v>
      </c>
      <c r="H51" t="b">
        <v>0</v>
      </c>
      <c r="I51" t="s">
        <v>382</v>
      </c>
      <c r="J51" t="s">
        <v>382</v>
      </c>
      <c r="K51" t="s">
        <v>382</v>
      </c>
      <c r="X51" t="str">
        <f t="shared" si="0"/>
        <v>3.94799983341288_8.67479621764517E-05</v>
      </c>
      <c r="Y51" t="str">
        <f t="shared" si="1"/>
        <v>grade5_all_grade_t8_ra_cont_zgakuryoku</v>
      </c>
      <c r="Z51" t="str">
        <f t="shared" si="2"/>
        <v>FALSE</v>
      </c>
      <c r="AA51" s="2" t="e">
        <f t="shared" si="3"/>
        <v>#VALUE!</v>
      </c>
      <c r="AB51">
        <f t="shared" si="4"/>
        <v>0.138517818983876</v>
      </c>
    </row>
    <row r="52" spans="1:28">
      <c r="A52">
        <v>51</v>
      </c>
      <c r="B52" t="s">
        <v>119</v>
      </c>
      <c r="C52">
        <v>0.61108971425425795</v>
      </c>
      <c r="D52">
        <v>0.14331634097659601</v>
      </c>
      <c r="E52">
        <v>4.2639221046960101</v>
      </c>
      <c r="F52" s="17">
        <v>2.2835880255052999E-5</v>
      </c>
      <c r="G52" t="s">
        <v>389</v>
      </c>
      <c r="H52" t="b">
        <v>0</v>
      </c>
      <c r="I52" t="s">
        <v>382</v>
      </c>
      <c r="J52" t="s">
        <v>382</v>
      </c>
      <c r="K52" t="s">
        <v>382</v>
      </c>
      <c r="X52" t="str">
        <f t="shared" si="0"/>
        <v>4.26392210469601_0.000022835880255053</v>
      </c>
      <c r="Y52" t="str">
        <f t="shared" si="1"/>
        <v>grade5_all_grade_t8_ra_cont_zgakuryoku</v>
      </c>
      <c r="Z52" t="str">
        <f t="shared" si="2"/>
        <v>FALSE</v>
      </c>
      <c r="AA52" s="2" t="e">
        <f t="shared" si="3"/>
        <v>#VALUE!</v>
      </c>
      <c r="AB52">
        <f t="shared" si="4"/>
        <v>0.14331634097659601</v>
      </c>
    </row>
    <row r="53" spans="1:28">
      <c r="A53">
        <v>52</v>
      </c>
      <c r="B53" t="s">
        <v>120</v>
      </c>
      <c r="C53">
        <v>0.70798955948360698</v>
      </c>
      <c r="D53">
        <v>0.16545824946853899</v>
      </c>
      <c r="E53">
        <v>4.2789619844142397</v>
      </c>
      <c r="F53" s="17">
        <v>2.1382974623013201E-5</v>
      </c>
      <c r="G53" t="s">
        <v>389</v>
      </c>
      <c r="H53" t="b">
        <v>0</v>
      </c>
      <c r="I53" t="s">
        <v>382</v>
      </c>
      <c r="J53" t="s">
        <v>382</v>
      </c>
      <c r="K53" t="s">
        <v>382</v>
      </c>
      <c r="X53" t="str">
        <f t="shared" si="0"/>
        <v>4.27896198441424_2.13829746230132E-05</v>
      </c>
      <c r="Y53" t="str">
        <f t="shared" si="1"/>
        <v>grade5_all_grade_t8_ra_cont_zgakuryoku</v>
      </c>
      <c r="Z53" t="str">
        <f t="shared" si="2"/>
        <v>FALSE</v>
      </c>
      <c r="AA53" s="2" t="e">
        <f t="shared" si="3"/>
        <v>#VALUE!</v>
      </c>
      <c r="AB53">
        <f t="shared" si="4"/>
        <v>0.16545824946853899</v>
      </c>
    </row>
    <row r="54" spans="1:28">
      <c r="A54">
        <v>53</v>
      </c>
      <c r="B54" t="s">
        <v>121</v>
      </c>
      <c r="C54">
        <v>4.1443355632402798E-2</v>
      </c>
      <c r="D54">
        <v>9.6458950198498206E-2</v>
      </c>
      <c r="E54">
        <v>0.42964759151036302</v>
      </c>
      <c r="F54">
        <v>0.66758385327824299</v>
      </c>
      <c r="G54" t="s">
        <v>389</v>
      </c>
      <c r="H54" t="b">
        <v>0</v>
      </c>
      <c r="I54" t="s">
        <v>382</v>
      </c>
      <c r="J54" t="s">
        <v>382</v>
      </c>
      <c r="K54" t="s">
        <v>382</v>
      </c>
      <c r="X54" t="str">
        <f t="shared" si="0"/>
        <v>0.429647591510363_0.667583853278243</v>
      </c>
      <c r="Y54" t="str">
        <f t="shared" si="1"/>
        <v>grade5_all_grade_t8_ra_cont_zgakuryoku</v>
      </c>
      <c r="Z54" t="str">
        <f t="shared" si="2"/>
        <v>FALSE</v>
      </c>
      <c r="AA54" s="2" t="e">
        <f t="shared" si="3"/>
        <v>#VALUE!</v>
      </c>
      <c r="AB54">
        <f t="shared" si="4"/>
        <v>9.6458950198498206E-2</v>
      </c>
    </row>
    <row r="55" spans="1:28">
      <c r="A55">
        <v>54</v>
      </c>
      <c r="B55" t="s">
        <v>122</v>
      </c>
      <c r="C55">
        <v>0.102533807863484</v>
      </c>
      <c r="D55">
        <v>0.102227891695107</v>
      </c>
      <c r="E55">
        <v>1.0029924921986</v>
      </c>
      <c r="F55">
        <v>0.31621007787417599</v>
      </c>
      <c r="G55" t="s">
        <v>389</v>
      </c>
      <c r="H55" t="b">
        <v>0</v>
      </c>
      <c r="I55" t="s">
        <v>382</v>
      </c>
      <c r="J55" t="s">
        <v>382</v>
      </c>
      <c r="K55" t="s">
        <v>382</v>
      </c>
      <c r="X55" t="str">
        <f t="shared" si="0"/>
        <v>1.0029924921986_0.316210077874176</v>
      </c>
      <c r="Y55" t="str">
        <f t="shared" si="1"/>
        <v>grade5_all_grade_t8_ra_cont_zgakuryoku</v>
      </c>
      <c r="Z55" t="str">
        <f t="shared" si="2"/>
        <v>FALSE</v>
      </c>
      <c r="AA55" s="2" t="e">
        <f t="shared" si="3"/>
        <v>#VALUE!</v>
      </c>
      <c r="AB55">
        <f t="shared" si="4"/>
        <v>0.102227891695107</v>
      </c>
    </row>
    <row r="56" spans="1:28">
      <c r="A56">
        <v>55</v>
      </c>
      <c r="B56" t="s">
        <v>116</v>
      </c>
      <c r="C56">
        <v>8.5951698612818594E-2</v>
      </c>
      <c r="D56">
        <v>4.50083665993068E-2</v>
      </c>
      <c r="E56">
        <v>1.90968269028769</v>
      </c>
      <c r="F56">
        <v>5.6595816316242699E-2</v>
      </c>
      <c r="G56" t="s">
        <v>390</v>
      </c>
      <c r="H56" t="b">
        <v>0</v>
      </c>
      <c r="I56" t="s">
        <v>382</v>
      </c>
      <c r="J56" t="s">
        <v>382</v>
      </c>
      <c r="K56" t="s">
        <v>382</v>
      </c>
      <c r="X56" t="str">
        <f t="shared" si="0"/>
        <v>1.90968269028769_0.0565958163162427</v>
      </c>
      <c r="Y56" t="str">
        <f t="shared" si="1"/>
        <v>grade6_all_grade_t8_ra_cont_zgakuryoku</v>
      </c>
      <c r="Z56" t="str">
        <f t="shared" si="2"/>
        <v>FALSE</v>
      </c>
      <c r="AA56" s="2" t="e">
        <f t="shared" si="3"/>
        <v>#VALUE!</v>
      </c>
      <c r="AB56">
        <f t="shared" si="4"/>
        <v>4.50083665993068E-2</v>
      </c>
    </row>
    <row r="57" spans="1:28">
      <c r="A57">
        <v>56</v>
      </c>
      <c r="B57" t="s">
        <v>234</v>
      </c>
      <c r="C57">
        <v>-8.4688084573529606E-3</v>
      </c>
      <c r="D57">
        <v>3.8747321272488301E-3</v>
      </c>
      <c r="E57">
        <v>-2.1856500473404501</v>
      </c>
      <c r="F57">
        <v>2.91826130626359E-2</v>
      </c>
      <c r="G57" t="s">
        <v>390</v>
      </c>
      <c r="H57" t="b">
        <v>0</v>
      </c>
      <c r="I57" t="s">
        <v>382</v>
      </c>
      <c r="J57" t="s">
        <v>382</v>
      </c>
      <c r="K57" t="s">
        <v>382</v>
      </c>
      <c r="X57" t="str">
        <f t="shared" si="0"/>
        <v>-2.18565004734045_0.0291826130626359</v>
      </c>
      <c r="Y57" t="str">
        <f t="shared" si="1"/>
        <v>grade6_all_grade_t8_ra_cont_zgakuryoku</v>
      </c>
      <c r="Z57" t="str">
        <f t="shared" si="2"/>
        <v>FALSE</v>
      </c>
      <c r="AA57" s="2" t="e">
        <f t="shared" si="3"/>
        <v>#VALUE!</v>
      </c>
      <c r="AB57">
        <f t="shared" si="4"/>
        <v>3.8747321272488301E-3</v>
      </c>
    </row>
    <row r="58" spans="1:28">
      <c r="A58">
        <v>57</v>
      </c>
      <c r="B58" t="s">
        <v>140</v>
      </c>
      <c r="C58">
        <v>0.21984507595525801</v>
      </c>
      <c r="D58">
        <v>7.8853724691492905E-2</v>
      </c>
      <c r="E58">
        <v>2.78801130593867</v>
      </c>
      <c r="F58">
        <v>5.45188465952206E-3</v>
      </c>
      <c r="G58" t="s">
        <v>390</v>
      </c>
      <c r="H58" t="b">
        <v>0</v>
      </c>
      <c r="I58" t="s">
        <v>382</v>
      </c>
      <c r="J58" t="s">
        <v>382</v>
      </c>
      <c r="K58" t="s">
        <v>382</v>
      </c>
      <c r="X58" t="str">
        <f t="shared" si="0"/>
        <v>2.78801130593867_0.00545188465952206</v>
      </c>
      <c r="Y58" t="str">
        <f t="shared" si="1"/>
        <v>grade6_all_grade_t8_ra_cont_zgakuryoku</v>
      </c>
      <c r="Z58" t="str">
        <f t="shared" si="2"/>
        <v>FALSE</v>
      </c>
      <c r="AA58" s="2" t="e">
        <f t="shared" si="3"/>
        <v>#VALUE!</v>
      </c>
      <c r="AB58">
        <f t="shared" si="4"/>
        <v>7.8853724691492905E-2</v>
      </c>
    </row>
    <row r="59" spans="1:28">
      <c r="A59">
        <v>58</v>
      </c>
      <c r="B59" t="s">
        <v>117</v>
      </c>
      <c r="C59">
        <v>0.14905529133932199</v>
      </c>
      <c r="D59">
        <v>0.17838404558606899</v>
      </c>
      <c r="E59">
        <v>0.83558644972767004</v>
      </c>
      <c r="F59">
        <v>0.40368195439554</v>
      </c>
      <c r="G59" t="s">
        <v>390</v>
      </c>
      <c r="H59" t="b">
        <v>0</v>
      </c>
      <c r="I59" t="s">
        <v>382</v>
      </c>
      <c r="J59" t="s">
        <v>382</v>
      </c>
      <c r="K59" t="s">
        <v>382</v>
      </c>
      <c r="X59" t="str">
        <f t="shared" si="0"/>
        <v>0.83558644972767_0.40368195439554</v>
      </c>
      <c r="Y59" t="str">
        <f t="shared" si="1"/>
        <v>grade6_all_grade_t8_ra_cont_zgakuryoku</v>
      </c>
      <c r="Z59" t="str">
        <f t="shared" si="2"/>
        <v>FALSE</v>
      </c>
      <c r="AA59" s="2" t="e">
        <f t="shared" si="3"/>
        <v>#VALUE!</v>
      </c>
      <c r="AB59">
        <f t="shared" si="4"/>
        <v>0.17838404558606899</v>
      </c>
    </row>
    <row r="60" spans="1:28">
      <c r="A60">
        <v>59</v>
      </c>
      <c r="B60" t="s">
        <v>118</v>
      </c>
      <c r="C60">
        <v>0.27438532515577801</v>
      </c>
      <c r="D60">
        <v>0.17355494644126601</v>
      </c>
      <c r="E60">
        <v>1.58097093042885</v>
      </c>
      <c r="F60">
        <v>0.114351052725462</v>
      </c>
      <c r="G60" t="s">
        <v>390</v>
      </c>
      <c r="H60" t="b">
        <v>0</v>
      </c>
      <c r="I60" t="s">
        <v>382</v>
      </c>
      <c r="J60" t="s">
        <v>382</v>
      </c>
      <c r="K60" t="s">
        <v>382</v>
      </c>
      <c r="X60" t="str">
        <f t="shared" si="0"/>
        <v>1.58097093042885_0.114351052725462</v>
      </c>
      <c r="Y60" t="str">
        <f t="shared" si="1"/>
        <v>grade6_all_grade_t8_ra_cont_zgakuryoku</v>
      </c>
      <c r="Z60" t="str">
        <f t="shared" si="2"/>
        <v>FALSE</v>
      </c>
      <c r="AA60" s="2" t="e">
        <f t="shared" si="3"/>
        <v>#VALUE!</v>
      </c>
      <c r="AB60">
        <f t="shared" si="4"/>
        <v>0.17355494644126601</v>
      </c>
    </row>
    <row r="61" spans="1:28">
      <c r="A61">
        <v>60</v>
      </c>
      <c r="B61" t="s">
        <v>119</v>
      </c>
      <c r="C61">
        <v>0.43750497949789602</v>
      </c>
      <c r="D61">
        <v>0.18031448665727701</v>
      </c>
      <c r="E61">
        <v>2.4263440370681901</v>
      </c>
      <c r="F61">
        <v>1.55115596075128E-2</v>
      </c>
      <c r="G61" t="s">
        <v>390</v>
      </c>
      <c r="H61" t="b">
        <v>0</v>
      </c>
      <c r="I61" t="s">
        <v>382</v>
      </c>
      <c r="J61" t="s">
        <v>382</v>
      </c>
      <c r="K61" t="s">
        <v>382</v>
      </c>
      <c r="X61" t="str">
        <f t="shared" si="0"/>
        <v>2.42634403706819_0.0155115596075128</v>
      </c>
      <c r="Y61" t="str">
        <f t="shared" si="1"/>
        <v>grade6_all_grade_t8_ra_cont_zgakuryoku</v>
      </c>
      <c r="Z61" t="str">
        <f t="shared" si="2"/>
        <v>FALSE</v>
      </c>
      <c r="AA61" s="2" t="e">
        <f t="shared" si="3"/>
        <v>#VALUE!</v>
      </c>
      <c r="AB61">
        <f t="shared" si="4"/>
        <v>0.18031448665727701</v>
      </c>
    </row>
    <row r="62" spans="1:28">
      <c r="A62">
        <v>61</v>
      </c>
      <c r="B62" t="s">
        <v>120</v>
      </c>
      <c r="C62">
        <v>0.46745780687079103</v>
      </c>
      <c r="D62">
        <v>0.20421898524131499</v>
      </c>
      <c r="E62">
        <v>2.2890026914903099</v>
      </c>
      <c r="F62">
        <v>2.23858108204395E-2</v>
      </c>
      <c r="G62" t="s">
        <v>390</v>
      </c>
      <c r="H62" t="b">
        <v>0</v>
      </c>
      <c r="I62" t="s">
        <v>382</v>
      </c>
      <c r="J62" t="s">
        <v>382</v>
      </c>
      <c r="K62" t="s">
        <v>382</v>
      </c>
      <c r="X62" t="str">
        <f t="shared" si="0"/>
        <v>2.28900269149031_0.0223858108204395</v>
      </c>
      <c r="Y62" t="str">
        <f t="shared" si="1"/>
        <v>grade6_all_grade_t8_ra_cont_zgakuryoku</v>
      </c>
      <c r="Z62" t="str">
        <f t="shared" si="2"/>
        <v>FALSE</v>
      </c>
      <c r="AA62" s="2" t="e">
        <f t="shared" si="3"/>
        <v>#VALUE!</v>
      </c>
      <c r="AB62">
        <f t="shared" si="4"/>
        <v>0.20421898524131499</v>
      </c>
    </row>
    <row r="63" spans="1:28">
      <c r="A63">
        <v>62</v>
      </c>
      <c r="B63" t="s">
        <v>121</v>
      </c>
      <c r="C63">
        <v>-5.5019828867271497E-2</v>
      </c>
      <c r="D63">
        <v>0.10331796145866699</v>
      </c>
      <c r="E63">
        <v>-0.53252917586147497</v>
      </c>
      <c r="F63">
        <v>0.59453401657618599</v>
      </c>
      <c r="G63" t="s">
        <v>390</v>
      </c>
      <c r="H63" t="b">
        <v>0</v>
      </c>
      <c r="I63" t="s">
        <v>382</v>
      </c>
      <c r="J63" t="s">
        <v>382</v>
      </c>
      <c r="K63" t="s">
        <v>382</v>
      </c>
      <c r="X63" t="str">
        <f t="shared" si="0"/>
        <v>-0.532529175861475_0.594534016576186</v>
      </c>
      <c r="Y63" t="str">
        <f t="shared" si="1"/>
        <v>grade6_all_grade_t8_ra_cont_zgakuryoku</v>
      </c>
      <c r="Z63" t="str">
        <f t="shared" si="2"/>
        <v>FALSE</v>
      </c>
      <c r="AA63" s="2" t="e">
        <f t="shared" si="3"/>
        <v>#VALUE!</v>
      </c>
      <c r="AB63">
        <f t="shared" si="4"/>
        <v>0.10331796145866699</v>
      </c>
    </row>
    <row r="64" spans="1:28">
      <c r="A64">
        <v>63</v>
      </c>
      <c r="B64" t="s">
        <v>122</v>
      </c>
      <c r="C64">
        <v>7.8351586635181797E-2</v>
      </c>
      <c r="D64">
        <v>0.10838433228005399</v>
      </c>
      <c r="E64">
        <v>0.72290510064433999</v>
      </c>
      <c r="F64">
        <v>0.46998748332798901</v>
      </c>
      <c r="G64" t="s">
        <v>390</v>
      </c>
      <c r="H64" t="b">
        <v>0</v>
      </c>
      <c r="I64" t="s">
        <v>382</v>
      </c>
      <c r="J64" t="s">
        <v>382</v>
      </c>
      <c r="K64" t="s">
        <v>382</v>
      </c>
      <c r="X64" t="str">
        <f t="shared" si="0"/>
        <v>0.72290510064434_0.469987483327989</v>
      </c>
      <c r="Y64" t="str">
        <f t="shared" si="1"/>
        <v>grade6_all_grade_t8_ra_cont_zgakuryoku</v>
      </c>
      <c r="Z64" t="str">
        <f t="shared" si="2"/>
        <v>FALSE</v>
      </c>
      <c r="AA64" s="2" t="e">
        <f t="shared" si="3"/>
        <v>#VALUE!</v>
      </c>
      <c r="AB64">
        <f t="shared" si="4"/>
        <v>0.10838433228005399</v>
      </c>
    </row>
    <row r="65" spans="1:28">
      <c r="A65">
        <v>64</v>
      </c>
      <c r="B65" t="s">
        <v>116</v>
      </c>
      <c r="C65">
        <v>2.1212740992308399E-2</v>
      </c>
      <c r="D65">
        <v>3.7335684953830099E-2</v>
      </c>
      <c r="E65">
        <v>0.56816263096660502</v>
      </c>
      <c r="F65">
        <v>0.57006850194867698</v>
      </c>
      <c r="G65" t="s">
        <v>391</v>
      </c>
      <c r="H65" t="b">
        <v>0</v>
      </c>
      <c r="I65" t="s">
        <v>382</v>
      </c>
      <c r="J65" t="s">
        <v>382</v>
      </c>
      <c r="K65" t="s">
        <v>382</v>
      </c>
      <c r="X65" t="str">
        <f t="shared" si="0"/>
        <v>0.568162630966605_0.570068501948677</v>
      </c>
      <c r="Y65" t="str">
        <f t="shared" si="1"/>
        <v>grade7_all_grade_t8_ra_cont_zgakuryoku</v>
      </c>
      <c r="Z65" t="str">
        <f t="shared" si="2"/>
        <v>FALSE</v>
      </c>
      <c r="AA65" s="2" t="e">
        <f t="shared" si="3"/>
        <v>#VALUE!</v>
      </c>
      <c r="AB65">
        <f t="shared" si="4"/>
        <v>3.7335684953830099E-2</v>
      </c>
    </row>
    <row r="66" spans="1:28">
      <c r="A66">
        <v>65</v>
      </c>
      <c r="B66" t="s">
        <v>234</v>
      </c>
      <c r="C66">
        <v>-1.1141393567241501E-3</v>
      </c>
      <c r="D66">
        <v>3.2093667113143902E-3</v>
      </c>
      <c r="E66">
        <v>-0.34715240012814202</v>
      </c>
      <c r="F66">
        <v>0.72855927054606096</v>
      </c>
      <c r="G66" t="s">
        <v>391</v>
      </c>
      <c r="H66" t="b">
        <v>0</v>
      </c>
      <c r="I66" t="s">
        <v>382</v>
      </c>
      <c r="J66" t="s">
        <v>382</v>
      </c>
      <c r="K66" t="s">
        <v>382</v>
      </c>
      <c r="X66" t="str">
        <f t="shared" si="0"/>
        <v>-0.347152400128142_0.728559270546061</v>
      </c>
      <c r="Y66" t="str">
        <f t="shared" si="1"/>
        <v>grade7_all_grade_t8_ra_cont_zgakuryoku</v>
      </c>
      <c r="Z66" t="str">
        <f t="shared" si="2"/>
        <v>FALSE</v>
      </c>
      <c r="AA66" s="2" t="e">
        <f t="shared" si="3"/>
        <v>#VALUE!</v>
      </c>
      <c r="AB66">
        <f t="shared" si="4"/>
        <v>3.2093667113143902E-3</v>
      </c>
    </row>
    <row r="67" spans="1:28">
      <c r="A67">
        <v>66</v>
      </c>
      <c r="B67" t="s">
        <v>140</v>
      </c>
      <c r="C67">
        <v>0.102848022190288</v>
      </c>
      <c r="D67">
        <v>6.7411154442321097E-2</v>
      </c>
      <c r="E67">
        <v>1.5256825527040601</v>
      </c>
      <c r="F67">
        <v>0.12744581158607801</v>
      </c>
      <c r="G67" t="s">
        <v>391</v>
      </c>
      <c r="H67" t="b">
        <v>0</v>
      </c>
      <c r="I67" t="s">
        <v>382</v>
      </c>
      <c r="J67" t="s">
        <v>382</v>
      </c>
      <c r="K67" t="s">
        <v>382</v>
      </c>
      <c r="X67" t="str">
        <f t="shared" ref="X67:X130" si="5">E67&amp;"_"&amp;F67</f>
        <v>1.52568255270406_0.127445811586078</v>
      </c>
      <c r="Y67" t="str">
        <f t="shared" ref="Y67:Y130" si="6">TEXT(G67,"0.000")</f>
        <v>grade7_all_grade_t8_ra_cont_zgakuryoku</v>
      </c>
      <c r="Z67" t="str">
        <f t="shared" ref="Z67:Z130" si="7">TEXT(H67,"0.000")</f>
        <v>FALSE</v>
      </c>
      <c r="AA67" s="2" t="e">
        <f t="shared" ref="AA67:AA130" si="8">IF(COUNTIF(J67,"*E*")&gt;0, "***", IF(TEXT(J67, "0.00E+00")*1&lt;0.01, "***", IF(TEXT(J67, "0.00E+00")*1&lt;0.05, "**",  IF(TEXT(J67, "0.00E+00")*1&lt;0.1, "*",""))))</f>
        <v>#VALUE!</v>
      </c>
      <c r="AB67">
        <f t="shared" ref="AB67:AB130" si="9">D67</f>
        <v>6.7411154442321097E-2</v>
      </c>
    </row>
    <row r="68" spans="1:28">
      <c r="A68">
        <v>67</v>
      </c>
      <c r="B68" t="s">
        <v>117</v>
      </c>
      <c r="C68">
        <v>4.4808101901730103E-2</v>
      </c>
      <c r="D68">
        <v>0.107697363346881</v>
      </c>
      <c r="E68">
        <v>0.41605570005839898</v>
      </c>
      <c r="F68">
        <v>0.67747000207016705</v>
      </c>
      <c r="G68" t="s">
        <v>391</v>
      </c>
      <c r="H68" t="b">
        <v>0</v>
      </c>
      <c r="I68" t="s">
        <v>382</v>
      </c>
      <c r="J68" t="s">
        <v>382</v>
      </c>
      <c r="K68" t="s">
        <v>382</v>
      </c>
      <c r="X68" t="str">
        <f t="shared" si="5"/>
        <v>0.416055700058399_0.677470002070167</v>
      </c>
      <c r="Y68" t="str">
        <f t="shared" si="6"/>
        <v>grade7_all_grade_t8_ra_cont_zgakuryoku</v>
      </c>
      <c r="Z68" t="str">
        <f t="shared" si="7"/>
        <v>FALSE</v>
      </c>
      <c r="AA68" s="2" t="e">
        <f t="shared" si="8"/>
        <v>#VALUE!</v>
      </c>
      <c r="AB68">
        <f t="shared" si="9"/>
        <v>0.107697363346881</v>
      </c>
    </row>
    <row r="69" spans="1:28">
      <c r="A69">
        <v>68</v>
      </c>
      <c r="B69" t="s">
        <v>118</v>
      </c>
      <c r="C69">
        <v>0.33658926066782802</v>
      </c>
      <c r="D69">
        <v>0.104717270850418</v>
      </c>
      <c r="E69">
        <v>3.2142669297467101</v>
      </c>
      <c r="F69">
        <v>1.3550797457093299E-3</v>
      </c>
      <c r="G69" t="s">
        <v>391</v>
      </c>
      <c r="H69" t="b">
        <v>0</v>
      </c>
      <c r="I69" t="s">
        <v>382</v>
      </c>
      <c r="J69" t="s">
        <v>382</v>
      </c>
      <c r="K69" t="s">
        <v>382</v>
      </c>
      <c r="X69" t="str">
        <f t="shared" si="5"/>
        <v>3.21426692974671_0.00135507974570933</v>
      </c>
      <c r="Y69" t="str">
        <f t="shared" si="6"/>
        <v>grade7_all_grade_t8_ra_cont_zgakuryoku</v>
      </c>
      <c r="Z69" t="str">
        <f t="shared" si="7"/>
        <v>FALSE</v>
      </c>
      <c r="AA69" s="2" t="e">
        <f t="shared" si="8"/>
        <v>#VALUE!</v>
      </c>
      <c r="AB69">
        <f t="shared" si="9"/>
        <v>0.104717270850418</v>
      </c>
    </row>
    <row r="70" spans="1:28">
      <c r="A70">
        <v>69</v>
      </c>
      <c r="B70" t="s">
        <v>119</v>
      </c>
      <c r="C70">
        <v>0.41750135496148699</v>
      </c>
      <c r="D70">
        <v>0.119690345502037</v>
      </c>
      <c r="E70">
        <v>3.4881790441016198</v>
      </c>
      <c r="F70">
        <v>5.1025965176081903E-4</v>
      </c>
      <c r="G70" t="s">
        <v>391</v>
      </c>
      <c r="H70" t="b">
        <v>0</v>
      </c>
      <c r="I70" t="s">
        <v>382</v>
      </c>
      <c r="J70" t="s">
        <v>382</v>
      </c>
      <c r="K70" t="s">
        <v>382</v>
      </c>
      <c r="X70" t="str">
        <f t="shared" si="5"/>
        <v>3.48817904410162_0.000510259651760819</v>
      </c>
      <c r="Y70" t="str">
        <f t="shared" si="6"/>
        <v>grade7_all_grade_t8_ra_cont_zgakuryoku</v>
      </c>
      <c r="Z70" t="str">
        <f t="shared" si="7"/>
        <v>FALSE</v>
      </c>
      <c r="AA70" s="2" t="e">
        <f t="shared" si="8"/>
        <v>#VALUE!</v>
      </c>
      <c r="AB70">
        <f t="shared" si="9"/>
        <v>0.119690345502037</v>
      </c>
    </row>
    <row r="71" spans="1:28">
      <c r="A71">
        <v>70</v>
      </c>
      <c r="B71" t="s">
        <v>120</v>
      </c>
      <c r="C71">
        <v>0.57947663088135104</v>
      </c>
      <c r="D71">
        <v>0.13094069324389801</v>
      </c>
      <c r="E71">
        <v>4.4254892541463899</v>
      </c>
      <c r="F71" s="17">
        <v>1.0820995020534699E-5</v>
      </c>
      <c r="G71" t="s">
        <v>391</v>
      </c>
      <c r="H71" t="b">
        <v>0</v>
      </c>
      <c r="I71" t="s">
        <v>382</v>
      </c>
      <c r="J71" t="s">
        <v>382</v>
      </c>
      <c r="K71" t="s">
        <v>382</v>
      </c>
      <c r="X71" t="str">
        <f t="shared" si="5"/>
        <v>4.42548925414639_1.08209950205347E-05</v>
      </c>
      <c r="Y71" t="str">
        <f t="shared" si="6"/>
        <v>grade7_all_grade_t8_ra_cont_zgakuryoku</v>
      </c>
      <c r="Z71" t="str">
        <f t="shared" si="7"/>
        <v>FALSE</v>
      </c>
      <c r="AA71" s="2" t="e">
        <f t="shared" si="8"/>
        <v>#VALUE!</v>
      </c>
      <c r="AB71">
        <f t="shared" si="9"/>
        <v>0.13094069324389801</v>
      </c>
    </row>
    <row r="72" spans="1:28">
      <c r="A72">
        <v>71</v>
      </c>
      <c r="B72" t="s">
        <v>121</v>
      </c>
      <c r="C72">
        <v>-5.6529687465008603E-2</v>
      </c>
      <c r="D72">
        <v>7.1470009446971794E-2</v>
      </c>
      <c r="E72">
        <v>-0.79095676497638601</v>
      </c>
      <c r="F72">
        <v>0.42918089376493002</v>
      </c>
      <c r="G72" t="s">
        <v>391</v>
      </c>
      <c r="H72" t="b">
        <v>0</v>
      </c>
      <c r="I72" t="s">
        <v>382</v>
      </c>
      <c r="J72" t="s">
        <v>382</v>
      </c>
      <c r="K72" t="s">
        <v>382</v>
      </c>
      <c r="X72" t="str">
        <f t="shared" si="5"/>
        <v>-0.790956764976386_0.42918089376493</v>
      </c>
      <c r="Y72" t="str">
        <f t="shared" si="6"/>
        <v>grade7_all_grade_t8_ra_cont_zgakuryoku</v>
      </c>
      <c r="Z72" t="str">
        <f t="shared" si="7"/>
        <v>FALSE</v>
      </c>
      <c r="AA72" s="2" t="e">
        <f t="shared" si="8"/>
        <v>#VALUE!</v>
      </c>
      <c r="AB72">
        <f t="shared" si="9"/>
        <v>7.1470009446971794E-2</v>
      </c>
    </row>
    <row r="73" spans="1:28">
      <c r="A73">
        <v>72</v>
      </c>
      <c r="B73" t="s">
        <v>122</v>
      </c>
      <c r="C73">
        <v>-7.6126031378369693E-2</v>
      </c>
      <c r="D73">
        <v>7.9969378892925894E-2</v>
      </c>
      <c r="E73">
        <v>-0.95193976034624095</v>
      </c>
      <c r="F73">
        <v>0.34138714674957399</v>
      </c>
      <c r="G73" t="s">
        <v>391</v>
      </c>
      <c r="H73" t="b">
        <v>0</v>
      </c>
      <c r="I73" t="s">
        <v>382</v>
      </c>
      <c r="J73" t="s">
        <v>382</v>
      </c>
      <c r="K73" t="s">
        <v>382</v>
      </c>
      <c r="X73" t="str">
        <f t="shared" si="5"/>
        <v>-0.951939760346241_0.341387146749574</v>
      </c>
      <c r="Y73" t="str">
        <f t="shared" si="6"/>
        <v>grade7_all_grade_t8_ra_cont_zgakuryoku</v>
      </c>
      <c r="Z73" t="str">
        <f t="shared" si="7"/>
        <v>FALSE</v>
      </c>
      <c r="AA73" s="2" t="e">
        <f t="shared" si="8"/>
        <v>#VALUE!</v>
      </c>
      <c r="AB73">
        <f t="shared" si="9"/>
        <v>7.9969378892925894E-2</v>
      </c>
    </row>
    <row r="74" spans="1:28">
      <c r="A74">
        <v>73</v>
      </c>
      <c r="B74" t="s">
        <v>116</v>
      </c>
      <c r="C74">
        <v>3.4839717660245302E-2</v>
      </c>
      <c r="D74">
        <v>5.4523702398045902E-2</v>
      </c>
      <c r="E74">
        <v>0.638982976722687</v>
      </c>
      <c r="F74">
        <v>0.52311590106487105</v>
      </c>
      <c r="G74" t="s">
        <v>392</v>
      </c>
      <c r="H74" t="b">
        <v>0</v>
      </c>
      <c r="I74" t="s">
        <v>382</v>
      </c>
      <c r="J74" t="s">
        <v>382</v>
      </c>
      <c r="K74" t="s">
        <v>382</v>
      </c>
      <c r="X74" t="str">
        <f t="shared" si="5"/>
        <v>0.638982976722687_0.523115901064871</v>
      </c>
      <c r="Y74" t="str">
        <f t="shared" si="6"/>
        <v>grade8_all_grade_t8_ra_cont_zgakuryoku</v>
      </c>
      <c r="Z74" t="str">
        <f t="shared" si="7"/>
        <v>FALSE</v>
      </c>
      <c r="AA74" s="2" t="e">
        <f t="shared" si="8"/>
        <v>#VALUE!</v>
      </c>
      <c r="AB74">
        <f t="shared" si="9"/>
        <v>5.4523702398045902E-2</v>
      </c>
    </row>
    <row r="75" spans="1:28">
      <c r="A75">
        <v>74</v>
      </c>
      <c r="B75" t="s">
        <v>234</v>
      </c>
      <c r="C75">
        <v>-6.7120139934649604E-4</v>
      </c>
      <c r="D75">
        <v>4.6730319876555496E-3</v>
      </c>
      <c r="E75">
        <v>-0.14363295631606299</v>
      </c>
      <c r="F75">
        <v>0.88584606565203505</v>
      </c>
      <c r="G75" t="s">
        <v>392</v>
      </c>
      <c r="H75" t="b">
        <v>0</v>
      </c>
      <c r="I75" t="s">
        <v>382</v>
      </c>
      <c r="J75" t="s">
        <v>382</v>
      </c>
      <c r="K75" t="s">
        <v>382</v>
      </c>
      <c r="X75" t="str">
        <f t="shared" si="5"/>
        <v>-0.143632956316063_0.885846065652035</v>
      </c>
      <c r="Y75" t="str">
        <f t="shared" si="6"/>
        <v>grade8_all_grade_t8_ra_cont_zgakuryoku</v>
      </c>
      <c r="Z75" t="str">
        <f t="shared" si="7"/>
        <v>FALSE</v>
      </c>
      <c r="AA75" s="2" t="e">
        <f t="shared" si="8"/>
        <v>#VALUE!</v>
      </c>
      <c r="AB75">
        <f t="shared" si="9"/>
        <v>4.6730319876555496E-3</v>
      </c>
    </row>
    <row r="76" spans="1:28">
      <c r="A76">
        <v>75</v>
      </c>
      <c r="B76" t="s">
        <v>140</v>
      </c>
      <c r="C76">
        <v>0.15925260208529701</v>
      </c>
      <c r="D76">
        <v>9.7146259891414996E-2</v>
      </c>
      <c r="E76">
        <v>1.6393075993177799</v>
      </c>
      <c r="F76">
        <v>0.10175519011770599</v>
      </c>
      <c r="G76" t="s">
        <v>392</v>
      </c>
      <c r="H76" t="b">
        <v>0</v>
      </c>
      <c r="I76" t="s">
        <v>382</v>
      </c>
      <c r="J76" t="s">
        <v>382</v>
      </c>
      <c r="K76" t="s">
        <v>382</v>
      </c>
      <c r="X76" t="str">
        <f t="shared" si="5"/>
        <v>1.63930759931778_0.101755190117706</v>
      </c>
      <c r="Y76" t="str">
        <f t="shared" si="6"/>
        <v>grade8_all_grade_t8_ra_cont_zgakuryoku</v>
      </c>
      <c r="Z76" t="str">
        <f t="shared" si="7"/>
        <v>FALSE</v>
      </c>
      <c r="AA76" s="2" t="e">
        <f t="shared" si="8"/>
        <v>#VALUE!</v>
      </c>
      <c r="AB76">
        <f t="shared" si="9"/>
        <v>9.7146259891414996E-2</v>
      </c>
    </row>
    <row r="77" spans="1:28">
      <c r="A77">
        <v>76</v>
      </c>
      <c r="B77" t="s">
        <v>117</v>
      </c>
      <c r="C77">
        <v>0.185825780564909</v>
      </c>
      <c r="D77">
        <v>0.15258700339189801</v>
      </c>
      <c r="E77">
        <v>1.2178349166975999</v>
      </c>
      <c r="F77">
        <v>0.22384008594993801</v>
      </c>
      <c r="G77" t="s">
        <v>392</v>
      </c>
      <c r="H77" t="b">
        <v>0</v>
      </c>
      <c r="I77" t="s">
        <v>382</v>
      </c>
      <c r="J77" t="s">
        <v>382</v>
      </c>
      <c r="K77" t="s">
        <v>382</v>
      </c>
      <c r="X77" t="str">
        <f t="shared" si="5"/>
        <v>1.2178349166976_0.223840085949938</v>
      </c>
      <c r="Y77" t="str">
        <f t="shared" si="6"/>
        <v>grade8_all_grade_t8_ra_cont_zgakuryoku</v>
      </c>
      <c r="Z77" t="str">
        <f t="shared" si="7"/>
        <v>FALSE</v>
      </c>
      <c r="AA77" s="2" t="e">
        <f t="shared" si="8"/>
        <v>#VALUE!</v>
      </c>
      <c r="AB77">
        <f t="shared" si="9"/>
        <v>0.15258700339189801</v>
      </c>
    </row>
    <row r="78" spans="1:28">
      <c r="A78">
        <v>77</v>
      </c>
      <c r="B78" t="s">
        <v>118</v>
      </c>
      <c r="C78">
        <v>0.32076753510742501</v>
      </c>
      <c r="D78">
        <v>0.133669119249613</v>
      </c>
      <c r="E78">
        <v>2.39971308936678</v>
      </c>
      <c r="F78">
        <v>1.67593616896888E-2</v>
      </c>
      <c r="G78" t="s">
        <v>392</v>
      </c>
      <c r="H78" t="b">
        <v>0</v>
      </c>
      <c r="I78" t="s">
        <v>382</v>
      </c>
      <c r="J78" t="s">
        <v>382</v>
      </c>
      <c r="K78" t="s">
        <v>382</v>
      </c>
      <c r="X78" t="str">
        <f t="shared" si="5"/>
        <v>2.39971308936678_0.0167593616896888</v>
      </c>
      <c r="Y78" t="str">
        <f t="shared" si="6"/>
        <v>grade8_all_grade_t8_ra_cont_zgakuryoku</v>
      </c>
      <c r="Z78" t="str">
        <f t="shared" si="7"/>
        <v>FALSE</v>
      </c>
      <c r="AA78" s="2" t="e">
        <f t="shared" si="8"/>
        <v>#VALUE!</v>
      </c>
      <c r="AB78">
        <f t="shared" si="9"/>
        <v>0.133669119249613</v>
      </c>
    </row>
    <row r="79" spans="1:28">
      <c r="A79">
        <v>78</v>
      </c>
      <c r="B79" t="s">
        <v>119</v>
      </c>
      <c r="C79">
        <v>0.410458083538147</v>
      </c>
      <c r="D79">
        <v>0.16068216881501299</v>
      </c>
      <c r="E79">
        <v>2.5544718904727501</v>
      </c>
      <c r="F79">
        <v>1.0919271405031E-2</v>
      </c>
      <c r="G79" t="s">
        <v>392</v>
      </c>
      <c r="H79" t="b">
        <v>0</v>
      </c>
      <c r="I79" t="s">
        <v>382</v>
      </c>
      <c r="J79" t="s">
        <v>382</v>
      </c>
      <c r="K79" t="s">
        <v>382</v>
      </c>
      <c r="X79" t="str">
        <f t="shared" si="5"/>
        <v>2.55447189047275_0.010919271405031</v>
      </c>
      <c r="Y79" t="str">
        <f t="shared" si="6"/>
        <v>grade8_all_grade_t8_ra_cont_zgakuryoku</v>
      </c>
      <c r="Z79" t="str">
        <f t="shared" si="7"/>
        <v>FALSE</v>
      </c>
      <c r="AA79" s="2" t="e">
        <f t="shared" si="8"/>
        <v>#VALUE!</v>
      </c>
      <c r="AB79">
        <f t="shared" si="9"/>
        <v>0.16068216881501299</v>
      </c>
    </row>
    <row r="80" spans="1:28">
      <c r="A80">
        <v>79</v>
      </c>
      <c r="B80" t="s">
        <v>120</v>
      </c>
      <c r="C80">
        <v>0.28409948694433601</v>
      </c>
      <c r="D80">
        <v>0.16514357184942099</v>
      </c>
      <c r="E80">
        <v>1.72031816777816</v>
      </c>
      <c r="F80">
        <v>8.5970699788532098E-2</v>
      </c>
      <c r="G80" t="s">
        <v>392</v>
      </c>
      <c r="H80" t="b">
        <v>0</v>
      </c>
      <c r="I80" t="s">
        <v>382</v>
      </c>
      <c r="J80" t="s">
        <v>382</v>
      </c>
      <c r="K80" t="s">
        <v>382</v>
      </c>
      <c r="X80" t="str">
        <f t="shared" si="5"/>
        <v>1.72031816777816_0.0859706997885321</v>
      </c>
      <c r="Y80" t="str">
        <f t="shared" si="6"/>
        <v>grade8_all_grade_t8_ra_cont_zgakuryoku</v>
      </c>
      <c r="Z80" t="str">
        <f t="shared" si="7"/>
        <v>FALSE</v>
      </c>
      <c r="AA80" s="2" t="e">
        <f t="shared" si="8"/>
        <v>#VALUE!</v>
      </c>
      <c r="AB80">
        <f t="shared" si="9"/>
        <v>0.16514357184942099</v>
      </c>
    </row>
    <row r="81" spans="1:28">
      <c r="A81">
        <v>80</v>
      </c>
      <c r="B81" t="s">
        <v>122</v>
      </c>
      <c r="C81">
        <v>-0.148740524390717</v>
      </c>
      <c r="D81">
        <v>8.4085566106839593E-2</v>
      </c>
      <c r="E81">
        <v>-1.76891862988383</v>
      </c>
      <c r="F81">
        <v>7.7494730772426301E-2</v>
      </c>
      <c r="G81" t="s">
        <v>392</v>
      </c>
      <c r="H81" t="b">
        <v>0</v>
      </c>
      <c r="I81" t="s">
        <v>382</v>
      </c>
      <c r="J81" t="s">
        <v>382</v>
      </c>
      <c r="K81" t="s">
        <v>382</v>
      </c>
      <c r="X81" t="str">
        <f t="shared" si="5"/>
        <v>-1.76891862988383_0.0774947307724263</v>
      </c>
      <c r="Y81" t="str">
        <f t="shared" si="6"/>
        <v>grade8_all_grade_t8_ra_cont_zgakuryoku</v>
      </c>
      <c r="Z81" t="str">
        <f t="shared" si="7"/>
        <v>FALSE</v>
      </c>
      <c r="AA81" s="2" t="e">
        <f t="shared" si="8"/>
        <v>#VALUE!</v>
      </c>
      <c r="AB81">
        <f t="shared" si="9"/>
        <v>8.4085566106839593E-2</v>
      </c>
    </row>
    <row r="82" spans="1:28">
      <c r="A82">
        <v>81</v>
      </c>
      <c r="B82" t="s">
        <v>116</v>
      </c>
      <c r="C82">
        <v>7.5916289458812694E-2</v>
      </c>
      <c r="D82">
        <v>5.6797050750604199E-2</v>
      </c>
      <c r="E82">
        <v>1.3366237939389001</v>
      </c>
      <c r="F82">
        <v>0.18215368201694301</v>
      </c>
      <c r="G82" t="s">
        <v>393</v>
      </c>
      <c r="H82" t="b">
        <v>0</v>
      </c>
      <c r="I82" t="s">
        <v>382</v>
      </c>
      <c r="J82" t="s">
        <v>382</v>
      </c>
      <c r="K82" t="s">
        <v>382</v>
      </c>
      <c r="X82" t="str">
        <f t="shared" si="5"/>
        <v>1.3366237939389_0.182153682016943</v>
      </c>
      <c r="Y82" t="str">
        <f t="shared" si="6"/>
        <v>grade9_all_grade_t8_ra_cont_zgakuryoku</v>
      </c>
      <c r="Z82" t="str">
        <f t="shared" si="7"/>
        <v>FALSE</v>
      </c>
      <c r="AA82" s="2" t="e">
        <f t="shared" si="8"/>
        <v>#VALUE!</v>
      </c>
      <c r="AB82">
        <f t="shared" si="9"/>
        <v>5.6797050750604199E-2</v>
      </c>
    </row>
    <row r="83" spans="1:28">
      <c r="A83">
        <v>82</v>
      </c>
      <c r="B83" t="s">
        <v>234</v>
      </c>
      <c r="C83">
        <v>-5.1158221401468602E-3</v>
      </c>
      <c r="D83">
        <v>5.0766871244306002E-3</v>
      </c>
      <c r="E83">
        <v>-1.0077087704554299</v>
      </c>
      <c r="F83">
        <v>0.31424234051421202</v>
      </c>
      <c r="G83" t="s">
        <v>393</v>
      </c>
      <c r="H83" t="b">
        <v>0</v>
      </c>
      <c r="I83" t="s">
        <v>382</v>
      </c>
      <c r="J83" t="s">
        <v>382</v>
      </c>
      <c r="K83" t="s">
        <v>382</v>
      </c>
      <c r="X83" t="str">
        <f t="shared" si="5"/>
        <v>-1.00770877045543_0.314242340514212</v>
      </c>
      <c r="Y83" t="str">
        <f t="shared" si="6"/>
        <v>grade9_all_grade_t8_ra_cont_zgakuryoku</v>
      </c>
      <c r="Z83" t="str">
        <f t="shared" si="7"/>
        <v>FALSE</v>
      </c>
      <c r="AA83" s="2" t="e">
        <f t="shared" si="8"/>
        <v>#VALUE!</v>
      </c>
      <c r="AB83">
        <f t="shared" si="9"/>
        <v>5.0766871244306002E-3</v>
      </c>
    </row>
    <row r="84" spans="1:28">
      <c r="A84">
        <v>83</v>
      </c>
      <c r="B84" t="s">
        <v>140</v>
      </c>
      <c r="C84">
        <v>0.16291888030934401</v>
      </c>
      <c r="D84">
        <v>0.11066157921828999</v>
      </c>
      <c r="E84">
        <v>1.47222623660531</v>
      </c>
      <c r="F84">
        <v>0.14179631109412699</v>
      </c>
      <c r="G84" t="s">
        <v>393</v>
      </c>
      <c r="H84" t="b">
        <v>0</v>
      </c>
      <c r="I84" t="s">
        <v>382</v>
      </c>
      <c r="J84" t="s">
        <v>382</v>
      </c>
      <c r="K84" t="s">
        <v>382</v>
      </c>
      <c r="X84" t="str">
        <f t="shared" si="5"/>
        <v>1.47222623660531_0.141796311094127</v>
      </c>
      <c r="Y84" t="str">
        <f t="shared" si="6"/>
        <v>grade9_all_grade_t8_ra_cont_zgakuryoku</v>
      </c>
      <c r="Z84" t="str">
        <f t="shared" si="7"/>
        <v>FALSE</v>
      </c>
      <c r="AA84" s="2" t="e">
        <f t="shared" si="8"/>
        <v>#VALUE!</v>
      </c>
      <c r="AB84">
        <f t="shared" si="9"/>
        <v>0.11066157921828999</v>
      </c>
    </row>
    <row r="85" spans="1:28">
      <c r="A85">
        <v>84</v>
      </c>
      <c r="B85" t="s">
        <v>117</v>
      </c>
      <c r="C85">
        <v>0.241396741691146</v>
      </c>
      <c r="D85">
        <v>0.19711551487998</v>
      </c>
      <c r="E85">
        <v>1.22464607536412</v>
      </c>
      <c r="F85">
        <v>0.221475293433467</v>
      </c>
      <c r="G85" t="s">
        <v>393</v>
      </c>
      <c r="H85" t="b">
        <v>0</v>
      </c>
      <c r="I85" t="s">
        <v>382</v>
      </c>
      <c r="J85" t="s">
        <v>382</v>
      </c>
      <c r="K85" t="s">
        <v>382</v>
      </c>
      <c r="X85" t="str">
        <f t="shared" si="5"/>
        <v>1.22464607536412_0.221475293433467</v>
      </c>
      <c r="Y85" t="str">
        <f t="shared" si="6"/>
        <v>grade9_all_grade_t8_ra_cont_zgakuryoku</v>
      </c>
      <c r="Z85" t="str">
        <f t="shared" si="7"/>
        <v>FALSE</v>
      </c>
      <c r="AA85" s="2" t="e">
        <f t="shared" si="8"/>
        <v>#VALUE!</v>
      </c>
      <c r="AB85">
        <f t="shared" si="9"/>
        <v>0.19711551487998</v>
      </c>
    </row>
    <row r="86" spans="1:28">
      <c r="A86">
        <v>85</v>
      </c>
      <c r="B86" t="s">
        <v>118</v>
      </c>
      <c r="C86">
        <v>0.4511316029245</v>
      </c>
      <c r="D86">
        <v>0.18300718967447199</v>
      </c>
      <c r="E86">
        <v>2.46510316740539</v>
      </c>
      <c r="F86">
        <v>1.41434316729321E-2</v>
      </c>
      <c r="G86" t="s">
        <v>393</v>
      </c>
      <c r="H86" t="b">
        <v>0</v>
      </c>
      <c r="I86" t="s">
        <v>382</v>
      </c>
      <c r="J86" t="s">
        <v>382</v>
      </c>
      <c r="K86" t="s">
        <v>382</v>
      </c>
      <c r="X86" t="str">
        <f t="shared" si="5"/>
        <v>2.46510316740539_0.0141434316729321</v>
      </c>
      <c r="Y86" t="str">
        <f t="shared" si="6"/>
        <v>grade9_all_grade_t8_ra_cont_zgakuryoku</v>
      </c>
      <c r="Z86" t="str">
        <f t="shared" si="7"/>
        <v>FALSE</v>
      </c>
      <c r="AA86" s="2" t="e">
        <f t="shared" si="8"/>
        <v>#VALUE!</v>
      </c>
      <c r="AB86">
        <f t="shared" si="9"/>
        <v>0.18300718967447199</v>
      </c>
    </row>
    <row r="87" spans="1:28">
      <c r="A87">
        <v>86</v>
      </c>
      <c r="B87" t="s">
        <v>119</v>
      </c>
      <c r="C87">
        <v>0.44836024451112699</v>
      </c>
      <c r="D87">
        <v>0.19341781728945101</v>
      </c>
      <c r="E87">
        <v>2.3180917393982998</v>
      </c>
      <c r="F87">
        <v>2.0980256396124199E-2</v>
      </c>
      <c r="G87" t="s">
        <v>393</v>
      </c>
      <c r="H87" t="b">
        <v>0</v>
      </c>
      <c r="I87" t="s">
        <v>382</v>
      </c>
      <c r="J87" t="s">
        <v>382</v>
      </c>
      <c r="K87" t="s">
        <v>382</v>
      </c>
      <c r="X87" t="str">
        <f t="shared" si="5"/>
        <v>2.3180917393983_0.0209802563961242</v>
      </c>
      <c r="Y87" t="str">
        <f t="shared" si="6"/>
        <v>grade9_all_grade_t8_ra_cont_zgakuryoku</v>
      </c>
      <c r="Z87" t="str">
        <f t="shared" si="7"/>
        <v>FALSE</v>
      </c>
      <c r="AA87" s="2" t="e">
        <f t="shared" si="8"/>
        <v>#VALUE!</v>
      </c>
      <c r="AB87">
        <f t="shared" si="9"/>
        <v>0.19341781728945101</v>
      </c>
    </row>
    <row r="88" spans="1:28">
      <c r="A88">
        <v>87</v>
      </c>
      <c r="B88" t="s">
        <v>120</v>
      </c>
      <c r="C88">
        <v>0.55755908628373596</v>
      </c>
      <c r="D88">
        <v>0.21543418260400701</v>
      </c>
      <c r="E88">
        <v>2.5880715842972499</v>
      </c>
      <c r="F88">
        <v>1.00255936058472E-2</v>
      </c>
      <c r="G88" t="s">
        <v>393</v>
      </c>
      <c r="H88" t="b">
        <v>0</v>
      </c>
      <c r="I88" t="s">
        <v>382</v>
      </c>
      <c r="J88" t="s">
        <v>382</v>
      </c>
      <c r="K88" t="s">
        <v>382</v>
      </c>
      <c r="X88" t="str">
        <f t="shared" si="5"/>
        <v>2.58807158429725_0.0100255936058472</v>
      </c>
      <c r="Y88" t="str">
        <f t="shared" si="6"/>
        <v>grade9_all_grade_t8_ra_cont_zgakuryoku</v>
      </c>
      <c r="Z88" t="str">
        <f t="shared" si="7"/>
        <v>FALSE</v>
      </c>
      <c r="AA88" s="2" t="e">
        <f t="shared" si="8"/>
        <v>#VALUE!</v>
      </c>
      <c r="AB88">
        <f t="shared" si="9"/>
        <v>0.21543418260400701</v>
      </c>
    </row>
    <row r="89" spans="1:28">
      <c r="A89">
        <v>88</v>
      </c>
      <c r="B89" t="s">
        <v>122</v>
      </c>
      <c r="C89">
        <v>0.14046086351277701</v>
      </c>
      <c r="D89">
        <v>0.114555750771034</v>
      </c>
      <c r="E89">
        <v>1.2261354193690399</v>
      </c>
      <c r="F89">
        <v>0.220915064238287</v>
      </c>
      <c r="G89" t="s">
        <v>393</v>
      </c>
      <c r="H89" t="b">
        <v>0</v>
      </c>
      <c r="I89" t="s">
        <v>382</v>
      </c>
      <c r="J89" t="s">
        <v>382</v>
      </c>
      <c r="K89" t="s">
        <v>382</v>
      </c>
      <c r="X89" t="str">
        <f t="shared" si="5"/>
        <v>1.22613541936904_0.220915064238287</v>
      </c>
      <c r="Y89" t="str">
        <f t="shared" si="6"/>
        <v>grade9_all_grade_t8_ra_cont_zgakuryoku</v>
      </c>
      <c r="Z89" t="str">
        <f t="shared" si="7"/>
        <v>FALSE</v>
      </c>
      <c r="AA89" s="2" t="e">
        <f t="shared" si="8"/>
        <v>#VALUE!</v>
      </c>
      <c r="AB89">
        <f t="shared" si="9"/>
        <v>0.114555750771034</v>
      </c>
    </row>
    <row r="90" spans="1:28">
      <c r="A90">
        <v>89</v>
      </c>
      <c r="B90" t="s">
        <v>116</v>
      </c>
      <c r="C90">
        <v>5.9733978377087403E-2</v>
      </c>
      <c r="D90">
        <v>9.6665660185221006E-2</v>
      </c>
      <c r="E90">
        <v>0.61794414130758701</v>
      </c>
      <c r="F90">
        <v>0.53695111592106404</v>
      </c>
      <c r="G90" t="s">
        <v>646</v>
      </c>
      <c r="H90" t="b">
        <v>0</v>
      </c>
      <c r="I90" t="s">
        <v>382</v>
      </c>
      <c r="J90" t="s">
        <v>382</v>
      </c>
      <c r="K90" t="s">
        <v>382</v>
      </c>
      <c r="X90" t="str">
        <f t="shared" si="5"/>
        <v>0.617944141307587_0.536951115921064</v>
      </c>
      <c r="Y90" t="str">
        <f t="shared" si="6"/>
        <v>grade4_not_apr_march_grade_t8_ra_cont_zgakuryoku</v>
      </c>
      <c r="Z90" t="str">
        <f t="shared" si="7"/>
        <v>FALSE</v>
      </c>
      <c r="AA90" s="2" t="e">
        <f t="shared" si="8"/>
        <v>#VALUE!</v>
      </c>
      <c r="AB90">
        <f t="shared" si="9"/>
        <v>9.6665660185221006E-2</v>
      </c>
    </row>
    <row r="91" spans="1:28">
      <c r="A91">
        <v>90</v>
      </c>
      <c r="B91" t="s">
        <v>234</v>
      </c>
      <c r="C91">
        <v>-2.4591468040557401E-3</v>
      </c>
      <c r="D91">
        <v>8.9226032991695306E-3</v>
      </c>
      <c r="E91">
        <v>-0.275608667291599</v>
      </c>
      <c r="F91">
        <v>0.78298583085704598</v>
      </c>
      <c r="G91" t="s">
        <v>646</v>
      </c>
      <c r="H91" t="b">
        <v>0</v>
      </c>
      <c r="I91" t="s">
        <v>382</v>
      </c>
      <c r="J91" t="s">
        <v>382</v>
      </c>
      <c r="K91" t="s">
        <v>382</v>
      </c>
      <c r="X91" t="str">
        <f t="shared" si="5"/>
        <v>-0.275608667291599_0.782985830857046</v>
      </c>
      <c r="Y91" t="str">
        <f t="shared" si="6"/>
        <v>grade4_not_apr_march_grade_t8_ra_cont_zgakuryoku</v>
      </c>
      <c r="Z91" t="str">
        <f t="shared" si="7"/>
        <v>FALSE</v>
      </c>
      <c r="AA91" s="2" t="e">
        <f t="shared" si="8"/>
        <v>#VALUE!</v>
      </c>
      <c r="AB91">
        <f t="shared" si="9"/>
        <v>8.9226032991695306E-3</v>
      </c>
    </row>
    <row r="92" spans="1:28">
      <c r="A92">
        <v>91</v>
      </c>
      <c r="B92" t="s">
        <v>140</v>
      </c>
      <c r="C92">
        <v>0.145039495108917</v>
      </c>
      <c r="D92">
        <v>0.10243938232182399</v>
      </c>
      <c r="E92">
        <v>1.41585679083128</v>
      </c>
      <c r="F92">
        <v>0.15756749483641699</v>
      </c>
      <c r="G92" t="s">
        <v>646</v>
      </c>
      <c r="H92" t="b">
        <v>0</v>
      </c>
      <c r="I92" t="s">
        <v>382</v>
      </c>
      <c r="J92" t="s">
        <v>382</v>
      </c>
      <c r="K92" t="s">
        <v>382</v>
      </c>
      <c r="X92" t="str">
        <f t="shared" si="5"/>
        <v>1.41585679083128_0.157567494836417</v>
      </c>
      <c r="Y92" t="str">
        <f t="shared" si="6"/>
        <v>grade4_not_apr_march_grade_t8_ra_cont_zgakuryoku</v>
      </c>
      <c r="Z92" t="str">
        <f t="shared" si="7"/>
        <v>FALSE</v>
      </c>
      <c r="AA92" s="2" t="e">
        <f t="shared" si="8"/>
        <v>#VALUE!</v>
      </c>
      <c r="AB92">
        <f t="shared" si="9"/>
        <v>0.10243938232182399</v>
      </c>
    </row>
    <row r="93" spans="1:28">
      <c r="A93">
        <v>92</v>
      </c>
      <c r="B93" t="s">
        <v>117</v>
      </c>
      <c r="C93">
        <v>2.0223103185135001E-3</v>
      </c>
      <c r="D93">
        <v>0.21409643018145399</v>
      </c>
      <c r="E93">
        <v>9.4457918649065199E-3</v>
      </c>
      <c r="F93">
        <v>0.992467999560947</v>
      </c>
      <c r="G93" t="s">
        <v>646</v>
      </c>
      <c r="H93" t="b">
        <v>0</v>
      </c>
      <c r="I93" t="s">
        <v>382</v>
      </c>
      <c r="J93" t="s">
        <v>382</v>
      </c>
      <c r="K93" t="s">
        <v>382</v>
      </c>
      <c r="X93" t="str">
        <f t="shared" si="5"/>
        <v>0.00944579186490652_0.992467999560947</v>
      </c>
      <c r="Y93" t="str">
        <f t="shared" si="6"/>
        <v>grade4_not_apr_march_grade_t8_ra_cont_zgakuryoku</v>
      </c>
      <c r="Z93" t="str">
        <f t="shared" si="7"/>
        <v>FALSE</v>
      </c>
      <c r="AA93" s="2" t="e">
        <f t="shared" si="8"/>
        <v>#VALUE!</v>
      </c>
      <c r="AB93">
        <f t="shared" si="9"/>
        <v>0.21409643018145399</v>
      </c>
    </row>
    <row r="94" spans="1:28">
      <c r="A94">
        <v>93</v>
      </c>
      <c r="B94" t="s">
        <v>118</v>
      </c>
      <c r="C94">
        <v>0.27782664874297902</v>
      </c>
      <c r="D94">
        <v>0.21459771021370799</v>
      </c>
      <c r="E94">
        <v>1.29463939044971</v>
      </c>
      <c r="F94">
        <v>0.196164515933961</v>
      </c>
      <c r="G94" t="s">
        <v>646</v>
      </c>
      <c r="H94" t="b">
        <v>0</v>
      </c>
      <c r="I94" t="s">
        <v>382</v>
      </c>
      <c r="J94" t="s">
        <v>382</v>
      </c>
      <c r="K94" t="s">
        <v>382</v>
      </c>
      <c r="X94" t="str">
        <f t="shared" si="5"/>
        <v>1.29463939044971_0.196164515933961</v>
      </c>
      <c r="Y94" t="str">
        <f t="shared" si="6"/>
        <v>grade4_not_apr_march_grade_t8_ra_cont_zgakuryoku</v>
      </c>
      <c r="Z94" t="str">
        <f t="shared" si="7"/>
        <v>FALSE</v>
      </c>
      <c r="AA94" s="2" t="e">
        <f t="shared" si="8"/>
        <v>#VALUE!</v>
      </c>
      <c r="AB94">
        <f t="shared" si="9"/>
        <v>0.21459771021370799</v>
      </c>
    </row>
    <row r="95" spans="1:28">
      <c r="A95">
        <v>94</v>
      </c>
      <c r="B95" t="s">
        <v>119</v>
      </c>
      <c r="C95">
        <v>0.44551028029483802</v>
      </c>
      <c r="D95">
        <v>0.22257402870840201</v>
      </c>
      <c r="E95">
        <v>2.0016274265247298</v>
      </c>
      <c r="F95">
        <v>4.5975311944919002E-2</v>
      </c>
      <c r="G95" t="s">
        <v>646</v>
      </c>
      <c r="H95" t="b">
        <v>0</v>
      </c>
      <c r="I95" t="s">
        <v>382</v>
      </c>
      <c r="J95" t="s">
        <v>382</v>
      </c>
      <c r="K95" t="s">
        <v>382</v>
      </c>
      <c r="X95" t="str">
        <f t="shared" si="5"/>
        <v>2.00162742652473_0.045975311944919</v>
      </c>
      <c r="Y95" t="str">
        <f t="shared" si="6"/>
        <v>grade4_not_apr_march_grade_t8_ra_cont_zgakuryoku</v>
      </c>
      <c r="Z95" t="str">
        <f t="shared" si="7"/>
        <v>FALSE</v>
      </c>
      <c r="AA95" s="2" t="e">
        <f t="shared" si="8"/>
        <v>#VALUE!</v>
      </c>
      <c r="AB95">
        <f t="shared" si="9"/>
        <v>0.22257402870840201</v>
      </c>
    </row>
    <row r="96" spans="1:28">
      <c r="A96">
        <v>95</v>
      </c>
      <c r="B96" t="s">
        <v>120</v>
      </c>
      <c r="C96">
        <v>0.361168203353115</v>
      </c>
      <c r="D96">
        <v>0.27062738040435202</v>
      </c>
      <c r="E96">
        <v>1.33455898960957</v>
      </c>
      <c r="F96">
        <v>0.18275247214878501</v>
      </c>
      <c r="G96" t="s">
        <v>646</v>
      </c>
      <c r="H96" t="b">
        <v>0</v>
      </c>
      <c r="I96" t="s">
        <v>382</v>
      </c>
      <c r="J96" t="s">
        <v>382</v>
      </c>
      <c r="K96" t="s">
        <v>382</v>
      </c>
      <c r="X96" t="str">
        <f t="shared" si="5"/>
        <v>1.33455898960957_0.182752472148785</v>
      </c>
      <c r="Y96" t="str">
        <f t="shared" si="6"/>
        <v>grade4_not_apr_march_grade_t8_ra_cont_zgakuryoku</v>
      </c>
      <c r="Z96" t="str">
        <f t="shared" si="7"/>
        <v>FALSE</v>
      </c>
      <c r="AA96" s="2" t="e">
        <f t="shared" si="8"/>
        <v>#VALUE!</v>
      </c>
      <c r="AB96">
        <f t="shared" si="9"/>
        <v>0.27062738040435202</v>
      </c>
    </row>
    <row r="97" spans="1:28">
      <c r="A97">
        <v>96</v>
      </c>
      <c r="B97" t="s">
        <v>121</v>
      </c>
      <c r="C97">
        <v>0.11001158126987</v>
      </c>
      <c r="D97">
        <v>0.123715271011254</v>
      </c>
      <c r="E97">
        <v>0.88923202746622299</v>
      </c>
      <c r="F97">
        <v>0.37439354202325198</v>
      </c>
      <c r="G97" t="s">
        <v>646</v>
      </c>
      <c r="H97" t="b">
        <v>0</v>
      </c>
      <c r="I97" t="s">
        <v>382</v>
      </c>
      <c r="J97" t="s">
        <v>382</v>
      </c>
      <c r="K97" t="s">
        <v>382</v>
      </c>
      <c r="X97" t="str">
        <f t="shared" si="5"/>
        <v>0.889232027466223_0.374393542023252</v>
      </c>
      <c r="Y97" t="str">
        <f t="shared" si="6"/>
        <v>grade4_not_apr_march_grade_t8_ra_cont_zgakuryoku</v>
      </c>
      <c r="Z97" t="str">
        <f t="shared" si="7"/>
        <v>FALSE</v>
      </c>
      <c r="AA97" s="2" t="e">
        <f t="shared" si="8"/>
        <v>#VALUE!</v>
      </c>
      <c r="AB97">
        <f t="shared" si="9"/>
        <v>0.123715271011254</v>
      </c>
    </row>
    <row r="98" spans="1:28">
      <c r="A98">
        <v>97</v>
      </c>
      <c r="B98" t="s">
        <v>122</v>
      </c>
      <c r="C98">
        <v>7.1431442896629005E-2</v>
      </c>
      <c r="D98">
        <v>0.17257999594728499</v>
      </c>
      <c r="E98">
        <v>0.41390337567540603</v>
      </c>
      <c r="F98">
        <v>0.67915869399506901</v>
      </c>
      <c r="G98" t="s">
        <v>646</v>
      </c>
      <c r="H98" t="b">
        <v>0</v>
      </c>
      <c r="I98" t="s">
        <v>382</v>
      </c>
      <c r="J98" t="s">
        <v>382</v>
      </c>
      <c r="K98" t="s">
        <v>382</v>
      </c>
      <c r="X98" t="str">
        <f t="shared" si="5"/>
        <v>0.413903375675406_0.679158693995069</v>
      </c>
      <c r="Y98" t="str">
        <f t="shared" si="6"/>
        <v>grade4_not_apr_march_grade_t8_ra_cont_zgakuryoku</v>
      </c>
      <c r="Z98" t="str">
        <f t="shared" si="7"/>
        <v>FALSE</v>
      </c>
      <c r="AA98" s="2" t="e">
        <f t="shared" si="8"/>
        <v>#VALUE!</v>
      </c>
      <c r="AB98">
        <f t="shared" si="9"/>
        <v>0.17257999594728499</v>
      </c>
    </row>
    <row r="99" spans="1:28">
      <c r="A99">
        <v>98</v>
      </c>
      <c r="B99" t="s">
        <v>116</v>
      </c>
      <c r="C99">
        <v>-1.0082357447504299E-2</v>
      </c>
      <c r="D99">
        <v>8.4234570155591895E-2</v>
      </c>
      <c r="E99">
        <v>-0.119693819638195</v>
      </c>
      <c r="F99">
        <v>0.90477013082382496</v>
      </c>
      <c r="G99" t="s">
        <v>647</v>
      </c>
      <c r="H99" t="b">
        <v>0</v>
      </c>
      <c r="I99" t="s">
        <v>382</v>
      </c>
      <c r="J99" t="s">
        <v>382</v>
      </c>
      <c r="K99" t="s">
        <v>382</v>
      </c>
      <c r="X99" t="str">
        <f t="shared" si="5"/>
        <v>-0.119693819638195_0.904770130823825</v>
      </c>
      <c r="Y99" t="str">
        <f t="shared" si="6"/>
        <v>grade5_not_apr_march_grade_t8_ra_cont_zgakuryoku</v>
      </c>
      <c r="Z99" t="str">
        <f t="shared" si="7"/>
        <v>FALSE</v>
      </c>
      <c r="AA99" s="2" t="e">
        <f t="shared" si="8"/>
        <v>#VALUE!</v>
      </c>
      <c r="AB99">
        <f t="shared" si="9"/>
        <v>8.4234570155591895E-2</v>
      </c>
    </row>
    <row r="100" spans="1:28">
      <c r="A100">
        <v>99</v>
      </c>
      <c r="B100" t="s">
        <v>234</v>
      </c>
      <c r="C100">
        <v>2.3923741080200699E-3</v>
      </c>
      <c r="D100">
        <v>7.4692851241535598E-3</v>
      </c>
      <c r="E100">
        <v>0.32029492357759998</v>
      </c>
      <c r="F100">
        <v>0.74886843996770203</v>
      </c>
      <c r="G100" t="s">
        <v>647</v>
      </c>
      <c r="H100" t="b">
        <v>0</v>
      </c>
      <c r="I100" t="s">
        <v>382</v>
      </c>
      <c r="J100" t="s">
        <v>382</v>
      </c>
      <c r="K100" t="s">
        <v>382</v>
      </c>
      <c r="X100" t="str">
        <f t="shared" si="5"/>
        <v>0.3202949235776_0.748868439967702</v>
      </c>
      <c r="Y100" t="str">
        <f t="shared" si="6"/>
        <v>grade5_not_apr_march_grade_t8_ra_cont_zgakuryoku</v>
      </c>
      <c r="Z100" t="str">
        <f t="shared" si="7"/>
        <v>FALSE</v>
      </c>
      <c r="AA100" s="2" t="e">
        <f t="shared" si="8"/>
        <v>#VALUE!</v>
      </c>
      <c r="AB100">
        <f t="shared" si="9"/>
        <v>7.4692851241535598E-3</v>
      </c>
    </row>
    <row r="101" spans="1:28">
      <c r="A101">
        <v>100</v>
      </c>
      <c r="B101" t="s">
        <v>140</v>
      </c>
      <c r="C101">
        <v>0.181133290038406</v>
      </c>
      <c r="D101">
        <v>9.8457196113377096E-2</v>
      </c>
      <c r="E101">
        <v>1.8397161120638099</v>
      </c>
      <c r="F101">
        <v>6.63576163739511E-2</v>
      </c>
      <c r="G101" t="s">
        <v>647</v>
      </c>
      <c r="H101" t="b">
        <v>0</v>
      </c>
      <c r="I101" t="s">
        <v>382</v>
      </c>
      <c r="J101" t="s">
        <v>382</v>
      </c>
      <c r="K101" t="s">
        <v>382</v>
      </c>
      <c r="X101" t="str">
        <f t="shared" si="5"/>
        <v>1.83971611206381_0.0663576163739511</v>
      </c>
      <c r="Y101" t="str">
        <f t="shared" si="6"/>
        <v>grade5_not_apr_march_grade_t8_ra_cont_zgakuryoku</v>
      </c>
      <c r="Z101" t="str">
        <f t="shared" si="7"/>
        <v>FALSE</v>
      </c>
      <c r="AA101" s="2" t="e">
        <f t="shared" si="8"/>
        <v>#VALUE!</v>
      </c>
      <c r="AB101">
        <f t="shared" si="9"/>
        <v>9.8457196113377096E-2</v>
      </c>
    </row>
    <row r="102" spans="1:28">
      <c r="A102">
        <v>101</v>
      </c>
      <c r="B102" t="s">
        <v>117</v>
      </c>
      <c r="C102">
        <v>0.39493714725983498</v>
      </c>
      <c r="D102">
        <v>0.17383449107971499</v>
      </c>
      <c r="E102">
        <v>2.2719147667808199</v>
      </c>
      <c r="F102">
        <v>2.3483405974981001E-2</v>
      </c>
      <c r="G102" t="s">
        <v>647</v>
      </c>
      <c r="H102" t="b">
        <v>0</v>
      </c>
      <c r="I102" t="s">
        <v>382</v>
      </c>
      <c r="J102" t="s">
        <v>382</v>
      </c>
      <c r="K102" t="s">
        <v>382</v>
      </c>
      <c r="X102" t="str">
        <f t="shared" si="5"/>
        <v>2.27191476678082_0.023483405974981</v>
      </c>
      <c r="Y102" t="str">
        <f t="shared" si="6"/>
        <v>grade5_not_apr_march_grade_t8_ra_cont_zgakuryoku</v>
      </c>
      <c r="Z102" t="str">
        <f t="shared" si="7"/>
        <v>FALSE</v>
      </c>
      <c r="AA102" s="2" t="e">
        <f t="shared" si="8"/>
        <v>#VALUE!</v>
      </c>
      <c r="AB102">
        <f t="shared" si="9"/>
        <v>0.17383449107971499</v>
      </c>
    </row>
    <row r="103" spans="1:28">
      <c r="A103">
        <v>102</v>
      </c>
      <c r="B103" t="s">
        <v>118</v>
      </c>
      <c r="C103">
        <v>0.61432008172752905</v>
      </c>
      <c r="D103">
        <v>0.16923734465010001</v>
      </c>
      <c r="E103">
        <v>3.6299321700989902</v>
      </c>
      <c r="F103">
        <v>3.1041091077344701E-4</v>
      </c>
      <c r="G103" t="s">
        <v>647</v>
      </c>
      <c r="H103" t="b">
        <v>0</v>
      </c>
      <c r="I103" t="s">
        <v>382</v>
      </c>
      <c r="J103" t="s">
        <v>382</v>
      </c>
      <c r="K103" t="s">
        <v>382</v>
      </c>
      <c r="X103" t="str">
        <f t="shared" si="5"/>
        <v>3.62993217009899_0.000310410910773447</v>
      </c>
      <c r="Y103" t="str">
        <f t="shared" si="6"/>
        <v>grade5_not_apr_march_grade_t8_ra_cont_zgakuryoku</v>
      </c>
      <c r="Z103" t="str">
        <f t="shared" si="7"/>
        <v>FALSE</v>
      </c>
      <c r="AA103" s="2" t="e">
        <f t="shared" si="8"/>
        <v>#VALUE!</v>
      </c>
      <c r="AB103">
        <f t="shared" si="9"/>
        <v>0.16923734465010001</v>
      </c>
    </row>
    <row r="104" spans="1:28">
      <c r="A104">
        <v>103</v>
      </c>
      <c r="B104" t="s">
        <v>119</v>
      </c>
      <c r="C104">
        <v>0.64032846742102001</v>
      </c>
      <c r="D104">
        <v>0.16536028042616399</v>
      </c>
      <c r="E104">
        <v>3.8723233038234901</v>
      </c>
      <c r="F104">
        <v>1.20988878010162E-4</v>
      </c>
      <c r="G104" t="s">
        <v>647</v>
      </c>
      <c r="H104" t="b">
        <v>0</v>
      </c>
      <c r="I104" t="s">
        <v>382</v>
      </c>
      <c r="J104" t="s">
        <v>382</v>
      </c>
      <c r="K104" t="s">
        <v>382</v>
      </c>
      <c r="X104" t="str">
        <f t="shared" si="5"/>
        <v>3.87232330382349_0.000120988878010162</v>
      </c>
      <c r="Y104" t="str">
        <f t="shared" si="6"/>
        <v>grade5_not_apr_march_grade_t8_ra_cont_zgakuryoku</v>
      </c>
      <c r="Z104" t="str">
        <f t="shared" si="7"/>
        <v>FALSE</v>
      </c>
      <c r="AA104" s="2" t="e">
        <f t="shared" si="8"/>
        <v>#VALUE!</v>
      </c>
      <c r="AB104">
        <f t="shared" si="9"/>
        <v>0.16536028042616399</v>
      </c>
    </row>
    <row r="105" spans="1:28">
      <c r="A105">
        <v>104</v>
      </c>
      <c r="B105" t="s">
        <v>120</v>
      </c>
      <c r="C105">
        <v>0.81678822476435398</v>
      </c>
      <c r="D105">
        <v>0.21409720236125901</v>
      </c>
      <c r="E105">
        <v>3.8150345532593102</v>
      </c>
      <c r="F105">
        <v>1.51867334194187E-4</v>
      </c>
      <c r="G105" t="s">
        <v>647</v>
      </c>
      <c r="H105" t="b">
        <v>0</v>
      </c>
      <c r="I105" t="s">
        <v>382</v>
      </c>
      <c r="J105" t="s">
        <v>382</v>
      </c>
      <c r="K105" t="s">
        <v>382</v>
      </c>
      <c r="X105" t="str">
        <f t="shared" si="5"/>
        <v>3.81503455325931_0.000151867334194187</v>
      </c>
      <c r="Y105" t="str">
        <f t="shared" si="6"/>
        <v>grade5_not_apr_march_grade_t8_ra_cont_zgakuryoku</v>
      </c>
      <c r="Z105" t="str">
        <f t="shared" si="7"/>
        <v>FALSE</v>
      </c>
      <c r="AA105" s="2" t="e">
        <f t="shared" si="8"/>
        <v>#VALUE!</v>
      </c>
      <c r="AB105">
        <f t="shared" si="9"/>
        <v>0.21409720236125901</v>
      </c>
    </row>
    <row r="106" spans="1:28">
      <c r="A106">
        <v>105</v>
      </c>
      <c r="B106" t="s">
        <v>121</v>
      </c>
      <c r="C106">
        <v>2.2838881612977101E-2</v>
      </c>
      <c r="D106">
        <v>0.119946983169381</v>
      </c>
      <c r="E106">
        <v>0.19040813707440701</v>
      </c>
      <c r="F106">
        <v>0.84906074831132705</v>
      </c>
      <c r="G106" t="s">
        <v>647</v>
      </c>
      <c r="H106" t="b">
        <v>0</v>
      </c>
      <c r="I106" t="s">
        <v>382</v>
      </c>
      <c r="J106" t="s">
        <v>382</v>
      </c>
      <c r="K106" t="s">
        <v>382</v>
      </c>
      <c r="X106" t="str">
        <f t="shared" si="5"/>
        <v>0.190408137074407_0.849060748311327</v>
      </c>
      <c r="Y106" t="str">
        <f t="shared" si="6"/>
        <v>grade5_not_apr_march_grade_t8_ra_cont_zgakuryoku</v>
      </c>
      <c r="Z106" t="str">
        <f t="shared" si="7"/>
        <v>FALSE</v>
      </c>
      <c r="AA106" s="2" t="e">
        <f t="shared" si="8"/>
        <v>#VALUE!</v>
      </c>
      <c r="AB106">
        <f t="shared" si="9"/>
        <v>0.119946983169381</v>
      </c>
    </row>
    <row r="107" spans="1:28">
      <c r="A107">
        <v>106</v>
      </c>
      <c r="B107" t="s">
        <v>122</v>
      </c>
      <c r="C107">
        <v>0.154825453131404</v>
      </c>
      <c r="D107">
        <v>0.12127033523175</v>
      </c>
      <c r="E107">
        <v>1.27669683468368</v>
      </c>
      <c r="F107">
        <v>0.20225702806149701</v>
      </c>
      <c r="G107" t="s">
        <v>647</v>
      </c>
      <c r="H107" t="b">
        <v>0</v>
      </c>
      <c r="I107" t="s">
        <v>382</v>
      </c>
      <c r="J107" t="s">
        <v>382</v>
      </c>
      <c r="K107" t="s">
        <v>382</v>
      </c>
      <c r="X107" t="str">
        <f t="shared" si="5"/>
        <v>1.27669683468368_0.202257028061497</v>
      </c>
      <c r="Y107" t="str">
        <f t="shared" si="6"/>
        <v>grade5_not_apr_march_grade_t8_ra_cont_zgakuryoku</v>
      </c>
      <c r="Z107" t="str">
        <f t="shared" si="7"/>
        <v>FALSE</v>
      </c>
      <c r="AA107" s="2" t="e">
        <f t="shared" si="8"/>
        <v>#VALUE!</v>
      </c>
      <c r="AB107">
        <f t="shared" si="9"/>
        <v>0.12127033523175</v>
      </c>
    </row>
    <row r="108" spans="1:28">
      <c r="A108">
        <v>107</v>
      </c>
      <c r="B108" t="s">
        <v>116</v>
      </c>
      <c r="C108">
        <v>0.15585120539453801</v>
      </c>
      <c r="D108">
        <v>8.3541844061531298E-2</v>
      </c>
      <c r="E108">
        <v>1.8655466269065</v>
      </c>
      <c r="F108">
        <v>6.2659176849186496E-2</v>
      </c>
      <c r="G108" t="s">
        <v>648</v>
      </c>
      <c r="H108" t="b">
        <v>0</v>
      </c>
      <c r="I108" t="s">
        <v>382</v>
      </c>
      <c r="J108" t="s">
        <v>382</v>
      </c>
      <c r="K108" t="s">
        <v>382</v>
      </c>
      <c r="X108" t="str">
        <f t="shared" si="5"/>
        <v>1.8655466269065_0.0626591768491865</v>
      </c>
      <c r="Y108" t="str">
        <f t="shared" si="6"/>
        <v>grade6_not_apr_march_grade_t8_ra_cont_zgakuryoku</v>
      </c>
      <c r="Z108" t="str">
        <f t="shared" si="7"/>
        <v>FALSE</v>
      </c>
      <c r="AA108" s="2" t="e">
        <f t="shared" si="8"/>
        <v>#VALUE!</v>
      </c>
      <c r="AB108">
        <f t="shared" si="9"/>
        <v>8.3541844061531298E-2</v>
      </c>
    </row>
    <row r="109" spans="1:28">
      <c r="A109">
        <v>108</v>
      </c>
      <c r="B109" t="s">
        <v>234</v>
      </c>
      <c r="C109">
        <v>-1.3927759420464101E-2</v>
      </c>
      <c r="D109">
        <v>7.1926529306346604E-3</v>
      </c>
      <c r="E109">
        <v>-1.93638697081344</v>
      </c>
      <c r="F109">
        <v>5.3353600715792301E-2</v>
      </c>
      <c r="G109" t="s">
        <v>648</v>
      </c>
      <c r="H109" t="b">
        <v>0</v>
      </c>
      <c r="I109" t="s">
        <v>382</v>
      </c>
      <c r="J109" t="s">
        <v>382</v>
      </c>
      <c r="K109" t="s">
        <v>382</v>
      </c>
      <c r="X109" t="str">
        <f t="shared" si="5"/>
        <v>-1.93638697081344_0.0533536007157923</v>
      </c>
      <c r="Y109" t="str">
        <f t="shared" si="6"/>
        <v>grade6_not_apr_march_grade_t8_ra_cont_zgakuryoku</v>
      </c>
      <c r="Z109" t="str">
        <f t="shared" si="7"/>
        <v>FALSE</v>
      </c>
      <c r="AA109" s="2" t="e">
        <f t="shared" si="8"/>
        <v>#VALUE!</v>
      </c>
      <c r="AB109">
        <f t="shared" si="9"/>
        <v>7.1926529306346604E-3</v>
      </c>
    </row>
    <row r="110" spans="1:28">
      <c r="A110">
        <v>109</v>
      </c>
      <c r="B110" t="s">
        <v>140</v>
      </c>
      <c r="C110">
        <v>0.245011164021365</v>
      </c>
      <c r="D110">
        <v>9.8541231014980704E-2</v>
      </c>
      <c r="E110">
        <v>2.4863822127827602</v>
      </c>
      <c r="F110">
        <v>1.32129430508046E-2</v>
      </c>
      <c r="G110" t="s">
        <v>648</v>
      </c>
      <c r="H110" t="b">
        <v>0</v>
      </c>
      <c r="I110" t="s">
        <v>382</v>
      </c>
      <c r="J110" t="s">
        <v>382</v>
      </c>
      <c r="K110" t="s">
        <v>382</v>
      </c>
      <c r="X110" t="str">
        <f t="shared" si="5"/>
        <v>2.48638221278276_0.0132129430508046</v>
      </c>
      <c r="Y110" t="str">
        <f t="shared" si="6"/>
        <v>grade6_not_apr_march_grade_t8_ra_cont_zgakuryoku</v>
      </c>
      <c r="Z110" t="str">
        <f t="shared" si="7"/>
        <v>FALSE</v>
      </c>
      <c r="AA110" s="2" t="e">
        <f t="shared" si="8"/>
        <v>#VALUE!</v>
      </c>
      <c r="AB110">
        <f t="shared" si="9"/>
        <v>9.8541231014980704E-2</v>
      </c>
    </row>
    <row r="111" spans="1:28">
      <c r="A111">
        <v>110</v>
      </c>
      <c r="B111" t="s">
        <v>117</v>
      </c>
      <c r="C111">
        <v>0.16892987529848599</v>
      </c>
      <c r="D111">
        <v>0.232329043736069</v>
      </c>
      <c r="E111">
        <v>0.72711475320491503</v>
      </c>
      <c r="F111">
        <v>0.46747792051618597</v>
      </c>
      <c r="G111" t="s">
        <v>648</v>
      </c>
      <c r="H111" t="b">
        <v>0</v>
      </c>
      <c r="I111" t="s">
        <v>382</v>
      </c>
      <c r="J111" t="s">
        <v>382</v>
      </c>
      <c r="K111" t="s">
        <v>382</v>
      </c>
      <c r="X111" t="str">
        <f t="shared" si="5"/>
        <v>0.727114753204915_0.467477920516186</v>
      </c>
      <c r="Y111" t="str">
        <f t="shared" si="6"/>
        <v>grade6_not_apr_march_grade_t8_ra_cont_zgakuryoku</v>
      </c>
      <c r="Z111" t="str">
        <f t="shared" si="7"/>
        <v>FALSE</v>
      </c>
      <c r="AA111" s="2" t="e">
        <f t="shared" si="8"/>
        <v>#VALUE!</v>
      </c>
      <c r="AB111">
        <f t="shared" si="9"/>
        <v>0.232329043736069</v>
      </c>
    </row>
    <row r="112" spans="1:28">
      <c r="A112">
        <v>111</v>
      </c>
      <c r="B112" t="s">
        <v>118</v>
      </c>
      <c r="C112">
        <v>0.21841653612072101</v>
      </c>
      <c r="D112">
        <v>0.221248967116985</v>
      </c>
      <c r="E112">
        <v>0.98719799222942295</v>
      </c>
      <c r="F112">
        <v>0.32399774758678501</v>
      </c>
      <c r="G112" t="s">
        <v>648</v>
      </c>
      <c r="H112" t="b">
        <v>0</v>
      </c>
      <c r="I112" t="s">
        <v>382</v>
      </c>
      <c r="J112" t="s">
        <v>382</v>
      </c>
      <c r="K112" t="s">
        <v>382</v>
      </c>
      <c r="X112" t="str">
        <f t="shared" si="5"/>
        <v>0.987197992229423_0.323997747586785</v>
      </c>
      <c r="Y112" t="str">
        <f t="shared" si="6"/>
        <v>grade6_not_apr_march_grade_t8_ra_cont_zgakuryoku</v>
      </c>
      <c r="Z112" t="str">
        <f t="shared" si="7"/>
        <v>FALSE</v>
      </c>
      <c r="AA112" s="2" t="e">
        <f t="shared" si="8"/>
        <v>#VALUE!</v>
      </c>
      <c r="AB112">
        <f t="shared" si="9"/>
        <v>0.221248967116985</v>
      </c>
    </row>
    <row r="113" spans="1:28">
      <c r="A113">
        <v>112</v>
      </c>
      <c r="B113" t="s">
        <v>119</v>
      </c>
      <c r="C113">
        <v>0.43342564108141801</v>
      </c>
      <c r="D113">
        <v>0.23220338345907199</v>
      </c>
      <c r="E113">
        <v>1.8665776295969101</v>
      </c>
      <c r="F113">
        <v>6.2514665518624807E-2</v>
      </c>
      <c r="G113" t="s">
        <v>648</v>
      </c>
      <c r="H113" t="b">
        <v>0</v>
      </c>
      <c r="I113" t="s">
        <v>382</v>
      </c>
      <c r="J113" t="s">
        <v>382</v>
      </c>
      <c r="K113" t="s">
        <v>382</v>
      </c>
      <c r="X113" t="str">
        <f t="shared" si="5"/>
        <v>1.86657762959691_0.0625146655186248</v>
      </c>
      <c r="Y113" t="str">
        <f t="shared" si="6"/>
        <v>grade6_not_apr_march_grade_t8_ra_cont_zgakuryoku</v>
      </c>
      <c r="Z113" t="str">
        <f t="shared" si="7"/>
        <v>FALSE</v>
      </c>
      <c r="AA113" s="2" t="e">
        <f t="shared" si="8"/>
        <v>#VALUE!</v>
      </c>
      <c r="AB113">
        <f t="shared" si="9"/>
        <v>0.23220338345907199</v>
      </c>
    </row>
    <row r="114" spans="1:28">
      <c r="A114">
        <v>113</v>
      </c>
      <c r="B114" t="s">
        <v>120</v>
      </c>
      <c r="C114">
        <v>0.433232433373959</v>
      </c>
      <c r="D114">
        <v>0.26008769582158597</v>
      </c>
      <c r="E114">
        <v>1.6657167575937399</v>
      </c>
      <c r="F114">
        <v>9.6362984929428006E-2</v>
      </c>
      <c r="G114" t="s">
        <v>648</v>
      </c>
      <c r="H114" t="b">
        <v>0</v>
      </c>
      <c r="I114" t="s">
        <v>382</v>
      </c>
      <c r="J114" t="s">
        <v>382</v>
      </c>
      <c r="K114" t="s">
        <v>382</v>
      </c>
      <c r="X114" t="str">
        <f t="shared" si="5"/>
        <v>1.66571675759374_0.096362984929428</v>
      </c>
      <c r="Y114" t="str">
        <f t="shared" si="6"/>
        <v>grade6_not_apr_march_grade_t8_ra_cont_zgakuryoku</v>
      </c>
      <c r="Z114" t="str">
        <f t="shared" si="7"/>
        <v>FALSE</v>
      </c>
      <c r="AA114" s="2" t="e">
        <f t="shared" si="8"/>
        <v>#VALUE!</v>
      </c>
      <c r="AB114">
        <f t="shared" si="9"/>
        <v>0.26008769582158597</v>
      </c>
    </row>
    <row r="115" spans="1:28">
      <c r="A115">
        <v>114</v>
      </c>
      <c r="B115" t="s">
        <v>121</v>
      </c>
      <c r="C115">
        <v>-7.1085248459621206E-2</v>
      </c>
      <c r="D115">
        <v>0.120585836243518</v>
      </c>
      <c r="E115">
        <v>-0.58949915408031495</v>
      </c>
      <c r="F115">
        <v>0.55577863085790702</v>
      </c>
      <c r="G115" t="s">
        <v>648</v>
      </c>
      <c r="H115" t="b">
        <v>0</v>
      </c>
      <c r="I115" t="s">
        <v>382</v>
      </c>
      <c r="J115" t="s">
        <v>382</v>
      </c>
      <c r="K115" t="s">
        <v>382</v>
      </c>
      <c r="X115" t="str">
        <f t="shared" si="5"/>
        <v>-0.589499154080315_0.555778630857907</v>
      </c>
      <c r="Y115" t="str">
        <f t="shared" si="6"/>
        <v>grade6_not_apr_march_grade_t8_ra_cont_zgakuryoku</v>
      </c>
      <c r="Z115" t="str">
        <f t="shared" si="7"/>
        <v>FALSE</v>
      </c>
      <c r="AA115" s="2" t="e">
        <f t="shared" si="8"/>
        <v>#VALUE!</v>
      </c>
      <c r="AB115">
        <f t="shared" si="9"/>
        <v>0.120585836243518</v>
      </c>
    </row>
    <row r="116" spans="1:28">
      <c r="A116">
        <v>115</v>
      </c>
      <c r="B116" t="s">
        <v>122</v>
      </c>
      <c r="C116">
        <v>0.12191403936473</v>
      </c>
      <c r="D116">
        <v>0.12968708370118801</v>
      </c>
      <c r="E116">
        <v>0.94006308018793805</v>
      </c>
      <c r="F116">
        <v>0.3476150633308</v>
      </c>
      <c r="G116" t="s">
        <v>648</v>
      </c>
      <c r="H116" t="b">
        <v>0</v>
      </c>
      <c r="I116" t="s">
        <v>382</v>
      </c>
      <c r="J116" t="s">
        <v>382</v>
      </c>
      <c r="K116" t="s">
        <v>382</v>
      </c>
      <c r="X116" t="str">
        <f t="shared" si="5"/>
        <v>0.940063080187938_0.3476150633308</v>
      </c>
      <c r="Y116" t="str">
        <f t="shared" si="6"/>
        <v>grade6_not_apr_march_grade_t8_ra_cont_zgakuryoku</v>
      </c>
      <c r="Z116" t="str">
        <f t="shared" si="7"/>
        <v>FALSE</v>
      </c>
      <c r="AA116" s="2" t="e">
        <f t="shared" si="8"/>
        <v>#VALUE!</v>
      </c>
      <c r="AB116">
        <f t="shared" si="9"/>
        <v>0.12968708370118801</v>
      </c>
    </row>
    <row r="117" spans="1:28">
      <c r="A117">
        <v>116</v>
      </c>
      <c r="B117" t="s">
        <v>116</v>
      </c>
      <c r="C117">
        <v>3.0318820739589001E-2</v>
      </c>
      <c r="D117">
        <v>6.0254392557843602E-2</v>
      </c>
      <c r="E117">
        <v>0.50318025711541703</v>
      </c>
      <c r="F117">
        <v>0.61499448676732205</v>
      </c>
      <c r="G117" t="s">
        <v>649</v>
      </c>
      <c r="H117" t="b">
        <v>0</v>
      </c>
      <c r="I117" t="s">
        <v>382</v>
      </c>
      <c r="J117" t="s">
        <v>382</v>
      </c>
      <c r="K117" t="s">
        <v>382</v>
      </c>
      <c r="X117" t="str">
        <f t="shared" si="5"/>
        <v>0.503180257115417_0.614994486767322</v>
      </c>
      <c r="Y117" t="str">
        <f t="shared" si="6"/>
        <v>grade7_not_apr_march_grade_t8_ra_cont_zgakuryoku</v>
      </c>
      <c r="Z117" t="str">
        <f t="shared" si="7"/>
        <v>FALSE</v>
      </c>
      <c r="AA117" s="2" t="e">
        <f t="shared" si="8"/>
        <v>#VALUE!</v>
      </c>
      <c r="AB117">
        <f t="shared" si="9"/>
        <v>6.0254392557843602E-2</v>
      </c>
    </row>
    <row r="118" spans="1:28">
      <c r="A118">
        <v>117</v>
      </c>
      <c r="B118" t="s">
        <v>234</v>
      </c>
      <c r="C118">
        <v>-2.0094107321176201E-3</v>
      </c>
      <c r="D118">
        <v>5.2211890656663797E-3</v>
      </c>
      <c r="E118">
        <v>-0.38485691800190702</v>
      </c>
      <c r="F118">
        <v>0.70045933359537305</v>
      </c>
      <c r="G118" t="s">
        <v>649</v>
      </c>
      <c r="H118" t="b">
        <v>0</v>
      </c>
      <c r="I118" t="s">
        <v>382</v>
      </c>
      <c r="J118" t="s">
        <v>382</v>
      </c>
      <c r="K118" t="s">
        <v>382</v>
      </c>
      <c r="X118" t="str">
        <f t="shared" si="5"/>
        <v>-0.384856918001907_0.700459333595373</v>
      </c>
      <c r="Y118" t="str">
        <f t="shared" si="6"/>
        <v>grade7_not_apr_march_grade_t8_ra_cont_zgakuryoku</v>
      </c>
      <c r="Z118" t="str">
        <f t="shared" si="7"/>
        <v>FALSE</v>
      </c>
      <c r="AA118" s="2" t="e">
        <f t="shared" si="8"/>
        <v>#VALUE!</v>
      </c>
      <c r="AB118">
        <f t="shared" si="9"/>
        <v>5.2211890656663797E-3</v>
      </c>
    </row>
    <row r="119" spans="1:28">
      <c r="A119">
        <v>118</v>
      </c>
      <c r="B119" t="s">
        <v>140</v>
      </c>
      <c r="C119">
        <v>7.7528084765729699E-2</v>
      </c>
      <c r="D119">
        <v>7.7413029267950906E-2</v>
      </c>
      <c r="E119">
        <v>1.00148625494787</v>
      </c>
      <c r="F119">
        <v>0.31693490404702301</v>
      </c>
      <c r="G119" t="s">
        <v>649</v>
      </c>
      <c r="H119" t="b">
        <v>0</v>
      </c>
      <c r="I119" t="s">
        <v>382</v>
      </c>
      <c r="J119" t="s">
        <v>382</v>
      </c>
      <c r="K119" t="s">
        <v>382</v>
      </c>
      <c r="X119" t="str">
        <f t="shared" si="5"/>
        <v>1.00148625494787_0.316934904047023</v>
      </c>
      <c r="Y119" t="str">
        <f t="shared" si="6"/>
        <v>grade7_not_apr_march_grade_t8_ra_cont_zgakuryoku</v>
      </c>
      <c r="Z119" t="str">
        <f t="shared" si="7"/>
        <v>FALSE</v>
      </c>
      <c r="AA119" s="2" t="e">
        <f t="shared" si="8"/>
        <v>#VALUE!</v>
      </c>
      <c r="AB119">
        <f t="shared" si="9"/>
        <v>7.7413029267950906E-2</v>
      </c>
    </row>
    <row r="120" spans="1:28">
      <c r="A120">
        <v>119</v>
      </c>
      <c r="B120" t="s">
        <v>117</v>
      </c>
      <c r="C120">
        <v>8.4757007521324396E-2</v>
      </c>
      <c r="D120">
        <v>0.12605322616638001</v>
      </c>
      <c r="E120">
        <v>0.672390624968628</v>
      </c>
      <c r="F120">
        <v>0.501555042466167</v>
      </c>
      <c r="G120" t="s">
        <v>649</v>
      </c>
      <c r="H120" t="b">
        <v>0</v>
      </c>
      <c r="I120" t="s">
        <v>382</v>
      </c>
      <c r="J120" t="s">
        <v>382</v>
      </c>
      <c r="K120" t="s">
        <v>382</v>
      </c>
      <c r="X120" t="str">
        <f t="shared" si="5"/>
        <v>0.672390624968628_0.501555042466167</v>
      </c>
      <c r="Y120" t="str">
        <f t="shared" si="6"/>
        <v>grade7_not_apr_march_grade_t8_ra_cont_zgakuryoku</v>
      </c>
      <c r="Z120" t="str">
        <f t="shared" si="7"/>
        <v>FALSE</v>
      </c>
      <c r="AA120" s="2" t="e">
        <f t="shared" si="8"/>
        <v>#VALUE!</v>
      </c>
      <c r="AB120">
        <f t="shared" si="9"/>
        <v>0.12605322616638001</v>
      </c>
    </row>
    <row r="121" spans="1:28">
      <c r="A121">
        <v>120</v>
      </c>
      <c r="B121" t="s">
        <v>118</v>
      </c>
      <c r="C121">
        <v>0.39740677199604302</v>
      </c>
      <c r="D121">
        <v>0.123510042820376</v>
      </c>
      <c r="E121">
        <v>3.21760694856208</v>
      </c>
      <c r="F121">
        <v>1.35170404886336E-3</v>
      </c>
      <c r="G121" t="s">
        <v>649</v>
      </c>
      <c r="H121" t="b">
        <v>0</v>
      </c>
      <c r="I121" t="s">
        <v>382</v>
      </c>
      <c r="J121" t="s">
        <v>382</v>
      </c>
      <c r="K121" t="s">
        <v>382</v>
      </c>
      <c r="X121" t="str">
        <f t="shared" si="5"/>
        <v>3.21760694856208_0.00135170404886336</v>
      </c>
      <c r="Y121" t="str">
        <f t="shared" si="6"/>
        <v>grade7_not_apr_march_grade_t8_ra_cont_zgakuryoku</v>
      </c>
      <c r="Z121" t="str">
        <f t="shared" si="7"/>
        <v>FALSE</v>
      </c>
      <c r="AA121" s="2" t="e">
        <f t="shared" si="8"/>
        <v>#VALUE!</v>
      </c>
      <c r="AB121">
        <f t="shared" si="9"/>
        <v>0.123510042820376</v>
      </c>
    </row>
    <row r="122" spans="1:28">
      <c r="A122">
        <v>121</v>
      </c>
      <c r="B122" t="s">
        <v>119</v>
      </c>
      <c r="C122">
        <v>0.45474567038824798</v>
      </c>
      <c r="D122">
        <v>0.136366487041826</v>
      </c>
      <c r="E122">
        <v>3.3347318703661299</v>
      </c>
      <c r="F122">
        <v>8.9844571521305804E-4</v>
      </c>
      <c r="G122" t="s">
        <v>649</v>
      </c>
      <c r="H122" t="b">
        <v>0</v>
      </c>
      <c r="I122" t="s">
        <v>382</v>
      </c>
      <c r="J122" t="s">
        <v>382</v>
      </c>
      <c r="K122" t="s">
        <v>382</v>
      </c>
      <c r="X122" t="str">
        <f t="shared" si="5"/>
        <v>3.33473187036613_0.000898445715213058</v>
      </c>
      <c r="Y122" t="str">
        <f t="shared" si="6"/>
        <v>grade7_not_apr_march_grade_t8_ra_cont_zgakuryoku</v>
      </c>
      <c r="Z122" t="str">
        <f t="shared" si="7"/>
        <v>FALSE</v>
      </c>
      <c r="AA122" s="2" t="e">
        <f t="shared" si="8"/>
        <v>#VALUE!</v>
      </c>
      <c r="AB122">
        <f t="shared" si="9"/>
        <v>0.136366487041826</v>
      </c>
    </row>
    <row r="123" spans="1:28">
      <c r="A123">
        <v>122</v>
      </c>
      <c r="B123" t="s">
        <v>120</v>
      </c>
      <c r="C123">
        <v>0.661427212258759</v>
      </c>
      <c r="D123">
        <v>0.15043962911754499</v>
      </c>
      <c r="E123">
        <v>4.3966288413404699</v>
      </c>
      <c r="F123" s="17">
        <v>1.26873236396651E-5</v>
      </c>
      <c r="G123" t="s">
        <v>649</v>
      </c>
      <c r="H123" t="b">
        <v>0</v>
      </c>
      <c r="I123" t="s">
        <v>382</v>
      </c>
      <c r="J123" t="s">
        <v>382</v>
      </c>
      <c r="K123" t="s">
        <v>382</v>
      </c>
      <c r="X123" t="str">
        <f t="shared" si="5"/>
        <v>4.39662884134047_1.26873236396651E-05</v>
      </c>
      <c r="Y123" t="str">
        <f t="shared" si="6"/>
        <v>grade7_not_apr_march_grade_t8_ra_cont_zgakuryoku</v>
      </c>
      <c r="Z123" t="str">
        <f t="shared" si="7"/>
        <v>FALSE</v>
      </c>
      <c r="AA123" s="2" t="e">
        <f t="shared" si="8"/>
        <v>#VALUE!</v>
      </c>
      <c r="AB123">
        <f t="shared" si="9"/>
        <v>0.15043962911754499</v>
      </c>
    </row>
    <row r="124" spans="1:28">
      <c r="A124">
        <v>123</v>
      </c>
      <c r="B124" t="s">
        <v>121</v>
      </c>
      <c r="C124">
        <v>-0.128288565434235</v>
      </c>
      <c r="D124">
        <v>8.2952723955524693E-2</v>
      </c>
      <c r="E124">
        <v>-1.54652625395421</v>
      </c>
      <c r="F124">
        <v>0.122425639551571</v>
      </c>
      <c r="G124" t="s">
        <v>649</v>
      </c>
      <c r="H124" t="b">
        <v>0</v>
      </c>
      <c r="I124" t="s">
        <v>382</v>
      </c>
      <c r="J124" t="s">
        <v>382</v>
      </c>
      <c r="K124" t="s">
        <v>382</v>
      </c>
      <c r="X124" t="str">
        <f t="shared" si="5"/>
        <v>-1.54652625395421_0.122425639551571</v>
      </c>
      <c r="Y124" t="str">
        <f t="shared" si="6"/>
        <v>grade7_not_apr_march_grade_t8_ra_cont_zgakuryoku</v>
      </c>
      <c r="Z124" t="str">
        <f t="shared" si="7"/>
        <v>FALSE</v>
      </c>
      <c r="AA124" s="2" t="e">
        <f t="shared" si="8"/>
        <v>#VALUE!</v>
      </c>
      <c r="AB124">
        <f t="shared" si="9"/>
        <v>8.2952723955524693E-2</v>
      </c>
    </row>
    <row r="125" spans="1:28">
      <c r="A125">
        <v>124</v>
      </c>
      <c r="B125" t="s">
        <v>122</v>
      </c>
      <c r="C125">
        <v>-0.14264006861513601</v>
      </c>
      <c r="D125">
        <v>9.0244165060348894E-2</v>
      </c>
      <c r="E125">
        <v>-1.58060156598212</v>
      </c>
      <c r="F125">
        <v>0.114417050590976</v>
      </c>
      <c r="G125" t="s">
        <v>649</v>
      </c>
      <c r="H125" t="b">
        <v>0</v>
      </c>
      <c r="I125" t="s">
        <v>382</v>
      </c>
      <c r="J125" t="s">
        <v>382</v>
      </c>
      <c r="K125" t="s">
        <v>382</v>
      </c>
      <c r="X125" t="str">
        <f t="shared" si="5"/>
        <v>-1.58060156598212_0.114417050590976</v>
      </c>
      <c r="Y125" t="str">
        <f t="shared" si="6"/>
        <v>grade7_not_apr_march_grade_t8_ra_cont_zgakuryoku</v>
      </c>
      <c r="Z125" t="str">
        <f t="shared" si="7"/>
        <v>FALSE</v>
      </c>
      <c r="AA125" s="2" t="e">
        <f t="shared" si="8"/>
        <v>#VALUE!</v>
      </c>
      <c r="AB125">
        <f t="shared" si="9"/>
        <v>9.0244165060348894E-2</v>
      </c>
    </row>
    <row r="126" spans="1:28">
      <c r="A126">
        <v>125</v>
      </c>
      <c r="B126" t="s">
        <v>116</v>
      </c>
      <c r="C126">
        <v>5.0398748389433499E-2</v>
      </c>
      <c r="D126">
        <v>9.2992998566007803E-2</v>
      </c>
      <c r="E126">
        <v>0.54196282695045905</v>
      </c>
      <c r="F126">
        <v>0.58813996867420704</v>
      </c>
      <c r="G126" t="s">
        <v>650</v>
      </c>
      <c r="H126" t="b">
        <v>0</v>
      </c>
      <c r="I126" t="s">
        <v>382</v>
      </c>
      <c r="J126" t="s">
        <v>382</v>
      </c>
      <c r="K126" t="s">
        <v>382</v>
      </c>
      <c r="X126" t="str">
        <f t="shared" si="5"/>
        <v>0.541962826950459_0.588139968674207</v>
      </c>
      <c r="Y126" t="str">
        <f t="shared" si="6"/>
        <v>grade8_not_apr_march_grade_t8_ra_cont_zgakuryoku</v>
      </c>
      <c r="Z126" t="str">
        <f t="shared" si="7"/>
        <v>FALSE</v>
      </c>
      <c r="AA126" s="2" t="e">
        <f t="shared" si="8"/>
        <v>#VALUE!</v>
      </c>
      <c r="AB126">
        <f t="shared" si="9"/>
        <v>9.2992998566007803E-2</v>
      </c>
    </row>
    <row r="127" spans="1:28">
      <c r="A127">
        <v>126</v>
      </c>
      <c r="B127" t="s">
        <v>234</v>
      </c>
      <c r="C127">
        <v>-3.0257221856865098E-3</v>
      </c>
      <c r="D127">
        <v>8.2763456315771596E-3</v>
      </c>
      <c r="E127">
        <v>-0.36558673602783298</v>
      </c>
      <c r="F127">
        <v>0.71486293501852904</v>
      </c>
      <c r="G127" t="s">
        <v>650</v>
      </c>
      <c r="H127" t="b">
        <v>0</v>
      </c>
      <c r="I127" t="s">
        <v>382</v>
      </c>
      <c r="J127" t="s">
        <v>382</v>
      </c>
      <c r="K127" t="s">
        <v>382</v>
      </c>
      <c r="X127" t="str">
        <f t="shared" si="5"/>
        <v>-0.365586736027833_0.714862935018529</v>
      </c>
      <c r="Y127" t="str">
        <f t="shared" si="6"/>
        <v>grade8_not_apr_march_grade_t8_ra_cont_zgakuryoku</v>
      </c>
      <c r="Z127" t="str">
        <f t="shared" si="7"/>
        <v>FALSE</v>
      </c>
      <c r="AA127" s="2" t="e">
        <f t="shared" si="8"/>
        <v>#VALUE!</v>
      </c>
      <c r="AB127">
        <f t="shared" si="9"/>
        <v>8.2763456315771596E-3</v>
      </c>
    </row>
    <row r="128" spans="1:28">
      <c r="A128">
        <v>127</v>
      </c>
      <c r="B128" t="s">
        <v>140</v>
      </c>
      <c r="C128">
        <v>0.17458694454253601</v>
      </c>
      <c r="D128">
        <v>0.120196241377857</v>
      </c>
      <c r="E128">
        <v>1.4525158402723599</v>
      </c>
      <c r="F128">
        <v>0.147126826614808</v>
      </c>
      <c r="G128" t="s">
        <v>650</v>
      </c>
      <c r="H128" t="b">
        <v>0</v>
      </c>
      <c r="I128" t="s">
        <v>382</v>
      </c>
      <c r="J128" t="s">
        <v>382</v>
      </c>
      <c r="K128" t="s">
        <v>382</v>
      </c>
      <c r="X128" t="str">
        <f t="shared" si="5"/>
        <v>1.45251584027236_0.147126826614808</v>
      </c>
      <c r="Y128" t="str">
        <f t="shared" si="6"/>
        <v>grade8_not_apr_march_grade_t8_ra_cont_zgakuryoku</v>
      </c>
      <c r="Z128" t="str">
        <f t="shared" si="7"/>
        <v>FALSE</v>
      </c>
      <c r="AA128" s="2" t="e">
        <f t="shared" si="8"/>
        <v>#VALUE!</v>
      </c>
      <c r="AB128">
        <f t="shared" si="9"/>
        <v>0.120196241377857</v>
      </c>
    </row>
    <row r="129" spans="1:28">
      <c r="A129">
        <v>128</v>
      </c>
      <c r="B129" t="s">
        <v>117</v>
      </c>
      <c r="C129">
        <v>0.178398028905244</v>
      </c>
      <c r="D129">
        <v>0.189685115370336</v>
      </c>
      <c r="E129">
        <v>0.94049566597223599</v>
      </c>
      <c r="F129">
        <v>0.34751985434287602</v>
      </c>
      <c r="G129" t="s">
        <v>650</v>
      </c>
      <c r="H129" t="b">
        <v>0</v>
      </c>
      <c r="I129" t="s">
        <v>382</v>
      </c>
      <c r="J129" t="s">
        <v>382</v>
      </c>
      <c r="K129" t="s">
        <v>382</v>
      </c>
      <c r="X129" t="str">
        <f t="shared" si="5"/>
        <v>0.940495665972236_0.347519854342876</v>
      </c>
      <c r="Y129" t="str">
        <f t="shared" si="6"/>
        <v>grade8_not_apr_march_grade_t8_ra_cont_zgakuryoku</v>
      </c>
      <c r="Z129" t="str">
        <f t="shared" si="7"/>
        <v>FALSE</v>
      </c>
      <c r="AA129" s="2" t="e">
        <f t="shared" si="8"/>
        <v>#VALUE!</v>
      </c>
      <c r="AB129">
        <f t="shared" si="9"/>
        <v>0.189685115370336</v>
      </c>
    </row>
    <row r="130" spans="1:28">
      <c r="A130">
        <v>129</v>
      </c>
      <c r="B130" t="s">
        <v>118</v>
      </c>
      <c r="C130">
        <v>0.32989970999982798</v>
      </c>
      <c r="D130">
        <v>0.162899714063165</v>
      </c>
      <c r="E130">
        <v>2.0251705897525798</v>
      </c>
      <c r="F130">
        <v>4.3500489952014401E-2</v>
      </c>
      <c r="G130" t="s">
        <v>650</v>
      </c>
      <c r="H130" t="b">
        <v>0</v>
      </c>
      <c r="I130" t="s">
        <v>382</v>
      </c>
      <c r="J130" t="s">
        <v>382</v>
      </c>
      <c r="K130" t="s">
        <v>382</v>
      </c>
      <c r="X130" t="str">
        <f t="shared" si="5"/>
        <v>2.02517058975258_0.0435004899520144</v>
      </c>
      <c r="Y130" t="str">
        <f t="shared" si="6"/>
        <v>grade8_not_apr_march_grade_t8_ra_cont_zgakuryoku</v>
      </c>
      <c r="Z130" t="str">
        <f t="shared" si="7"/>
        <v>FALSE</v>
      </c>
      <c r="AA130" s="2" t="e">
        <f t="shared" si="8"/>
        <v>#VALUE!</v>
      </c>
      <c r="AB130">
        <f t="shared" si="9"/>
        <v>0.162899714063165</v>
      </c>
    </row>
    <row r="131" spans="1:28">
      <c r="A131">
        <v>130</v>
      </c>
      <c r="B131" t="s">
        <v>119</v>
      </c>
      <c r="C131">
        <v>0.371560238308282</v>
      </c>
      <c r="D131">
        <v>0.20144948459804299</v>
      </c>
      <c r="E131">
        <v>1.8444337996181299</v>
      </c>
      <c r="F131">
        <v>6.5844673662144804E-2</v>
      </c>
      <c r="G131" t="s">
        <v>650</v>
      </c>
      <c r="H131" t="b">
        <v>0</v>
      </c>
      <c r="I131" t="s">
        <v>382</v>
      </c>
      <c r="J131" t="s">
        <v>382</v>
      </c>
      <c r="K131" t="s">
        <v>382</v>
      </c>
      <c r="X131" t="str">
        <f t="shared" ref="X131:X194" si="10">E131&amp;"_"&amp;F131</f>
        <v>1.84443379961813_0.0658446736621448</v>
      </c>
      <c r="Y131" t="str">
        <f t="shared" ref="Y131:Y138" si="11">TEXT(G131,"0.000")</f>
        <v>grade8_not_apr_march_grade_t8_ra_cont_zgakuryoku</v>
      </c>
      <c r="Z131" t="str">
        <f t="shared" ref="Z131:Z138" si="12">TEXT(H131,"0.000")</f>
        <v>FALSE</v>
      </c>
      <c r="AA131" s="2" t="e">
        <f t="shared" ref="AA131:AA194" si="13">IF(COUNTIF(J131,"*E*")&gt;0, "***", IF(TEXT(J131, "0.00E+00")*1&lt;0.01, "***", IF(TEXT(J131, "0.00E+00")*1&lt;0.05, "**",  IF(TEXT(J131, "0.00E+00")*1&lt;0.1, "*",""))))</f>
        <v>#VALUE!</v>
      </c>
      <c r="AB131">
        <f t="shared" ref="AB131:AB194" si="14">D131</f>
        <v>0.20144948459804299</v>
      </c>
    </row>
    <row r="132" spans="1:28">
      <c r="A132">
        <v>131</v>
      </c>
      <c r="B132" t="s">
        <v>120</v>
      </c>
      <c r="C132">
        <v>0.31492932814325603</v>
      </c>
      <c r="D132">
        <v>0.20270599174276599</v>
      </c>
      <c r="E132">
        <v>1.55362614314283</v>
      </c>
      <c r="F132">
        <v>0.121048938552376</v>
      </c>
      <c r="G132" t="s">
        <v>650</v>
      </c>
      <c r="H132" t="b">
        <v>0</v>
      </c>
      <c r="I132" t="s">
        <v>382</v>
      </c>
      <c r="J132" t="s">
        <v>382</v>
      </c>
      <c r="K132" t="s">
        <v>382</v>
      </c>
      <c r="X132" t="str">
        <f t="shared" si="10"/>
        <v>1.55362614314283_0.121048938552376</v>
      </c>
      <c r="Y132" t="str">
        <f t="shared" si="11"/>
        <v>grade8_not_apr_march_grade_t8_ra_cont_zgakuryoku</v>
      </c>
      <c r="Z132" t="str">
        <f t="shared" si="12"/>
        <v>FALSE</v>
      </c>
      <c r="AA132" s="2" t="e">
        <f t="shared" si="13"/>
        <v>#VALUE!</v>
      </c>
      <c r="AB132">
        <f t="shared" si="14"/>
        <v>0.20270599174276599</v>
      </c>
    </row>
    <row r="133" spans="1:28">
      <c r="A133">
        <v>132</v>
      </c>
      <c r="B133" t="s">
        <v>122</v>
      </c>
      <c r="C133">
        <v>-0.21566096329275</v>
      </c>
      <c r="D133">
        <v>9.9230952944401402E-2</v>
      </c>
      <c r="E133">
        <v>-2.1733235134160598</v>
      </c>
      <c r="F133">
        <v>3.03305683651767E-2</v>
      </c>
      <c r="G133" t="s">
        <v>650</v>
      </c>
      <c r="H133" t="b">
        <v>0</v>
      </c>
      <c r="I133" t="s">
        <v>382</v>
      </c>
      <c r="J133" t="s">
        <v>382</v>
      </c>
      <c r="K133" t="s">
        <v>382</v>
      </c>
      <c r="X133" t="str">
        <f t="shared" si="10"/>
        <v>-2.17332351341606_0.0303305683651767</v>
      </c>
      <c r="Y133" t="str">
        <f t="shared" si="11"/>
        <v>grade8_not_apr_march_grade_t8_ra_cont_zgakuryoku</v>
      </c>
      <c r="Z133" t="str">
        <f t="shared" si="12"/>
        <v>FALSE</v>
      </c>
      <c r="AA133" s="2" t="e">
        <f t="shared" si="13"/>
        <v>#VALUE!</v>
      </c>
      <c r="AB133">
        <f t="shared" si="14"/>
        <v>9.9230952944401402E-2</v>
      </c>
    </row>
    <row r="134" spans="1:28">
      <c r="A134">
        <v>133</v>
      </c>
      <c r="B134" t="s">
        <v>116</v>
      </c>
      <c r="C134">
        <v>1.8156482325524099E-2</v>
      </c>
      <c r="D134">
        <v>0.102942111759686</v>
      </c>
      <c r="E134">
        <v>0.176375654386318</v>
      </c>
      <c r="F134">
        <v>0.86012365636871102</v>
      </c>
      <c r="G134" t="s">
        <v>651</v>
      </c>
      <c r="H134" t="b">
        <v>0</v>
      </c>
      <c r="I134" t="s">
        <v>382</v>
      </c>
      <c r="J134" t="s">
        <v>382</v>
      </c>
      <c r="K134" t="s">
        <v>382</v>
      </c>
      <c r="X134" t="str">
        <f t="shared" si="10"/>
        <v>0.176375654386318_0.860123656368711</v>
      </c>
      <c r="Y134" t="str">
        <f t="shared" si="11"/>
        <v>grade9_not_apr_march_grade_t8_ra_cont_zgakuryoku</v>
      </c>
      <c r="Z134" t="str">
        <f t="shared" si="12"/>
        <v>FALSE</v>
      </c>
      <c r="AA134" s="2" t="e">
        <f t="shared" si="13"/>
        <v>#VALUE!</v>
      </c>
      <c r="AB134">
        <f t="shared" si="14"/>
        <v>0.102942111759686</v>
      </c>
    </row>
    <row r="135" spans="1:28">
      <c r="A135">
        <v>134</v>
      </c>
      <c r="B135" t="s">
        <v>234</v>
      </c>
      <c r="C135">
        <v>5.8987811762707698E-4</v>
      </c>
      <c r="D135">
        <v>9.6662726170219093E-3</v>
      </c>
      <c r="E135">
        <v>6.1024361819500703E-2</v>
      </c>
      <c r="F135">
        <v>0.95138242908105897</v>
      </c>
      <c r="G135" t="s">
        <v>651</v>
      </c>
      <c r="H135" t="b">
        <v>0</v>
      </c>
      <c r="I135" t="s">
        <v>382</v>
      </c>
      <c r="J135" t="s">
        <v>382</v>
      </c>
      <c r="K135" t="s">
        <v>382</v>
      </c>
      <c r="X135" t="str">
        <f t="shared" si="10"/>
        <v>0.0610243618195007_0.951382429081059</v>
      </c>
      <c r="Y135" t="str">
        <f t="shared" si="11"/>
        <v>grade9_not_apr_march_grade_t8_ra_cont_zgakuryoku</v>
      </c>
      <c r="Z135" t="str">
        <f t="shared" si="12"/>
        <v>FALSE</v>
      </c>
      <c r="AA135" s="2" t="e">
        <f t="shared" si="13"/>
        <v>#VALUE!</v>
      </c>
      <c r="AB135">
        <f t="shared" si="14"/>
        <v>9.6662726170219093E-3</v>
      </c>
    </row>
    <row r="136" spans="1:28">
      <c r="A136">
        <v>135</v>
      </c>
      <c r="B136" t="s">
        <v>140</v>
      </c>
      <c r="C136">
        <v>0.14028327490783801</v>
      </c>
      <c r="D136">
        <v>0.13564905984599601</v>
      </c>
      <c r="E136">
        <v>1.03416326708865</v>
      </c>
      <c r="F136">
        <v>0.30193350138270703</v>
      </c>
      <c r="G136" t="s">
        <v>651</v>
      </c>
      <c r="H136" t="b">
        <v>0</v>
      </c>
      <c r="I136" t="s">
        <v>382</v>
      </c>
      <c r="J136" t="s">
        <v>382</v>
      </c>
      <c r="K136" t="s">
        <v>382</v>
      </c>
      <c r="X136" t="str">
        <f t="shared" si="10"/>
        <v>1.03416326708865_0.301933501382707</v>
      </c>
      <c r="Y136" t="str">
        <f t="shared" si="11"/>
        <v>grade9_not_apr_march_grade_t8_ra_cont_zgakuryoku</v>
      </c>
      <c r="Z136" t="str">
        <f t="shared" si="12"/>
        <v>FALSE</v>
      </c>
      <c r="AA136" s="2" t="e">
        <f t="shared" si="13"/>
        <v>#VALUE!</v>
      </c>
      <c r="AB136">
        <f t="shared" si="14"/>
        <v>0.13564905984599601</v>
      </c>
    </row>
    <row r="137" spans="1:28">
      <c r="A137">
        <v>136</v>
      </c>
      <c r="B137" t="s">
        <v>117</v>
      </c>
      <c r="C137">
        <v>0.27456837063393502</v>
      </c>
      <c r="D137">
        <v>0.243752687873003</v>
      </c>
      <c r="E137">
        <v>1.12642191981484</v>
      </c>
      <c r="F137">
        <v>0.260931229396412</v>
      </c>
      <c r="G137" t="s">
        <v>651</v>
      </c>
      <c r="H137" t="b">
        <v>0</v>
      </c>
      <c r="I137" t="s">
        <v>382</v>
      </c>
      <c r="J137" t="s">
        <v>382</v>
      </c>
      <c r="K137" t="s">
        <v>382</v>
      </c>
      <c r="X137" t="str">
        <f t="shared" si="10"/>
        <v>1.12642191981484_0.260931229396412</v>
      </c>
      <c r="Y137" t="str">
        <f t="shared" si="11"/>
        <v>grade9_not_apr_march_grade_t8_ra_cont_zgakuryoku</v>
      </c>
      <c r="Z137" t="str">
        <f t="shared" si="12"/>
        <v>FALSE</v>
      </c>
      <c r="AA137" s="2" t="e">
        <f t="shared" si="13"/>
        <v>#VALUE!</v>
      </c>
      <c r="AB137">
        <f t="shared" si="14"/>
        <v>0.243752687873003</v>
      </c>
    </row>
    <row r="138" spans="1:28">
      <c r="A138">
        <v>137</v>
      </c>
      <c r="B138" t="s">
        <v>118</v>
      </c>
      <c r="C138">
        <v>0.50262842537563301</v>
      </c>
      <c r="D138">
        <v>0.22831825192844499</v>
      </c>
      <c r="E138">
        <v>2.20143777875961</v>
      </c>
      <c r="F138">
        <v>2.8503665873472601E-2</v>
      </c>
      <c r="G138" t="s">
        <v>651</v>
      </c>
      <c r="H138" t="b">
        <v>0</v>
      </c>
      <c r="I138" t="s">
        <v>382</v>
      </c>
      <c r="J138" t="s">
        <v>382</v>
      </c>
      <c r="K138" t="s">
        <v>382</v>
      </c>
      <c r="X138" t="str">
        <f t="shared" si="10"/>
        <v>2.20143777875961_0.0285036658734726</v>
      </c>
      <c r="Y138" t="str">
        <f t="shared" si="11"/>
        <v>grade9_not_apr_march_grade_t8_ra_cont_zgakuryoku</v>
      </c>
      <c r="Z138" t="str">
        <f t="shared" si="12"/>
        <v>FALSE</v>
      </c>
      <c r="AA138" s="2" t="e">
        <f t="shared" si="13"/>
        <v>#VALUE!</v>
      </c>
      <c r="AB138">
        <f t="shared" si="14"/>
        <v>0.22831825192844499</v>
      </c>
    </row>
    <row r="139" spans="1:28">
      <c r="A139">
        <v>138</v>
      </c>
      <c r="B139" t="s">
        <v>119</v>
      </c>
      <c r="C139">
        <v>0.43560311700789101</v>
      </c>
      <c r="D139">
        <v>0.24196165185724899</v>
      </c>
      <c r="E139">
        <v>1.80029816156523</v>
      </c>
      <c r="F139">
        <v>7.2867181128704203E-2</v>
      </c>
      <c r="G139" t="s">
        <v>651</v>
      </c>
      <c r="H139" t="b">
        <v>0</v>
      </c>
      <c r="I139" t="s">
        <v>382</v>
      </c>
      <c r="J139" t="s">
        <v>382</v>
      </c>
      <c r="K139" t="s">
        <v>382</v>
      </c>
      <c r="X139" t="str">
        <f t="shared" si="10"/>
        <v>1.80029816156523_0.0728671811287042</v>
      </c>
      <c r="Y139" t="str">
        <f t="shared" ref="Y139:Y202" si="15">TEXT(G139,"0.000")</f>
        <v>grade9_not_apr_march_grade_t8_ra_cont_zgakuryoku</v>
      </c>
      <c r="Z139" t="str">
        <f t="shared" ref="Z139:Z202" si="16">TEXT(H139,"0.000")</f>
        <v>FALSE</v>
      </c>
      <c r="AA139" s="2" t="e">
        <f t="shared" si="13"/>
        <v>#VALUE!</v>
      </c>
      <c r="AB139">
        <f t="shared" si="14"/>
        <v>0.24196165185724899</v>
      </c>
    </row>
    <row r="140" spans="1:28">
      <c r="A140">
        <v>139</v>
      </c>
      <c r="B140" t="s">
        <v>120</v>
      </c>
      <c r="C140">
        <v>0.53893850155635503</v>
      </c>
      <c r="D140">
        <v>0.26023242075406899</v>
      </c>
      <c r="E140">
        <v>2.0709890796645798</v>
      </c>
      <c r="F140">
        <v>3.9256641697569303E-2</v>
      </c>
      <c r="G140" t="s">
        <v>651</v>
      </c>
      <c r="H140" t="b">
        <v>0</v>
      </c>
      <c r="I140" t="s">
        <v>382</v>
      </c>
      <c r="J140" t="s">
        <v>382</v>
      </c>
      <c r="K140" t="s">
        <v>382</v>
      </c>
      <c r="X140" t="str">
        <f t="shared" si="10"/>
        <v>2.07098907966458_0.0392566416975693</v>
      </c>
      <c r="Y140" t="str">
        <f t="shared" si="15"/>
        <v>grade9_not_apr_march_grade_t8_ra_cont_zgakuryoku</v>
      </c>
      <c r="Z140" t="str">
        <f t="shared" si="16"/>
        <v>FALSE</v>
      </c>
      <c r="AA140" s="2" t="e">
        <f t="shared" si="13"/>
        <v>#VALUE!</v>
      </c>
      <c r="AB140">
        <f t="shared" si="14"/>
        <v>0.26023242075406899</v>
      </c>
    </row>
    <row r="141" spans="1:28">
      <c r="A141">
        <v>140</v>
      </c>
      <c r="B141" t="s">
        <v>122</v>
      </c>
      <c r="C141">
        <v>0.16206095316447899</v>
      </c>
      <c r="D141">
        <v>0.148252813462871</v>
      </c>
      <c r="E141">
        <v>1.0931391410326601</v>
      </c>
      <c r="F141">
        <v>0.275252599635953</v>
      </c>
      <c r="G141" t="s">
        <v>651</v>
      </c>
      <c r="H141" t="b">
        <v>0</v>
      </c>
      <c r="I141" t="s">
        <v>382</v>
      </c>
      <c r="J141" t="s">
        <v>382</v>
      </c>
      <c r="K141" t="s">
        <v>382</v>
      </c>
      <c r="X141" t="str">
        <f t="shared" si="10"/>
        <v>1.09313914103266_0.275252599635953</v>
      </c>
      <c r="Y141" t="str">
        <f t="shared" si="15"/>
        <v>grade9_not_apr_march_grade_t8_ra_cont_zgakuryoku</v>
      </c>
      <c r="Z141" t="str">
        <f t="shared" si="16"/>
        <v>FALSE</v>
      </c>
      <c r="AA141" s="2" t="e">
        <f t="shared" si="13"/>
        <v>#VALUE!</v>
      </c>
      <c r="AB141">
        <f t="shared" si="14"/>
        <v>0.148252813462871</v>
      </c>
    </row>
    <row r="142" spans="1:28">
      <c r="A142">
        <v>141</v>
      </c>
      <c r="B142" t="s">
        <v>150</v>
      </c>
      <c r="C142">
        <v>-0.240228218476013</v>
      </c>
      <c r="D142">
        <v>6.16153669289322E-2</v>
      </c>
      <c r="E142">
        <v>-3.8988361256226001</v>
      </c>
      <c r="F142">
        <v>1.01146755718967E-4</v>
      </c>
      <c r="G142" t="s">
        <v>287</v>
      </c>
      <c r="H142" t="b">
        <v>1</v>
      </c>
      <c r="I142" t="s">
        <v>288</v>
      </c>
      <c r="J142" t="s">
        <v>382</v>
      </c>
      <c r="K142" t="s">
        <v>382</v>
      </c>
      <c r="X142" t="str">
        <f t="shared" si="10"/>
        <v>-3.8988361256226_0.000101146755718967</v>
      </c>
      <c r="Y142" t="str">
        <f t="shared" si="15"/>
        <v>grade4_all_grade_t8_ra_basic_zkokugo_level</v>
      </c>
      <c r="Z142" t="str">
        <f t="shared" si="16"/>
        <v>TRUE</v>
      </c>
      <c r="AA142" s="2" t="e">
        <f t="shared" si="13"/>
        <v>#VALUE!</v>
      </c>
      <c r="AB142">
        <f t="shared" si="14"/>
        <v>6.16153669289322E-2</v>
      </c>
    </row>
    <row r="143" spans="1:28">
      <c r="A143">
        <v>142</v>
      </c>
      <c r="B143" t="s">
        <v>116</v>
      </c>
      <c r="C143">
        <v>6.5005187302817402E-2</v>
      </c>
      <c r="D143">
        <v>2.6263620390295801E-2</v>
      </c>
      <c r="E143">
        <v>2.4751038256262698</v>
      </c>
      <c r="F143">
        <v>1.3435258335598201E-2</v>
      </c>
      <c r="G143" t="s">
        <v>287</v>
      </c>
      <c r="H143" t="b">
        <v>1</v>
      </c>
      <c r="I143" t="s">
        <v>288</v>
      </c>
      <c r="J143" t="s">
        <v>382</v>
      </c>
      <c r="K143" t="s">
        <v>382</v>
      </c>
      <c r="X143" t="str">
        <f t="shared" si="10"/>
        <v>2.47510382562627_0.0134352583355982</v>
      </c>
      <c r="Y143" t="str">
        <f t="shared" si="15"/>
        <v>grade4_all_grade_t8_ra_basic_zkokugo_level</v>
      </c>
      <c r="Z143" t="str">
        <f t="shared" si="16"/>
        <v>TRUE</v>
      </c>
      <c r="AA143" s="2" t="e">
        <f t="shared" si="13"/>
        <v>#VALUE!</v>
      </c>
      <c r="AB143">
        <f t="shared" si="14"/>
        <v>2.6263620390295801E-2</v>
      </c>
    </row>
    <row r="144" spans="1:28">
      <c r="A144">
        <v>143</v>
      </c>
      <c r="B144" t="s">
        <v>234</v>
      </c>
      <c r="C144">
        <v>-3.9093592518862803E-3</v>
      </c>
      <c r="D144">
        <v>2.3994399065312001E-3</v>
      </c>
      <c r="E144">
        <v>-1.6292799170527801</v>
      </c>
      <c r="F144">
        <v>0.103474641490074</v>
      </c>
      <c r="G144" t="s">
        <v>287</v>
      </c>
      <c r="H144" t="b">
        <v>1</v>
      </c>
      <c r="I144" t="s">
        <v>288</v>
      </c>
      <c r="J144" t="s">
        <v>382</v>
      </c>
      <c r="K144" t="s">
        <v>382</v>
      </c>
      <c r="X144" t="str">
        <f t="shared" si="10"/>
        <v>-1.62927991705278_0.103474641490074</v>
      </c>
      <c r="Y144" t="str">
        <f t="shared" si="15"/>
        <v>grade4_all_grade_t8_ra_basic_zkokugo_level</v>
      </c>
      <c r="Z144" t="str">
        <f t="shared" si="16"/>
        <v>TRUE</v>
      </c>
      <c r="AA144" s="2" t="e">
        <f t="shared" si="13"/>
        <v>#VALUE!</v>
      </c>
      <c r="AB144">
        <f t="shared" si="14"/>
        <v>2.3994399065312001E-3</v>
      </c>
    </row>
    <row r="145" spans="1:28">
      <c r="A145">
        <v>144</v>
      </c>
      <c r="B145" t="s">
        <v>150</v>
      </c>
      <c r="C145">
        <v>-0.18238196844341101</v>
      </c>
      <c r="D145">
        <v>6.5488909762374897E-2</v>
      </c>
      <c r="E145">
        <v>-2.78492906822208</v>
      </c>
      <c r="F145">
        <v>5.4169093572353898E-3</v>
      </c>
      <c r="G145" t="s">
        <v>289</v>
      </c>
      <c r="H145" t="b">
        <v>1</v>
      </c>
      <c r="I145" t="s">
        <v>288</v>
      </c>
      <c r="J145" t="s">
        <v>382</v>
      </c>
      <c r="K145" t="s">
        <v>382</v>
      </c>
      <c r="X145" t="str">
        <f t="shared" si="10"/>
        <v>-2.78492906822208_0.00541690935723539</v>
      </c>
      <c r="Y145" t="str">
        <f t="shared" si="15"/>
        <v>grade5_all_grade_t8_ra_basic_zkokugo_level</v>
      </c>
      <c r="Z145" t="str">
        <f t="shared" si="16"/>
        <v>TRUE</v>
      </c>
      <c r="AA145" s="2" t="e">
        <f t="shared" si="13"/>
        <v>#VALUE!</v>
      </c>
      <c r="AB145">
        <f t="shared" si="14"/>
        <v>6.5488909762374897E-2</v>
      </c>
    </row>
    <row r="146" spans="1:28">
      <c r="A146">
        <v>145</v>
      </c>
      <c r="B146" t="s">
        <v>116</v>
      </c>
      <c r="C146">
        <v>4.9259740902635803E-2</v>
      </c>
      <c r="D146">
        <v>2.69968206869792E-2</v>
      </c>
      <c r="E146">
        <v>1.8246497050074599</v>
      </c>
      <c r="F146">
        <v>6.8239955533914098E-2</v>
      </c>
      <c r="G146" t="s">
        <v>289</v>
      </c>
      <c r="H146" t="b">
        <v>1</v>
      </c>
      <c r="I146" t="s">
        <v>288</v>
      </c>
      <c r="J146" t="s">
        <v>382</v>
      </c>
      <c r="K146" t="s">
        <v>382</v>
      </c>
      <c r="X146" t="str">
        <f t="shared" si="10"/>
        <v>1.82464970500746_0.0682399555339141</v>
      </c>
      <c r="Y146" t="str">
        <f t="shared" si="15"/>
        <v>grade5_all_grade_t8_ra_basic_zkokugo_level</v>
      </c>
      <c r="Z146" t="str">
        <f t="shared" si="16"/>
        <v>TRUE</v>
      </c>
      <c r="AA146" s="2" t="e">
        <f t="shared" si="13"/>
        <v>#VALUE!</v>
      </c>
      <c r="AB146">
        <f t="shared" si="14"/>
        <v>2.69968206869792E-2</v>
      </c>
    </row>
    <row r="147" spans="1:28">
      <c r="A147">
        <v>146</v>
      </c>
      <c r="B147" t="s">
        <v>234</v>
      </c>
      <c r="C147">
        <v>-3.0247804336876998E-3</v>
      </c>
      <c r="D147">
        <v>2.3666111978086399E-3</v>
      </c>
      <c r="E147">
        <v>-1.2781061952586401</v>
      </c>
      <c r="F147">
        <v>0.201397023280728</v>
      </c>
      <c r="G147" t="s">
        <v>289</v>
      </c>
      <c r="H147" t="b">
        <v>1</v>
      </c>
      <c r="I147" t="s">
        <v>288</v>
      </c>
      <c r="J147" t="s">
        <v>382</v>
      </c>
      <c r="K147" t="s">
        <v>382</v>
      </c>
      <c r="X147" t="str">
        <f t="shared" si="10"/>
        <v>-1.27810619525864_0.201397023280728</v>
      </c>
      <c r="Y147" t="str">
        <f t="shared" si="15"/>
        <v>grade5_all_grade_t8_ra_basic_zkokugo_level</v>
      </c>
      <c r="Z147" t="str">
        <f t="shared" si="16"/>
        <v>TRUE</v>
      </c>
      <c r="AA147" s="2" t="e">
        <f t="shared" si="13"/>
        <v>#VALUE!</v>
      </c>
      <c r="AB147">
        <f t="shared" si="14"/>
        <v>2.3666111978086399E-3</v>
      </c>
    </row>
    <row r="148" spans="1:28">
      <c r="A148">
        <v>147</v>
      </c>
      <c r="B148" t="s">
        <v>150</v>
      </c>
      <c r="C148">
        <v>-0.22527933843565301</v>
      </c>
      <c r="D148">
        <v>6.5307620320401702E-2</v>
      </c>
      <c r="E148">
        <v>-3.4495107512787002</v>
      </c>
      <c r="F148">
        <v>5.7620033982822602E-4</v>
      </c>
      <c r="G148" t="s">
        <v>290</v>
      </c>
      <c r="H148" t="b">
        <v>1</v>
      </c>
      <c r="I148" t="s">
        <v>288</v>
      </c>
      <c r="J148" t="s">
        <v>382</v>
      </c>
      <c r="K148" t="s">
        <v>382</v>
      </c>
      <c r="X148" t="str">
        <f t="shared" si="10"/>
        <v>-3.4495107512787_0.000576200339828226</v>
      </c>
      <c r="Y148" t="str">
        <f t="shared" si="15"/>
        <v>grade6_all_grade_t8_ra_basic_zkokugo_level</v>
      </c>
      <c r="Z148" t="str">
        <f t="shared" si="16"/>
        <v>TRUE</v>
      </c>
      <c r="AA148" s="2" t="e">
        <f t="shared" si="13"/>
        <v>#VALUE!</v>
      </c>
      <c r="AB148">
        <f t="shared" si="14"/>
        <v>6.5307620320401702E-2</v>
      </c>
    </row>
    <row r="149" spans="1:28">
      <c r="A149">
        <v>148</v>
      </c>
      <c r="B149" t="s">
        <v>116</v>
      </c>
      <c r="C149">
        <v>8.0080289512621194E-2</v>
      </c>
      <c r="D149">
        <v>2.67302950565485E-2</v>
      </c>
      <c r="E149">
        <v>2.99586253512016</v>
      </c>
      <c r="F149">
        <v>2.7788258416680902E-3</v>
      </c>
      <c r="G149" t="s">
        <v>290</v>
      </c>
      <c r="H149" t="b">
        <v>1</v>
      </c>
      <c r="I149" t="s">
        <v>288</v>
      </c>
      <c r="J149" t="s">
        <v>382</v>
      </c>
      <c r="K149" t="s">
        <v>382</v>
      </c>
      <c r="X149" t="str">
        <f t="shared" si="10"/>
        <v>2.99586253512016_0.00277882584166809</v>
      </c>
      <c r="Y149" t="str">
        <f t="shared" si="15"/>
        <v>grade6_all_grade_t8_ra_basic_zkokugo_level</v>
      </c>
      <c r="Z149" t="str">
        <f t="shared" si="16"/>
        <v>TRUE</v>
      </c>
      <c r="AA149" s="2" t="e">
        <f t="shared" si="13"/>
        <v>#VALUE!</v>
      </c>
      <c r="AB149">
        <f t="shared" si="14"/>
        <v>2.67302950565485E-2</v>
      </c>
    </row>
    <row r="150" spans="1:28">
      <c r="A150">
        <v>149</v>
      </c>
      <c r="B150" t="s">
        <v>234</v>
      </c>
      <c r="C150">
        <v>-5.77243800831967E-3</v>
      </c>
      <c r="D150">
        <v>2.3238976895335198E-3</v>
      </c>
      <c r="E150">
        <v>-2.4839467048475701</v>
      </c>
      <c r="F150">
        <v>1.30953386552333E-2</v>
      </c>
      <c r="G150" t="s">
        <v>290</v>
      </c>
      <c r="H150" t="b">
        <v>1</v>
      </c>
      <c r="I150" t="s">
        <v>288</v>
      </c>
      <c r="J150" t="s">
        <v>382</v>
      </c>
      <c r="K150" t="s">
        <v>382</v>
      </c>
      <c r="X150" t="str">
        <f t="shared" si="10"/>
        <v>-2.48394670484757_0.0130953386552333</v>
      </c>
      <c r="Y150" t="str">
        <f t="shared" si="15"/>
        <v>grade6_all_grade_t8_ra_basic_zkokugo_level</v>
      </c>
      <c r="Z150" t="str">
        <f t="shared" si="16"/>
        <v>TRUE</v>
      </c>
      <c r="AA150" s="2" t="e">
        <f t="shared" si="13"/>
        <v>#VALUE!</v>
      </c>
      <c r="AB150">
        <f t="shared" si="14"/>
        <v>2.3238976895335198E-3</v>
      </c>
    </row>
    <row r="151" spans="1:28">
      <c r="A151">
        <v>150</v>
      </c>
      <c r="B151" t="s">
        <v>150</v>
      </c>
      <c r="C151">
        <v>-9.4461520970704496E-2</v>
      </c>
      <c r="D151">
        <v>7.7757759428868894E-2</v>
      </c>
      <c r="E151">
        <v>-1.2148179379720401</v>
      </c>
      <c r="F151">
        <v>0.22467195788265301</v>
      </c>
      <c r="G151" t="s">
        <v>291</v>
      </c>
      <c r="H151" t="b">
        <v>1</v>
      </c>
      <c r="I151" t="s">
        <v>288</v>
      </c>
      <c r="J151" t="s">
        <v>382</v>
      </c>
      <c r="K151" t="s">
        <v>382</v>
      </c>
      <c r="X151" t="str">
        <f t="shared" si="10"/>
        <v>-1.21481793797204_0.224671957882653</v>
      </c>
      <c r="Y151" t="str">
        <f t="shared" si="15"/>
        <v>grade7_all_grade_t8_ra_basic_zkokugo_level</v>
      </c>
      <c r="Z151" t="str">
        <f t="shared" si="16"/>
        <v>TRUE</v>
      </c>
      <c r="AA151" s="2" t="e">
        <f t="shared" si="13"/>
        <v>#VALUE!</v>
      </c>
      <c r="AB151">
        <f t="shared" si="14"/>
        <v>7.7757759428868894E-2</v>
      </c>
    </row>
    <row r="152" spans="1:28">
      <c r="A152">
        <v>151</v>
      </c>
      <c r="B152" t="s">
        <v>116</v>
      </c>
      <c r="C152">
        <v>6.0469154117204403E-2</v>
      </c>
      <c r="D152">
        <v>3.2491933473378302E-2</v>
      </c>
      <c r="E152">
        <v>1.86105127190257</v>
      </c>
      <c r="F152">
        <v>6.2978721876733201E-2</v>
      </c>
      <c r="G152" t="s">
        <v>291</v>
      </c>
      <c r="H152" t="b">
        <v>1</v>
      </c>
      <c r="I152" t="s">
        <v>288</v>
      </c>
      <c r="J152" t="s">
        <v>382</v>
      </c>
      <c r="K152" t="s">
        <v>382</v>
      </c>
      <c r="X152" t="str">
        <f t="shared" si="10"/>
        <v>1.86105127190257_0.0629787218767332</v>
      </c>
      <c r="Y152" t="str">
        <f t="shared" si="15"/>
        <v>grade7_all_grade_t8_ra_basic_zkokugo_level</v>
      </c>
      <c r="Z152" t="str">
        <f t="shared" si="16"/>
        <v>TRUE</v>
      </c>
      <c r="AA152" s="2" t="e">
        <f t="shared" si="13"/>
        <v>#VALUE!</v>
      </c>
      <c r="AB152">
        <f t="shared" si="14"/>
        <v>3.2491933473378302E-2</v>
      </c>
    </row>
    <row r="153" spans="1:28">
      <c r="A153">
        <v>152</v>
      </c>
      <c r="B153" t="s">
        <v>234</v>
      </c>
      <c r="C153">
        <v>-4.5312194714388901E-3</v>
      </c>
      <c r="D153">
        <v>2.7727326635627E-3</v>
      </c>
      <c r="E153">
        <v>-1.6342071238908</v>
      </c>
      <c r="F153">
        <v>0.10247485058359999</v>
      </c>
      <c r="G153" t="s">
        <v>291</v>
      </c>
      <c r="H153" t="b">
        <v>1</v>
      </c>
      <c r="I153" t="s">
        <v>288</v>
      </c>
      <c r="J153" t="s">
        <v>382</v>
      </c>
      <c r="K153" t="s">
        <v>382</v>
      </c>
      <c r="X153" t="str">
        <f t="shared" si="10"/>
        <v>-1.6342071238908_0.1024748505836</v>
      </c>
      <c r="Y153" t="str">
        <f t="shared" si="15"/>
        <v>grade7_all_grade_t8_ra_basic_zkokugo_level</v>
      </c>
      <c r="Z153" t="str">
        <f t="shared" si="16"/>
        <v>TRUE</v>
      </c>
      <c r="AA153" s="2" t="e">
        <f t="shared" si="13"/>
        <v>#VALUE!</v>
      </c>
      <c r="AB153">
        <f t="shared" si="14"/>
        <v>2.7727326635627E-3</v>
      </c>
    </row>
    <row r="154" spans="1:28">
      <c r="A154">
        <v>153</v>
      </c>
      <c r="B154" t="s">
        <v>150</v>
      </c>
      <c r="C154">
        <v>-0.13771908251079601</v>
      </c>
      <c r="D154">
        <v>8.1733962093632304E-2</v>
      </c>
      <c r="E154">
        <v>-1.6849676558323301</v>
      </c>
      <c r="F154">
        <v>9.2288610715905897E-2</v>
      </c>
      <c r="G154" t="s">
        <v>292</v>
      </c>
      <c r="H154" t="b">
        <v>1</v>
      </c>
      <c r="I154" t="s">
        <v>288</v>
      </c>
      <c r="J154" t="s">
        <v>382</v>
      </c>
      <c r="K154" t="s">
        <v>382</v>
      </c>
      <c r="X154" t="str">
        <f t="shared" si="10"/>
        <v>-1.68496765583233_0.0922886107159059</v>
      </c>
      <c r="Y154" t="str">
        <f t="shared" si="15"/>
        <v>grade8_all_grade_t8_ra_basic_zkokugo_level</v>
      </c>
      <c r="Z154" t="str">
        <f t="shared" si="16"/>
        <v>TRUE</v>
      </c>
      <c r="AA154" s="2" t="e">
        <f t="shared" si="13"/>
        <v>#VALUE!</v>
      </c>
      <c r="AB154">
        <f t="shared" si="14"/>
        <v>8.1733962093632304E-2</v>
      </c>
    </row>
    <row r="155" spans="1:28">
      <c r="A155">
        <v>154</v>
      </c>
      <c r="B155" t="s">
        <v>116</v>
      </c>
      <c r="C155">
        <v>3.5749469680936501E-2</v>
      </c>
      <c r="D155">
        <v>3.31009603811434E-2</v>
      </c>
      <c r="E155">
        <v>1.0800130651587301</v>
      </c>
      <c r="F155">
        <v>0.28038157055677199</v>
      </c>
      <c r="G155" t="s">
        <v>292</v>
      </c>
      <c r="H155" t="b">
        <v>1</v>
      </c>
      <c r="I155" t="s">
        <v>288</v>
      </c>
      <c r="J155" t="s">
        <v>382</v>
      </c>
      <c r="K155" t="s">
        <v>382</v>
      </c>
      <c r="X155" t="str">
        <f t="shared" si="10"/>
        <v>1.08001306515873_0.280381570556772</v>
      </c>
      <c r="Y155" t="str">
        <f t="shared" si="15"/>
        <v>grade8_all_grade_t8_ra_basic_zkokugo_level</v>
      </c>
      <c r="Z155" t="str">
        <f t="shared" si="16"/>
        <v>TRUE</v>
      </c>
      <c r="AA155" s="2" t="e">
        <f t="shared" si="13"/>
        <v>#VALUE!</v>
      </c>
      <c r="AB155">
        <f t="shared" si="14"/>
        <v>3.31009603811434E-2</v>
      </c>
    </row>
    <row r="156" spans="1:28">
      <c r="A156">
        <v>155</v>
      </c>
      <c r="B156" t="s">
        <v>234</v>
      </c>
      <c r="C156">
        <v>-1.6035648121096699E-3</v>
      </c>
      <c r="D156">
        <v>2.8747323050344899E-3</v>
      </c>
      <c r="E156">
        <v>-0.55781361252362904</v>
      </c>
      <c r="F156">
        <v>0.57708922792719597</v>
      </c>
      <c r="G156" t="s">
        <v>292</v>
      </c>
      <c r="H156" t="b">
        <v>1</v>
      </c>
      <c r="I156" t="s">
        <v>288</v>
      </c>
      <c r="J156" t="s">
        <v>382</v>
      </c>
      <c r="K156" t="s">
        <v>382</v>
      </c>
      <c r="X156" t="str">
        <f t="shared" si="10"/>
        <v>-0.557813612523629_0.577089227927196</v>
      </c>
      <c r="Y156" t="str">
        <f t="shared" si="15"/>
        <v>grade8_all_grade_t8_ra_basic_zkokugo_level</v>
      </c>
      <c r="Z156" t="str">
        <f t="shared" si="16"/>
        <v>TRUE</v>
      </c>
      <c r="AA156" s="2" t="e">
        <f t="shared" si="13"/>
        <v>#VALUE!</v>
      </c>
      <c r="AB156">
        <f t="shared" si="14"/>
        <v>2.8747323050344899E-3</v>
      </c>
    </row>
    <row r="157" spans="1:28">
      <c r="A157">
        <v>156</v>
      </c>
      <c r="B157" t="s">
        <v>150</v>
      </c>
      <c r="C157">
        <v>-0.24287986711863199</v>
      </c>
      <c r="D157">
        <v>8.8520920136703804E-2</v>
      </c>
      <c r="E157">
        <v>-2.74375669326019</v>
      </c>
      <c r="F157">
        <v>6.2403295815495301E-3</v>
      </c>
      <c r="G157" t="s">
        <v>293</v>
      </c>
      <c r="H157" t="b">
        <v>1</v>
      </c>
      <c r="I157" t="s">
        <v>288</v>
      </c>
      <c r="J157" t="s">
        <v>382</v>
      </c>
      <c r="K157" t="s">
        <v>382</v>
      </c>
      <c r="X157" t="str">
        <f t="shared" si="10"/>
        <v>-2.74375669326019_0.00624032958154953</v>
      </c>
      <c r="Y157" t="str">
        <f t="shared" si="15"/>
        <v>grade9_all_grade_t8_ra_basic_zkokugo_level</v>
      </c>
      <c r="Z157" t="str">
        <f t="shared" si="16"/>
        <v>TRUE</v>
      </c>
      <c r="AA157" s="2" t="e">
        <f t="shared" si="13"/>
        <v>#VALUE!</v>
      </c>
      <c r="AB157">
        <f t="shared" si="14"/>
        <v>8.8520920136703804E-2</v>
      </c>
    </row>
    <row r="158" spans="1:28">
      <c r="A158">
        <v>157</v>
      </c>
      <c r="B158" t="s">
        <v>116</v>
      </c>
      <c r="C158">
        <v>8.3357039426413496E-2</v>
      </c>
      <c r="D158">
        <v>3.6834684666535097E-2</v>
      </c>
      <c r="E158">
        <v>2.2630040186592102</v>
      </c>
      <c r="F158">
        <v>2.3962002789788099E-2</v>
      </c>
      <c r="G158" t="s">
        <v>293</v>
      </c>
      <c r="H158" t="b">
        <v>1</v>
      </c>
      <c r="I158" t="s">
        <v>288</v>
      </c>
      <c r="J158" t="s">
        <v>382</v>
      </c>
      <c r="K158" t="s">
        <v>382</v>
      </c>
      <c r="X158" t="str">
        <f t="shared" si="10"/>
        <v>2.26300401865921_0.0239620027897881</v>
      </c>
      <c r="Y158" t="str">
        <f t="shared" si="15"/>
        <v>grade9_all_grade_t8_ra_basic_zkokugo_level</v>
      </c>
      <c r="Z158" t="str">
        <f t="shared" si="16"/>
        <v>TRUE</v>
      </c>
      <c r="AA158" s="2" t="e">
        <f t="shared" si="13"/>
        <v>#VALUE!</v>
      </c>
      <c r="AB158">
        <f t="shared" si="14"/>
        <v>3.6834684666535097E-2</v>
      </c>
    </row>
    <row r="159" spans="1:28">
      <c r="A159">
        <v>158</v>
      </c>
      <c r="B159" t="s">
        <v>234</v>
      </c>
      <c r="C159">
        <v>-5.6658953599633003E-3</v>
      </c>
      <c r="D159">
        <v>3.2174280687283499E-3</v>
      </c>
      <c r="E159">
        <v>-1.76100140824677</v>
      </c>
      <c r="F159">
        <v>7.8704742885344195E-2</v>
      </c>
      <c r="G159" t="s">
        <v>293</v>
      </c>
      <c r="H159" t="b">
        <v>1</v>
      </c>
      <c r="I159" t="s">
        <v>288</v>
      </c>
      <c r="J159" t="s">
        <v>382</v>
      </c>
      <c r="K159" t="s">
        <v>382</v>
      </c>
      <c r="X159" t="str">
        <f t="shared" si="10"/>
        <v>-1.76100140824677_0.0787047428853442</v>
      </c>
      <c r="Y159" t="str">
        <f t="shared" si="15"/>
        <v>grade9_all_grade_t8_ra_basic_zkokugo_level</v>
      </c>
      <c r="Z159" t="str">
        <f t="shared" si="16"/>
        <v>TRUE</v>
      </c>
      <c r="AA159" s="2" t="e">
        <f t="shared" si="13"/>
        <v>#VALUE!</v>
      </c>
      <c r="AB159">
        <f t="shared" si="14"/>
        <v>3.2174280687283499E-3</v>
      </c>
    </row>
    <row r="160" spans="1:28">
      <c r="A160">
        <v>159</v>
      </c>
      <c r="B160" t="s">
        <v>150</v>
      </c>
      <c r="C160">
        <v>-0.17271908466232899</v>
      </c>
      <c r="D160">
        <v>0.103058839034046</v>
      </c>
      <c r="E160">
        <v>-1.67592693922421</v>
      </c>
      <c r="F160">
        <v>9.4013001377654004E-2</v>
      </c>
      <c r="G160" t="s">
        <v>652</v>
      </c>
      <c r="H160" t="b">
        <v>0</v>
      </c>
      <c r="I160" t="s">
        <v>382</v>
      </c>
      <c r="J160" t="s">
        <v>382</v>
      </c>
      <c r="K160" t="s">
        <v>382</v>
      </c>
      <c r="X160" t="str">
        <f t="shared" si="10"/>
        <v>-1.67592693922421_0.094013001377654</v>
      </c>
      <c r="Y160" t="str">
        <f t="shared" si="15"/>
        <v>grade4_not_apr_march_grade_t8_ra_basic_zkokugo_level</v>
      </c>
      <c r="Z160" t="str">
        <f t="shared" si="16"/>
        <v>FALSE</v>
      </c>
      <c r="AA160" s="2" t="e">
        <f t="shared" si="13"/>
        <v>#VALUE!</v>
      </c>
      <c r="AB160">
        <f t="shared" si="14"/>
        <v>0.103058839034046</v>
      </c>
    </row>
    <row r="161" spans="1:28">
      <c r="A161">
        <v>160</v>
      </c>
      <c r="B161" t="s">
        <v>116</v>
      </c>
      <c r="C161">
        <v>2.5562263088344798E-2</v>
      </c>
      <c r="D161">
        <v>4.3404652518847099E-2</v>
      </c>
      <c r="E161">
        <v>0.58892910333161197</v>
      </c>
      <c r="F161">
        <v>0.55601967481307402</v>
      </c>
      <c r="G161" t="s">
        <v>652</v>
      </c>
      <c r="H161" t="b">
        <v>0</v>
      </c>
      <c r="I161" t="s">
        <v>382</v>
      </c>
      <c r="J161" t="s">
        <v>382</v>
      </c>
      <c r="K161" t="s">
        <v>382</v>
      </c>
      <c r="X161" t="str">
        <f t="shared" si="10"/>
        <v>0.588929103331612_0.556019674813074</v>
      </c>
      <c r="Y161" t="str">
        <f t="shared" si="15"/>
        <v>grade4_not_apr_march_grade_t8_ra_basic_zkokugo_level</v>
      </c>
      <c r="Z161" t="str">
        <f t="shared" si="16"/>
        <v>FALSE</v>
      </c>
      <c r="AA161" s="2" t="e">
        <f t="shared" si="13"/>
        <v>#VALUE!</v>
      </c>
      <c r="AB161">
        <f t="shared" si="14"/>
        <v>4.3404652518847099E-2</v>
      </c>
    </row>
    <row r="162" spans="1:28">
      <c r="A162">
        <v>161</v>
      </c>
      <c r="B162" t="s">
        <v>234</v>
      </c>
      <c r="C162">
        <v>2.3016529530389099E-4</v>
      </c>
      <c r="D162">
        <v>3.9197125619379698E-3</v>
      </c>
      <c r="E162">
        <v>5.8719942257728801E-2</v>
      </c>
      <c r="F162">
        <v>0.95318495165963602</v>
      </c>
      <c r="G162" t="s">
        <v>652</v>
      </c>
      <c r="H162" t="b">
        <v>0</v>
      </c>
      <c r="I162" t="s">
        <v>382</v>
      </c>
      <c r="J162" t="s">
        <v>382</v>
      </c>
      <c r="K162" t="s">
        <v>382</v>
      </c>
      <c r="X162" t="str">
        <f t="shared" si="10"/>
        <v>0.0587199422577288_0.953184951659636</v>
      </c>
      <c r="Y162" t="str">
        <f t="shared" si="15"/>
        <v>grade4_not_apr_march_grade_t8_ra_basic_zkokugo_level</v>
      </c>
      <c r="Z162" t="str">
        <f t="shared" si="16"/>
        <v>FALSE</v>
      </c>
      <c r="AA162" s="2" t="e">
        <f t="shared" si="13"/>
        <v>#VALUE!</v>
      </c>
      <c r="AB162">
        <f t="shared" si="14"/>
        <v>3.9197125619379698E-3</v>
      </c>
    </row>
    <row r="163" spans="1:28">
      <c r="A163">
        <v>162</v>
      </c>
      <c r="B163" t="s">
        <v>150</v>
      </c>
      <c r="C163">
        <v>-0.199607989921052</v>
      </c>
      <c r="D163">
        <v>0.10927405219119</v>
      </c>
      <c r="E163">
        <v>-1.8266732670607799</v>
      </c>
      <c r="F163">
        <v>6.7967849977596501E-2</v>
      </c>
      <c r="G163" t="s">
        <v>653</v>
      </c>
      <c r="H163" t="b">
        <v>0</v>
      </c>
      <c r="I163" t="s">
        <v>382</v>
      </c>
      <c r="J163" t="s">
        <v>382</v>
      </c>
      <c r="K163" t="s">
        <v>382</v>
      </c>
      <c r="X163" t="str">
        <f t="shared" si="10"/>
        <v>-1.82667326706078_0.0679678499775965</v>
      </c>
      <c r="Y163" t="str">
        <f t="shared" si="15"/>
        <v>grade5_not_apr_march_grade_t8_ra_basic_zkokugo_level</v>
      </c>
      <c r="Z163" t="str">
        <f t="shared" si="16"/>
        <v>FALSE</v>
      </c>
      <c r="AA163" s="2" t="e">
        <f t="shared" si="13"/>
        <v>#VALUE!</v>
      </c>
      <c r="AB163">
        <f t="shared" si="14"/>
        <v>0.10927405219119</v>
      </c>
    </row>
    <row r="164" spans="1:28">
      <c r="A164">
        <v>163</v>
      </c>
      <c r="B164" t="s">
        <v>116</v>
      </c>
      <c r="C164">
        <v>4.8741076524343098E-2</v>
      </c>
      <c r="D164">
        <v>4.53081768182549E-2</v>
      </c>
      <c r="E164">
        <v>1.07576777410088</v>
      </c>
      <c r="F164">
        <v>0.28222178983100998</v>
      </c>
      <c r="G164" t="s">
        <v>653</v>
      </c>
      <c r="H164" t="b">
        <v>0</v>
      </c>
      <c r="I164" t="s">
        <v>382</v>
      </c>
      <c r="J164" t="s">
        <v>382</v>
      </c>
      <c r="K164" t="s">
        <v>382</v>
      </c>
      <c r="X164" t="str">
        <f t="shared" si="10"/>
        <v>1.07576777410088_0.28222178983101</v>
      </c>
      <c r="Y164" t="str">
        <f t="shared" si="15"/>
        <v>grade5_not_apr_march_grade_t8_ra_basic_zkokugo_level</v>
      </c>
      <c r="Z164" t="str">
        <f t="shared" si="16"/>
        <v>FALSE</v>
      </c>
      <c r="AA164" s="2" t="e">
        <f t="shared" si="13"/>
        <v>#VALUE!</v>
      </c>
      <c r="AB164">
        <f t="shared" si="14"/>
        <v>4.53081768182549E-2</v>
      </c>
    </row>
    <row r="165" spans="1:28">
      <c r="A165">
        <v>164</v>
      </c>
      <c r="B165" t="s">
        <v>234</v>
      </c>
      <c r="C165">
        <v>-2.47233039499324E-3</v>
      </c>
      <c r="D165">
        <v>3.9973331858260399E-3</v>
      </c>
      <c r="E165">
        <v>-0.61849495152412104</v>
      </c>
      <c r="F165">
        <v>0.53635261799288403</v>
      </c>
      <c r="G165" t="s">
        <v>653</v>
      </c>
      <c r="H165" t="b">
        <v>0</v>
      </c>
      <c r="I165" t="s">
        <v>382</v>
      </c>
      <c r="J165" t="s">
        <v>382</v>
      </c>
      <c r="K165" t="s">
        <v>382</v>
      </c>
      <c r="X165" t="str">
        <f t="shared" si="10"/>
        <v>-0.618494951524121_0.536352617992884</v>
      </c>
      <c r="Y165" t="str">
        <f t="shared" si="15"/>
        <v>grade5_not_apr_march_grade_t8_ra_basic_zkokugo_level</v>
      </c>
      <c r="Z165" t="str">
        <f t="shared" si="16"/>
        <v>FALSE</v>
      </c>
      <c r="AA165" s="2" t="e">
        <f t="shared" si="13"/>
        <v>#VALUE!</v>
      </c>
      <c r="AB165">
        <f t="shared" si="14"/>
        <v>3.9973331858260399E-3</v>
      </c>
    </row>
    <row r="166" spans="1:28">
      <c r="A166">
        <v>165</v>
      </c>
      <c r="B166" t="s">
        <v>150</v>
      </c>
      <c r="C166">
        <v>-0.230048642785358</v>
      </c>
      <c r="D166">
        <v>0.102631171289276</v>
      </c>
      <c r="E166">
        <v>-2.2415084997611801</v>
      </c>
      <c r="F166">
        <v>2.5155338832197199E-2</v>
      </c>
      <c r="G166" t="s">
        <v>654</v>
      </c>
      <c r="H166" t="b">
        <v>0</v>
      </c>
      <c r="I166" t="s">
        <v>382</v>
      </c>
      <c r="J166" t="s">
        <v>382</v>
      </c>
      <c r="K166" t="s">
        <v>382</v>
      </c>
      <c r="X166" t="str">
        <f t="shared" si="10"/>
        <v>-2.24150849976118_0.0251553388321972</v>
      </c>
      <c r="Y166" t="str">
        <f t="shared" si="15"/>
        <v>grade6_not_apr_march_grade_t8_ra_basic_zkokugo_level</v>
      </c>
      <c r="Z166" t="str">
        <f t="shared" si="16"/>
        <v>FALSE</v>
      </c>
      <c r="AA166" s="2" t="e">
        <f t="shared" si="13"/>
        <v>#VALUE!</v>
      </c>
      <c r="AB166">
        <f t="shared" si="14"/>
        <v>0.102631171289276</v>
      </c>
    </row>
    <row r="167" spans="1:28">
      <c r="A167">
        <v>166</v>
      </c>
      <c r="B167" t="s">
        <v>116</v>
      </c>
      <c r="C167">
        <v>8.0246965348548194E-2</v>
      </c>
      <c r="D167">
        <v>4.3022934185526301E-2</v>
      </c>
      <c r="E167">
        <v>1.8652136788835001</v>
      </c>
      <c r="F167">
        <v>6.2368581638363202E-2</v>
      </c>
      <c r="G167" t="s">
        <v>654</v>
      </c>
      <c r="H167" t="b">
        <v>0</v>
      </c>
      <c r="I167" t="s">
        <v>382</v>
      </c>
      <c r="J167" t="s">
        <v>382</v>
      </c>
      <c r="K167" t="s">
        <v>382</v>
      </c>
      <c r="X167" t="str">
        <f t="shared" si="10"/>
        <v>1.8652136788835_0.0623685816383632</v>
      </c>
      <c r="Y167" t="str">
        <f t="shared" si="15"/>
        <v>grade6_not_apr_march_grade_t8_ra_basic_zkokugo_level</v>
      </c>
      <c r="Z167" t="str">
        <f t="shared" si="16"/>
        <v>FALSE</v>
      </c>
      <c r="AA167" s="2" t="e">
        <f t="shared" si="13"/>
        <v>#VALUE!</v>
      </c>
      <c r="AB167">
        <f t="shared" si="14"/>
        <v>4.3022934185526301E-2</v>
      </c>
    </row>
    <row r="168" spans="1:28">
      <c r="A168">
        <v>167</v>
      </c>
      <c r="B168" t="s">
        <v>234</v>
      </c>
      <c r="C168">
        <v>-5.6681911672093301E-3</v>
      </c>
      <c r="D168">
        <v>3.77533183292897E-3</v>
      </c>
      <c r="E168">
        <v>-1.50137561889807</v>
      </c>
      <c r="F168">
        <v>0.133492628584093</v>
      </c>
      <c r="G168" t="s">
        <v>654</v>
      </c>
      <c r="H168" t="b">
        <v>0</v>
      </c>
      <c r="I168" t="s">
        <v>382</v>
      </c>
      <c r="J168" t="s">
        <v>382</v>
      </c>
      <c r="K168" t="s">
        <v>382</v>
      </c>
      <c r="X168" t="str">
        <f t="shared" si="10"/>
        <v>-1.50137561889807_0.133492628584093</v>
      </c>
      <c r="Y168" t="str">
        <f t="shared" si="15"/>
        <v>grade6_not_apr_march_grade_t8_ra_basic_zkokugo_level</v>
      </c>
      <c r="Z168" t="str">
        <f t="shared" si="16"/>
        <v>FALSE</v>
      </c>
      <c r="AA168" s="2" t="e">
        <f t="shared" si="13"/>
        <v>#VALUE!</v>
      </c>
      <c r="AB168">
        <f t="shared" si="14"/>
        <v>3.77533183292897E-3</v>
      </c>
    </row>
    <row r="169" spans="1:28">
      <c r="A169">
        <v>168</v>
      </c>
      <c r="B169" t="s">
        <v>150</v>
      </c>
      <c r="C169">
        <v>-8.6532050248542006E-2</v>
      </c>
      <c r="D169">
        <v>0.11993232022345</v>
      </c>
      <c r="E169">
        <v>-0.72150734753835699</v>
      </c>
      <c r="F169">
        <v>0.47076244819088198</v>
      </c>
      <c r="G169" t="s">
        <v>655</v>
      </c>
      <c r="H169" t="b">
        <v>0</v>
      </c>
      <c r="I169" t="s">
        <v>382</v>
      </c>
      <c r="J169" t="s">
        <v>382</v>
      </c>
      <c r="K169" t="s">
        <v>382</v>
      </c>
      <c r="X169" t="str">
        <f t="shared" si="10"/>
        <v>-0.721507347538357_0.470762448190882</v>
      </c>
      <c r="Y169" t="str">
        <f t="shared" si="15"/>
        <v>grade7_not_apr_march_grade_t8_ra_basic_zkokugo_level</v>
      </c>
      <c r="Z169" t="str">
        <f t="shared" si="16"/>
        <v>FALSE</v>
      </c>
      <c r="AA169" s="2" t="e">
        <f t="shared" si="13"/>
        <v>#VALUE!</v>
      </c>
      <c r="AB169">
        <f t="shared" si="14"/>
        <v>0.11993232022345</v>
      </c>
    </row>
    <row r="170" spans="1:28">
      <c r="A170">
        <v>169</v>
      </c>
      <c r="B170" t="s">
        <v>116</v>
      </c>
      <c r="C170">
        <v>4.8519388450334801E-2</v>
      </c>
      <c r="D170">
        <v>5.0250702178778597E-2</v>
      </c>
      <c r="E170">
        <v>0.965546476897293</v>
      </c>
      <c r="F170">
        <v>0.33449958482825698</v>
      </c>
      <c r="G170" t="s">
        <v>655</v>
      </c>
      <c r="H170" t="b">
        <v>0</v>
      </c>
      <c r="I170" t="s">
        <v>382</v>
      </c>
      <c r="J170" t="s">
        <v>382</v>
      </c>
      <c r="K170" t="s">
        <v>382</v>
      </c>
      <c r="X170" t="str">
        <f t="shared" si="10"/>
        <v>0.965546476897293_0.334499584828257</v>
      </c>
      <c r="Y170" t="str">
        <f t="shared" si="15"/>
        <v>grade7_not_apr_march_grade_t8_ra_basic_zkokugo_level</v>
      </c>
      <c r="Z170" t="str">
        <f t="shared" si="16"/>
        <v>FALSE</v>
      </c>
      <c r="AA170" s="2" t="e">
        <f t="shared" si="13"/>
        <v>#VALUE!</v>
      </c>
      <c r="AB170">
        <f t="shared" si="14"/>
        <v>5.0250702178778597E-2</v>
      </c>
    </row>
    <row r="171" spans="1:28">
      <c r="A171">
        <v>170</v>
      </c>
      <c r="B171" t="s">
        <v>234</v>
      </c>
      <c r="C171">
        <v>-2.9409971873419699E-3</v>
      </c>
      <c r="D171">
        <v>4.3802499731240997E-3</v>
      </c>
      <c r="E171">
        <v>-0.67142222598870904</v>
      </c>
      <c r="F171">
        <v>0.50210331755257898</v>
      </c>
      <c r="G171" t="s">
        <v>655</v>
      </c>
      <c r="H171" t="b">
        <v>0</v>
      </c>
      <c r="I171" t="s">
        <v>382</v>
      </c>
      <c r="J171" t="s">
        <v>382</v>
      </c>
      <c r="K171" t="s">
        <v>382</v>
      </c>
      <c r="X171" t="str">
        <f t="shared" si="10"/>
        <v>-0.671422225988709_0.502103317552579</v>
      </c>
      <c r="Y171" t="str">
        <f t="shared" si="15"/>
        <v>grade7_not_apr_march_grade_t8_ra_basic_zkokugo_level</v>
      </c>
      <c r="Z171" t="str">
        <f t="shared" si="16"/>
        <v>FALSE</v>
      </c>
      <c r="AA171" s="2" t="e">
        <f t="shared" si="13"/>
        <v>#VALUE!</v>
      </c>
      <c r="AB171">
        <f t="shared" si="14"/>
        <v>4.3802499731240997E-3</v>
      </c>
    </row>
    <row r="172" spans="1:28">
      <c r="A172">
        <v>171</v>
      </c>
      <c r="B172" t="s">
        <v>150</v>
      </c>
      <c r="C172">
        <v>-0.100771209331158</v>
      </c>
      <c r="D172">
        <v>0.14132531396439099</v>
      </c>
      <c r="E172">
        <v>-0.71304429832399396</v>
      </c>
      <c r="F172">
        <v>0.476004628632891</v>
      </c>
      <c r="G172" t="s">
        <v>656</v>
      </c>
      <c r="H172" t="b">
        <v>0</v>
      </c>
      <c r="I172" t="s">
        <v>382</v>
      </c>
      <c r="J172" t="s">
        <v>382</v>
      </c>
      <c r="K172" t="s">
        <v>382</v>
      </c>
      <c r="X172" t="str">
        <f t="shared" si="10"/>
        <v>-0.713044298323994_0.476004628632891</v>
      </c>
      <c r="Y172" t="str">
        <f t="shared" si="15"/>
        <v>grade8_not_apr_march_grade_t8_ra_basic_zkokugo_level</v>
      </c>
      <c r="Z172" t="str">
        <f t="shared" si="16"/>
        <v>FALSE</v>
      </c>
      <c r="AA172" s="2" t="e">
        <f t="shared" si="13"/>
        <v>#VALUE!</v>
      </c>
      <c r="AB172">
        <f t="shared" si="14"/>
        <v>0.14132531396439099</v>
      </c>
    </row>
    <row r="173" spans="1:28">
      <c r="A173">
        <v>172</v>
      </c>
      <c r="B173" t="s">
        <v>116</v>
      </c>
      <c r="C173">
        <v>1.29027148778285E-2</v>
      </c>
      <c r="D173">
        <v>5.7106391991080203E-2</v>
      </c>
      <c r="E173">
        <v>0.22594169282912999</v>
      </c>
      <c r="F173">
        <v>0.82129847106659604</v>
      </c>
      <c r="G173" t="s">
        <v>656</v>
      </c>
      <c r="H173" t="b">
        <v>0</v>
      </c>
      <c r="I173" t="s">
        <v>382</v>
      </c>
      <c r="J173" t="s">
        <v>382</v>
      </c>
      <c r="K173" t="s">
        <v>382</v>
      </c>
      <c r="X173" t="str">
        <f t="shared" si="10"/>
        <v>0.22594169282913_0.821298471066596</v>
      </c>
      <c r="Y173" t="str">
        <f t="shared" si="15"/>
        <v>grade8_not_apr_march_grade_t8_ra_basic_zkokugo_level</v>
      </c>
      <c r="Z173" t="str">
        <f t="shared" si="16"/>
        <v>FALSE</v>
      </c>
      <c r="AA173" s="2" t="e">
        <f t="shared" si="13"/>
        <v>#VALUE!</v>
      </c>
      <c r="AB173">
        <f t="shared" si="14"/>
        <v>5.7106391991080203E-2</v>
      </c>
    </row>
    <row r="174" spans="1:28">
      <c r="A174">
        <v>173</v>
      </c>
      <c r="B174" t="s">
        <v>234</v>
      </c>
      <c r="C174">
        <v>8.6125158848733097E-4</v>
      </c>
      <c r="D174">
        <v>5.0113109087991199E-3</v>
      </c>
      <c r="E174">
        <v>0.171861535666266</v>
      </c>
      <c r="F174">
        <v>0.86358532462779203</v>
      </c>
      <c r="G174" t="s">
        <v>656</v>
      </c>
      <c r="H174" t="b">
        <v>0</v>
      </c>
      <c r="I174" t="s">
        <v>382</v>
      </c>
      <c r="J174" t="s">
        <v>382</v>
      </c>
      <c r="K174" t="s">
        <v>382</v>
      </c>
      <c r="X174" t="str">
        <f t="shared" si="10"/>
        <v>0.171861535666266_0.863585324627792</v>
      </c>
      <c r="Y174" t="str">
        <f t="shared" si="15"/>
        <v>grade8_not_apr_march_grade_t8_ra_basic_zkokugo_level</v>
      </c>
      <c r="Z174" t="str">
        <f t="shared" si="16"/>
        <v>FALSE</v>
      </c>
      <c r="AA174" s="2" t="e">
        <f t="shared" si="13"/>
        <v>#VALUE!</v>
      </c>
      <c r="AB174">
        <f t="shared" si="14"/>
        <v>5.0113109087991199E-3</v>
      </c>
    </row>
    <row r="175" spans="1:28">
      <c r="A175">
        <v>174</v>
      </c>
      <c r="B175" t="s">
        <v>150</v>
      </c>
      <c r="C175">
        <v>1.9904770503840701E-2</v>
      </c>
      <c r="D175">
        <v>0.143605332520861</v>
      </c>
      <c r="E175">
        <v>0.138607460840281</v>
      </c>
      <c r="F175">
        <v>0.88981164044736105</v>
      </c>
      <c r="G175" t="s">
        <v>657</v>
      </c>
      <c r="H175" t="b">
        <v>0</v>
      </c>
      <c r="I175" t="s">
        <v>382</v>
      </c>
      <c r="J175" t="s">
        <v>382</v>
      </c>
      <c r="K175" t="s">
        <v>382</v>
      </c>
      <c r="X175" t="str">
        <f t="shared" si="10"/>
        <v>0.138607460840281_0.889811640447361</v>
      </c>
      <c r="Y175" t="str">
        <f t="shared" si="15"/>
        <v>grade9_not_apr_march_grade_t8_ra_basic_zkokugo_level</v>
      </c>
      <c r="Z175" t="str">
        <f t="shared" si="16"/>
        <v>FALSE</v>
      </c>
      <c r="AA175" s="2" t="e">
        <f t="shared" si="13"/>
        <v>#VALUE!</v>
      </c>
      <c r="AB175">
        <f t="shared" si="14"/>
        <v>0.143605332520861</v>
      </c>
    </row>
    <row r="176" spans="1:28">
      <c r="A176">
        <v>175</v>
      </c>
      <c r="B176" t="s">
        <v>116</v>
      </c>
      <c r="C176">
        <v>-2.9177643287466699E-2</v>
      </c>
      <c r="D176">
        <v>6.0821152698590203E-2</v>
      </c>
      <c r="E176">
        <v>-0.47972854825790001</v>
      </c>
      <c r="F176">
        <v>0.63161323807449998</v>
      </c>
      <c r="G176" t="s">
        <v>657</v>
      </c>
      <c r="H176" t="b">
        <v>0</v>
      </c>
      <c r="I176" t="s">
        <v>382</v>
      </c>
      <c r="J176" t="s">
        <v>382</v>
      </c>
      <c r="K176" t="s">
        <v>382</v>
      </c>
      <c r="X176" t="str">
        <f t="shared" si="10"/>
        <v>-0.4797285482579_0.6316132380745</v>
      </c>
      <c r="Y176" t="str">
        <f t="shared" si="15"/>
        <v>grade9_not_apr_march_grade_t8_ra_basic_zkokugo_level</v>
      </c>
      <c r="Z176" t="str">
        <f t="shared" si="16"/>
        <v>FALSE</v>
      </c>
      <c r="AA176" s="2" t="e">
        <f t="shared" si="13"/>
        <v>#VALUE!</v>
      </c>
      <c r="AB176">
        <f t="shared" si="14"/>
        <v>6.0821152698590203E-2</v>
      </c>
    </row>
    <row r="177" spans="1:28">
      <c r="A177">
        <v>176</v>
      </c>
      <c r="B177" t="s">
        <v>234</v>
      </c>
      <c r="C177">
        <v>4.2094315796476801E-3</v>
      </c>
      <c r="D177">
        <v>5.3848863418040696E-3</v>
      </c>
      <c r="E177">
        <v>0.78171224283211505</v>
      </c>
      <c r="F177">
        <v>0.434723788494213</v>
      </c>
      <c r="G177" t="s">
        <v>657</v>
      </c>
      <c r="H177" t="b">
        <v>0</v>
      </c>
      <c r="I177" t="s">
        <v>382</v>
      </c>
      <c r="J177" t="s">
        <v>382</v>
      </c>
      <c r="K177" t="s">
        <v>382</v>
      </c>
      <c r="X177" t="str">
        <f t="shared" si="10"/>
        <v>0.781712242832115_0.434723788494213</v>
      </c>
      <c r="Y177" t="str">
        <f t="shared" si="15"/>
        <v>grade9_not_apr_march_grade_t8_ra_basic_zkokugo_level</v>
      </c>
      <c r="Z177" t="str">
        <f t="shared" si="16"/>
        <v>FALSE</v>
      </c>
      <c r="AA177" s="2" t="e">
        <f t="shared" si="13"/>
        <v>#VALUE!</v>
      </c>
      <c r="AB177">
        <f t="shared" si="14"/>
        <v>5.3848863418040696E-3</v>
      </c>
    </row>
    <row r="178" spans="1:28">
      <c r="A178">
        <v>177</v>
      </c>
      <c r="B178" t="s">
        <v>116</v>
      </c>
      <c r="C178">
        <v>9.8115420324255104E-2</v>
      </c>
      <c r="D178">
        <v>5.4335986858053499E-2</v>
      </c>
      <c r="E178">
        <v>1.80571709464982</v>
      </c>
      <c r="F178">
        <v>7.1518254259750905E-2</v>
      </c>
      <c r="G178" t="s">
        <v>294</v>
      </c>
      <c r="H178" t="b">
        <v>1</v>
      </c>
      <c r="I178" t="s">
        <v>295</v>
      </c>
      <c r="J178" t="s">
        <v>382</v>
      </c>
      <c r="K178" t="s">
        <v>382</v>
      </c>
      <c r="X178" t="str">
        <f t="shared" si="10"/>
        <v>1.80571709464982_0.0715182542597509</v>
      </c>
      <c r="Y178" t="str">
        <f t="shared" si="15"/>
        <v>grade4_all_grade_t8_ra_cont_zkokugo_level</v>
      </c>
      <c r="Z178" t="str">
        <f t="shared" si="16"/>
        <v>TRUE</v>
      </c>
      <c r="AA178" s="2" t="e">
        <f t="shared" si="13"/>
        <v>#VALUE!</v>
      </c>
      <c r="AB178">
        <f t="shared" si="14"/>
        <v>5.4335986858053499E-2</v>
      </c>
    </row>
    <row r="179" spans="1:28">
      <c r="A179">
        <v>178</v>
      </c>
      <c r="B179" t="s">
        <v>234</v>
      </c>
      <c r="C179">
        <v>-6.8615264482531401E-3</v>
      </c>
      <c r="D179">
        <v>5.1982829496301404E-3</v>
      </c>
      <c r="E179">
        <v>-1.3199601704523101</v>
      </c>
      <c r="F179">
        <v>0.18740654827224301</v>
      </c>
      <c r="G179" t="s">
        <v>294</v>
      </c>
      <c r="H179" t="b">
        <v>1</v>
      </c>
      <c r="I179" t="s">
        <v>295</v>
      </c>
      <c r="J179" t="s">
        <v>382</v>
      </c>
      <c r="K179" t="s">
        <v>382</v>
      </c>
      <c r="X179" t="str">
        <f t="shared" si="10"/>
        <v>-1.31996017045231_0.187406548272243</v>
      </c>
      <c r="Y179" t="str">
        <f t="shared" si="15"/>
        <v>grade4_all_grade_t8_ra_cont_zkokugo_level</v>
      </c>
      <c r="Z179" t="str">
        <f t="shared" si="16"/>
        <v>TRUE</v>
      </c>
      <c r="AA179" s="2" t="e">
        <f t="shared" si="13"/>
        <v>#VALUE!</v>
      </c>
      <c r="AB179">
        <f t="shared" si="14"/>
        <v>5.1982829496301404E-3</v>
      </c>
    </row>
    <row r="180" spans="1:28">
      <c r="A180">
        <v>179</v>
      </c>
      <c r="B180" t="s">
        <v>140</v>
      </c>
      <c r="C180">
        <v>0.31218411074348801</v>
      </c>
      <c r="D180">
        <v>0.10950858042310201</v>
      </c>
      <c r="E180">
        <v>2.8507730584883801</v>
      </c>
      <c r="F180">
        <v>4.5277471226623199E-3</v>
      </c>
      <c r="G180" t="s">
        <v>294</v>
      </c>
      <c r="H180" t="b">
        <v>1</v>
      </c>
      <c r="I180" t="s">
        <v>295</v>
      </c>
      <c r="J180" t="s">
        <v>382</v>
      </c>
      <c r="K180" t="s">
        <v>382</v>
      </c>
      <c r="X180" t="str">
        <f t="shared" si="10"/>
        <v>2.85077305848838_0.00452774712266232</v>
      </c>
      <c r="Y180" t="str">
        <f t="shared" si="15"/>
        <v>grade4_all_grade_t8_ra_cont_zkokugo_level</v>
      </c>
      <c r="Z180" t="str">
        <f t="shared" si="16"/>
        <v>TRUE</v>
      </c>
      <c r="AA180" s="2" t="e">
        <f t="shared" si="13"/>
        <v>#VALUE!</v>
      </c>
      <c r="AB180">
        <f t="shared" si="14"/>
        <v>0.10950858042310201</v>
      </c>
    </row>
    <row r="181" spans="1:28">
      <c r="A181">
        <v>180</v>
      </c>
      <c r="B181" t="s">
        <v>117</v>
      </c>
      <c r="C181">
        <v>0.17712751674905799</v>
      </c>
      <c r="D181">
        <v>0.21941252037019299</v>
      </c>
      <c r="E181">
        <v>0.80728080808792402</v>
      </c>
      <c r="F181">
        <v>0.41985949399155498</v>
      </c>
      <c r="G181" t="s">
        <v>294</v>
      </c>
      <c r="H181" t="b">
        <v>1</v>
      </c>
      <c r="I181" t="s">
        <v>295</v>
      </c>
      <c r="J181" t="s">
        <v>382</v>
      </c>
      <c r="K181" t="s">
        <v>382</v>
      </c>
      <c r="X181" t="str">
        <f t="shared" si="10"/>
        <v>0.807280808087924_0.419859493991555</v>
      </c>
      <c r="Y181" t="str">
        <f t="shared" si="15"/>
        <v>grade4_all_grade_t8_ra_cont_zkokugo_level</v>
      </c>
      <c r="Z181" t="str">
        <f t="shared" si="16"/>
        <v>TRUE</v>
      </c>
      <c r="AA181" s="2" t="e">
        <f t="shared" si="13"/>
        <v>#VALUE!</v>
      </c>
      <c r="AB181">
        <f t="shared" si="14"/>
        <v>0.21941252037019299</v>
      </c>
    </row>
    <row r="182" spans="1:28">
      <c r="A182">
        <v>181</v>
      </c>
      <c r="B182" t="s">
        <v>118</v>
      </c>
      <c r="C182">
        <v>0.3828582496781</v>
      </c>
      <c r="D182">
        <v>0.21679011127131301</v>
      </c>
      <c r="E182">
        <v>1.7660318887836799</v>
      </c>
      <c r="F182">
        <v>7.79544478455656E-2</v>
      </c>
      <c r="G182" t="s">
        <v>294</v>
      </c>
      <c r="H182" t="b">
        <v>1</v>
      </c>
      <c r="I182" t="s">
        <v>295</v>
      </c>
      <c r="J182" t="s">
        <v>382</v>
      </c>
      <c r="K182" t="s">
        <v>382</v>
      </c>
      <c r="X182" t="str">
        <f t="shared" si="10"/>
        <v>1.76603188878368_0.0779544478455656</v>
      </c>
      <c r="Y182" t="str">
        <f t="shared" si="15"/>
        <v>grade4_all_grade_t8_ra_cont_zkokugo_level</v>
      </c>
      <c r="Z182" t="str">
        <f t="shared" si="16"/>
        <v>TRUE</v>
      </c>
      <c r="AA182" s="2" t="e">
        <f t="shared" si="13"/>
        <v>#VALUE!</v>
      </c>
      <c r="AB182">
        <f t="shared" si="14"/>
        <v>0.21679011127131301</v>
      </c>
    </row>
    <row r="183" spans="1:28">
      <c r="A183">
        <v>182</v>
      </c>
      <c r="B183" t="s">
        <v>119</v>
      </c>
      <c r="C183">
        <v>0.505326282891568</v>
      </c>
      <c r="D183">
        <v>0.22480780121133201</v>
      </c>
      <c r="E183">
        <v>2.2478147118059</v>
      </c>
      <c r="F183">
        <v>2.4989988338048399E-2</v>
      </c>
      <c r="G183" t="s">
        <v>294</v>
      </c>
      <c r="H183" t="b">
        <v>1</v>
      </c>
      <c r="I183" t="s">
        <v>295</v>
      </c>
      <c r="J183" t="s">
        <v>382</v>
      </c>
      <c r="K183" t="s">
        <v>382</v>
      </c>
      <c r="X183" t="str">
        <f t="shared" si="10"/>
        <v>2.2478147118059_0.0249899883380484</v>
      </c>
      <c r="Y183" t="str">
        <f t="shared" si="15"/>
        <v>grade4_all_grade_t8_ra_cont_zkokugo_level</v>
      </c>
      <c r="Z183" t="str">
        <f t="shared" si="16"/>
        <v>TRUE</v>
      </c>
      <c r="AA183" s="2" t="e">
        <f t="shared" si="13"/>
        <v>#VALUE!</v>
      </c>
      <c r="AB183">
        <f t="shared" si="14"/>
        <v>0.22480780121133201</v>
      </c>
    </row>
    <row r="184" spans="1:28">
      <c r="A184">
        <v>183</v>
      </c>
      <c r="B184" t="s">
        <v>120</v>
      </c>
      <c r="C184">
        <v>0.41766669592614603</v>
      </c>
      <c r="D184">
        <v>0.23897641320924701</v>
      </c>
      <c r="E184">
        <v>1.7477318799677499</v>
      </c>
      <c r="F184">
        <v>8.10777832181446E-2</v>
      </c>
      <c r="G184" t="s">
        <v>294</v>
      </c>
      <c r="H184" t="b">
        <v>1</v>
      </c>
      <c r="I184" t="s">
        <v>295</v>
      </c>
      <c r="J184" t="s">
        <v>382</v>
      </c>
      <c r="K184" t="s">
        <v>382</v>
      </c>
      <c r="X184" t="str">
        <f t="shared" si="10"/>
        <v>1.74773187996775_0.0810777832181446</v>
      </c>
      <c r="Y184" t="str">
        <f t="shared" si="15"/>
        <v>grade4_all_grade_t8_ra_cont_zkokugo_level</v>
      </c>
      <c r="Z184" t="str">
        <f t="shared" si="16"/>
        <v>TRUE</v>
      </c>
      <c r="AA184" s="2" t="e">
        <f t="shared" si="13"/>
        <v>#VALUE!</v>
      </c>
      <c r="AB184">
        <f t="shared" si="14"/>
        <v>0.23897641320924701</v>
      </c>
    </row>
    <row r="185" spans="1:28">
      <c r="A185">
        <v>184</v>
      </c>
      <c r="B185" t="s">
        <v>121</v>
      </c>
      <c r="C185">
        <v>7.9504678320729702E-2</v>
      </c>
      <c r="D185">
        <v>0.12373727410268801</v>
      </c>
      <c r="E185">
        <v>0.64252812175860197</v>
      </c>
      <c r="F185">
        <v>0.52080252961939499</v>
      </c>
      <c r="G185" t="s">
        <v>294</v>
      </c>
      <c r="H185" t="b">
        <v>1</v>
      </c>
      <c r="I185" t="s">
        <v>295</v>
      </c>
      <c r="J185" t="s">
        <v>382</v>
      </c>
      <c r="K185" t="s">
        <v>382</v>
      </c>
      <c r="X185" t="str">
        <f t="shared" si="10"/>
        <v>0.642528121758602_0.520802529619395</v>
      </c>
      <c r="Y185" t="str">
        <f t="shared" si="15"/>
        <v>grade4_all_grade_t8_ra_cont_zkokugo_level</v>
      </c>
      <c r="Z185" t="str">
        <f t="shared" si="16"/>
        <v>TRUE</v>
      </c>
      <c r="AA185" s="2" t="e">
        <f t="shared" si="13"/>
        <v>#VALUE!</v>
      </c>
      <c r="AB185">
        <f t="shared" si="14"/>
        <v>0.12373727410268801</v>
      </c>
    </row>
    <row r="186" spans="1:28">
      <c r="A186">
        <v>185</v>
      </c>
      <c r="B186" t="s">
        <v>122</v>
      </c>
      <c r="C186">
        <v>1.7599197192439101E-3</v>
      </c>
      <c r="D186">
        <v>0.170218366196982</v>
      </c>
      <c r="E186">
        <v>1.0339188176717E-2</v>
      </c>
      <c r="F186">
        <v>0.99175447982110798</v>
      </c>
      <c r="G186" t="s">
        <v>294</v>
      </c>
      <c r="H186" t="b">
        <v>1</v>
      </c>
      <c r="I186" t="s">
        <v>295</v>
      </c>
      <c r="J186" t="s">
        <v>382</v>
      </c>
      <c r="K186" t="s">
        <v>382</v>
      </c>
      <c r="X186" t="str">
        <f t="shared" si="10"/>
        <v>0.010339188176717_0.991754479821108</v>
      </c>
      <c r="Y186" t="str">
        <f t="shared" si="15"/>
        <v>grade4_all_grade_t8_ra_cont_zkokugo_level</v>
      </c>
      <c r="Z186" t="str">
        <f t="shared" si="16"/>
        <v>TRUE</v>
      </c>
      <c r="AA186" s="2" t="e">
        <f t="shared" si="13"/>
        <v>#VALUE!</v>
      </c>
      <c r="AB186">
        <f t="shared" si="14"/>
        <v>0.170218366196982</v>
      </c>
    </row>
    <row r="187" spans="1:28">
      <c r="A187">
        <v>186</v>
      </c>
      <c r="B187" t="s">
        <v>116</v>
      </c>
      <c r="C187">
        <v>5.3344778546951903E-2</v>
      </c>
      <c r="D187">
        <v>4.92989127156176E-2</v>
      </c>
      <c r="E187">
        <v>1.0820680540090799</v>
      </c>
      <c r="F187">
        <v>0.27959384035875501</v>
      </c>
      <c r="G187" t="s">
        <v>296</v>
      </c>
      <c r="H187" t="b">
        <v>1</v>
      </c>
      <c r="I187" t="s">
        <v>295</v>
      </c>
      <c r="J187" t="s">
        <v>382</v>
      </c>
      <c r="K187" t="s">
        <v>382</v>
      </c>
      <c r="X187" t="str">
        <f t="shared" si="10"/>
        <v>1.08206805400908_0.279593840358755</v>
      </c>
      <c r="Y187" t="str">
        <f t="shared" si="15"/>
        <v>grade5_all_grade_t8_ra_cont_zkokugo_level</v>
      </c>
      <c r="Z187" t="str">
        <f t="shared" si="16"/>
        <v>TRUE</v>
      </c>
      <c r="AA187" s="2" t="e">
        <f t="shared" si="13"/>
        <v>#VALUE!</v>
      </c>
      <c r="AB187">
        <f t="shared" si="14"/>
        <v>4.92989127156176E-2</v>
      </c>
    </row>
    <row r="188" spans="1:28">
      <c r="A188">
        <v>187</v>
      </c>
      <c r="B188" t="s">
        <v>234</v>
      </c>
      <c r="C188">
        <v>-3.4523713769090002E-3</v>
      </c>
      <c r="D188">
        <v>4.4456231481841101E-3</v>
      </c>
      <c r="E188">
        <v>-0.77657760494592898</v>
      </c>
      <c r="F188">
        <v>0.43766959478588102</v>
      </c>
      <c r="G188" t="s">
        <v>296</v>
      </c>
      <c r="H188" t="b">
        <v>1</v>
      </c>
      <c r="I188" t="s">
        <v>295</v>
      </c>
      <c r="J188" t="s">
        <v>382</v>
      </c>
      <c r="K188" t="s">
        <v>382</v>
      </c>
      <c r="X188" t="str">
        <f t="shared" si="10"/>
        <v>-0.776577604945929_0.437669594785881</v>
      </c>
      <c r="Y188" t="str">
        <f t="shared" si="15"/>
        <v>grade5_all_grade_t8_ra_cont_zkokugo_level</v>
      </c>
      <c r="Z188" t="str">
        <f t="shared" si="16"/>
        <v>TRUE</v>
      </c>
      <c r="AA188" s="2" t="e">
        <f t="shared" si="13"/>
        <v>#VALUE!</v>
      </c>
      <c r="AB188">
        <f t="shared" si="14"/>
        <v>4.4456231481841101E-3</v>
      </c>
    </row>
    <row r="189" spans="1:28">
      <c r="A189">
        <v>188</v>
      </c>
      <c r="B189" t="s">
        <v>140</v>
      </c>
      <c r="C189">
        <v>0.37779660590788</v>
      </c>
      <c r="D189">
        <v>8.9481196157486897E-2</v>
      </c>
      <c r="E189">
        <v>4.2220781810175803</v>
      </c>
      <c r="F189" s="17">
        <v>2.7390034568189901E-5</v>
      </c>
      <c r="G189" t="s">
        <v>296</v>
      </c>
      <c r="H189" t="b">
        <v>1</v>
      </c>
      <c r="I189" t="s">
        <v>295</v>
      </c>
      <c r="J189" t="s">
        <v>382</v>
      </c>
      <c r="K189" t="s">
        <v>382</v>
      </c>
      <c r="X189" t="str">
        <f t="shared" si="10"/>
        <v>4.22207818101758_2.73900345681899E-05</v>
      </c>
      <c r="Y189" t="str">
        <f t="shared" si="15"/>
        <v>grade5_all_grade_t8_ra_cont_zkokugo_level</v>
      </c>
      <c r="Z189" t="str">
        <f t="shared" si="16"/>
        <v>TRUE</v>
      </c>
      <c r="AA189" s="2" t="e">
        <f t="shared" si="13"/>
        <v>#VALUE!</v>
      </c>
      <c r="AB189">
        <f t="shared" si="14"/>
        <v>8.9481196157486897E-2</v>
      </c>
    </row>
    <row r="190" spans="1:28">
      <c r="A190">
        <v>189</v>
      </c>
      <c r="B190" t="s">
        <v>117</v>
      </c>
      <c r="C190">
        <v>0.34936319833002</v>
      </c>
      <c r="D190">
        <v>0.159644369786486</v>
      </c>
      <c r="E190">
        <v>2.1883840864370701</v>
      </c>
      <c r="F190">
        <v>2.8970471235651302E-2</v>
      </c>
      <c r="G190" t="s">
        <v>296</v>
      </c>
      <c r="H190" t="b">
        <v>1</v>
      </c>
      <c r="I190" t="s">
        <v>295</v>
      </c>
      <c r="J190" t="s">
        <v>382</v>
      </c>
      <c r="K190" t="s">
        <v>382</v>
      </c>
      <c r="X190" t="str">
        <f t="shared" si="10"/>
        <v>2.18838408643707_0.0289704712356513</v>
      </c>
      <c r="Y190" t="str">
        <f t="shared" si="15"/>
        <v>grade5_all_grade_t8_ra_cont_zkokugo_level</v>
      </c>
      <c r="Z190" t="str">
        <f t="shared" si="16"/>
        <v>TRUE</v>
      </c>
      <c r="AA190" s="2" t="e">
        <f t="shared" si="13"/>
        <v>#VALUE!</v>
      </c>
      <c r="AB190">
        <f t="shared" si="14"/>
        <v>0.159644369786486</v>
      </c>
    </row>
    <row r="191" spans="1:28">
      <c r="A191">
        <v>190</v>
      </c>
      <c r="B191" t="s">
        <v>118</v>
      </c>
      <c r="C191">
        <v>0.61889587170636895</v>
      </c>
      <c r="D191">
        <v>0.15626667063257799</v>
      </c>
      <c r="E191">
        <v>3.96051102388651</v>
      </c>
      <c r="F191" s="17">
        <v>8.2420257198811199E-5</v>
      </c>
      <c r="G191" t="s">
        <v>296</v>
      </c>
      <c r="H191" t="b">
        <v>1</v>
      </c>
      <c r="I191" t="s">
        <v>295</v>
      </c>
      <c r="J191" t="s">
        <v>382</v>
      </c>
      <c r="K191" t="s">
        <v>382</v>
      </c>
      <c r="X191" t="str">
        <f t="shared" si="10"/>
        <v>3.96051102388651_8.24202571988112E-05</v>
      </c>
      <c r="Y191" t="str">
        <f t="shared" si="15"/>
        <v>grade5_all_grade_t8_ra_cont_zkokugo_level</v>
      </c>
      <c r="Z191" t="str">
        <f t="shared" si="16"/>
        <v>TRUE</v>
      </c>
      <c r="AA191" s="2" t="e">
        <f t="shared" si="13"/>
        <v>#VALUE!</v>
      </c>
      <c r="AB191">
        <f t="shared" si="14"/>
        <v>0.15626667063257799</v>
      </c>
    </row>
    <row r="192" spans="1:28">
      <c r="A192">
        <v>191</v>
      </c>
      <c r="B192" t="s">
        <v>119</v>
      </c>
      <c r="C192">
        <v>0.654329107832893</v>
      </c>
      <c r="D192">
        <v>0.152655955952642</v>
      </c>
      <c r="E192">
        <v>4.2862992390279597</v>
      </c>
      <c r="F192" s="17">
        <v>2.0706593205370199E-5</v>
      </c>
      <c r="G192" t="s">
        <v>296</v>
      </c>
      <c r="H192" t="b">
        <v>1</v>
      </c>
      <c r="I192" t="s">
        <v>295</v>
      </c>
      <c r="J192" t="s">
        <v>382</v>
      </c>
      <c r="K192" t="s">
        <v>382</v>
      </c>
      <c r="X192" t="str">
        <f t="shared" si="10"/>
        <v>4.28629923902796_2.07065932053702E-05</v>
      </c>
      <c r="Y192" t="str">
        <f t="shared" si="15"/>
        <v>grade5_all_grade_t8_ra_cont_zkokugo_level</v>
      </c>
      <c r="Z192" t="str">
        <f t="shared" si="16"/>
        <v>TRUE</v>
      </c>
      <c r="AA192" s="2" t="e">
        <f t="shared" si="13"/>
        <v>#VALUE!</v>
      </c>
      <c r="AB192">
        <f t="shared" si="14"/>
        <v>0.152655955952642</v>
      </c>
    </row>
    <row r="193" spans="1:28">
      <c r="A193">
        <v>192</v>
      </c>
      <c r="B193" t="s">
        <v>120</v>
      </c>
      <c r="C193">
        <v>0.8571252796969</v>
      </c>
      <c r="D193">
        <v>0.19462476763078901</v>
      </c>
      <c r="E193">
        <v>4.4039887118729997</v>
      </c>
      <c r="F193" s="17">
        <v>1.2285263966829199E-5</v>
      </c>
      <c r="G193" t="s">
        <v>296</v>
      </c>
      <c r="H193" t="b">
        <v>1</v>
      </c>
      <c r="I193" t="s">
        <v>295</v>
      </c>
      <c r="J193" t="s">
        <v>382</v>
      </c>
      <c r="K193" t="s">
        <v>382</v>
      </c>
      <c r="X193" t="str">
        <f t="shared" si="10"/>
        <v>4.403988711873_1.22852639668292E-05</v>
      </c>
      <c r="Y193" t="str">
        <f t="shared" si="15"/>
        <v>grade5_all_grade_t8_ra_cont_zkokugo_level</v>
      </c>
      <c r="Z193" t="str">
        <f t="shared" si="16"/>
        <v>TRUE</v>
      </c>
      <c r="AA193" s="2" t="e">
        <f t="shared" si="13"/>
        <v>#VALUE!</v>
      </c>
      <c r="AB193">
        <f t="shared" si="14"/>
        <v>0.19462476763078901</v>
      </c>
    </row>
    <row r="194" spans="1:28">
      <c r="A194">
        <v>193</v>
      </c>
      <c r="B194" t="s">
        <v>121</v>
      </c>
      <c r="C194">
        <v>6.5555022595694803E-2</v>
      </c>
      <c r="D194">
        <v>0.111195059421098</v>
      </c>
      <c r="E194">
        <v>0.58954977799361197</v>
      </c>
      <c r="F194">
        <v>0.55568221674769802</v>
      </c>
      <c r="G194" t="s">
        <v>296</v>
      </c>
      <c r="H194" t="b">
        <v>1</v>
      </c>
      <c r="I194" t="s">
        <v>295</v>
      </c>
      <c r="J194" t="s">
        <v>382</v>
      </c>
      <c r="K194" t="s">
        <v>382</v>
      </c>
      <c r="X194" t="str">
        <f t="shared" si="10"/>
        <v>0.589549777993612_0.555682216747698</v>
      </c>
      <c r="Y194" t="str">
        <f t="shared" si="15"/>
        <v>grade5_all_grade_t8_ra_cont_zkokugo_level</v>
      </c>
      <c r="Z194" t="str">
        <f t="shared" si="16"/>
        <v>TRUE</v>
      </c>
      <c r="AA194" s="2" t="e">
        <f t="shared" si="13"/>
        <v>#VALUE!</v>
      </c>
      <c r="AB194">
        <f t="shared" si="14"/>
        <v>0.111195059421098</v>
      </c>
    </row>
    <row r="195" spans="1:28">
      <c r="A195">
        <v>194</v>
      </c>
      <c r="B195" t="s">
        <v>122</v>
      </c>
      <c r="C195">
        <v>0.122487472447176</v>
      </c>
      <c r="D195">
        <v>0.117206756119082</v>
      </c>
      <c r="E195">
        <v>1.0450547093269</v>
      </c>
      <c r="F195">
        <v>0.296357399741559</v>
      </c>
      <c r="G195" t="s">
        <v>296</v>
      </c>
      <c r="H195" t="b">
        <v>1</v>
      </c>
      <c r="I195" t="s">
        <v>295</v>
      </c>
      <c r="J195" t="s">
        <v>382</v>
      </c>
      <c r="K195" t="s">
        <v>382</v>
      </c>
      <c r="X195" t="str">
        <f t="shared" ref="X195:X258" si="17">E195&amp;"_"&amp;F195</f>
        <v>1.0450547093269_0.296357399741559</v>
      </c>
      <c r="Y195" t="str">
        <f t="shared" si="15"/>
        <v>grade5_all_grade_t8_ra_cont_zkokugo_level</v>
      </c>
      <c r="Z195" t="str">
        <f t="shared" si="16"/>
        <v>TRUE</v>
      </c>
      <c r="AA195" s="2" t="e">
        <f t="shared" ref="AA195:AA258" si="18">IF(COUNTIF(J195,"*E*")&gt;0, "***", IF(TEXT(J195, "0.00E+00")*1&lt;0.01, "***", IF(TEXT(J195, "0.00E+00")*1&lt;0.05, "**",  IF(TEXT(J195, "0.00E+00")*1&lt;0.1, "*",""))))</f>
        <v>#VALUE!</v>
      </c>
      <c r="AB195">
        <f t="shared" ref="AB195:AB258" si="19">D195</f>
        <v>0.117206756119082</v>
      </c>
    </row>
    <row r="196" spans="1:28">
      <c r="A196">
        <v>195</v>
      </c>
      <c r="B196" t="s">
        <v>116</v>
      </c>
      <c r="C196">
        <v>0.106648855429756</v>
      </c>
      <c r="D196">
        <v>5.0261325737641603E-2</v>
      </c>
      <c r="E196">
        <v>2.1218870347043901</v>
      </c>
      <c r="F196">
        <v>3.4209263252531E-2</v>
      </c>
      <c r="G196" t="s">
        <v>297</v>
      </c>
      <c r="H196" t="b">
        <v>1</v>
      </c>
      <c r="I196" t="s">
        <v>295</v>
      </c>
      <c r="J196" t="s">
        <v>382</v>
      </c>
      <c r="K196" t="s">
        <v>382</v>
      </c>
      <c r="X196" t="str">
        <f t="shared" si="17"/>
        <v>2.12188703470439_0.034209263252531</v>
      </c>
      <c r="Y196" t="str">
        <f t="shared" si="15"/>
        <v>grade6_all_grade_t8_ra_cont_zkokugo_level</v>
      </c>
      <c r="Z196" t="str">
        <f t="shared" si="16"/>
        <v>TRUE</v>
      </c>
      <c r="AA196" s="2" t="e">
        <f t="shared" si="18"/>
        <v>#VALUE!</v>
      </c>
      <c r="AB196">
        <f t="shared" si="19"/>
        <v>5.0261325737641603E-2</v>
      </c>
    </row>
    <row r="197" spans="1:28">
      <c r="A197">
        <v>196</v>
      </c>
      <c r="B197" t="s">
        <v>234</v>
      </c>
      <c r="C197">
        <v>-9.9704693355172607E-3</v>
      </c>
      <c r="D197">
        <v>4.2874114346511498E-3</v>
      </c>
      <c r="E197">
        <v>-2.3255219349687901</v>
      </c>
      <c r="F197">
        <v>2.0338203540253799E-2</v>
      </c>
      <c r="G197" t="s">
        <v>297</v>
      </c>
      <c r="H197" t="b">
        <v>1</v>
      </c>
      <c r="I197" t="s">
        <v>295</v>
      </c>
      <c r="J197" t="s">
        <v>382</v>
      </c>
      <c r="K197" t="s">
        <v>382</v>
      </c>
      <c r="X197" t="str">
        <f t="shared" si="17"/>
        <v>-2.32552193496879_0.0203382035402538</v>
      </c>
      <c r="Y197" t="str">
        <f t="shared" si="15"/>
        <v>grade6_all_grade_t8_ra_cont_zkokugo_level</v>
      </c>
      <c r="Z197" t="str">
        <f t="shared" si="16"/>
        <v>TRUE</v>
      </c>
      <c r="AA197" s="2" t="e">
        <f t="shared" si="18"/>
        <v>#VALUE!</v>
      </c>
      <c r="AB197">
        <f t="shared" si="19"/>
        <v>4.2874114346511498E-3</v>
      </c>
    </row>
    <row r="198" spans="1:28">
      <c r="A198">
        <v>197</v>
      </c>
      <c r="B198" t="s">
        <v>140</v>
      </c>
      <c r="C198">
        <v>0.39527646747825501</v>
      </c>
      <c r="D198">
        <v>9.3743920996986502E-2</v>
      </c>
      <c r="E198">
        <v>4.2165557326214396</v>
      </c>
      <c r="F198" s="17">
        <v>2.8172422688686201E-5</v>
      </c>
      <c r="G198" t="s">
        <v>297</v>
      </c>
      <c r="H198" t="b">
        <v>1</v>
      </c>
      <c r="I198" t="s">
        <v>295</v>
      </c>
      <c r="J198" t="s">
        <v>382</v>
      </c>
      <c r="K198" t="s">
        <v>382</v>
      </c>
      <c r="X198" t="str">
        <f t="shared" si="17"/>
        <v>4.21655573262144_2.81724226886862E-05</v>
      </c>
      <c r="Y198" t="str">
        <f t="shared" si="15"/>
        <v>grade6_all_grade_t8_ra_cont_zkokugo_level</v>
      </c>
      <c r="Z198" t="str">
        <f t="shared" si="16"/>
        <v>TRUE</v>
      </c>
      <c r="AA198" s="2" t="e">
        <f t="shared" si="18"/>
        <v>#VALUE!</v>
      </c>
      <c r="AB198">
        <f t="shared" si="19"/>
        <v>9.3743920996986502E-2</v>
      </c>
    </row>
    <row r="199" spans="1:28">
      <c r="A199">
        <v>198</v>
      </c>
      <c r="B199" t="s">
        <v>117</v>
      </c>
      <c r="C199">
        <v>0.15165584057871101</v>
      </c>
      <c r="D199">
        <v>0.160732234752127</v>
      </c>
      <c r="E199">
        <v>0.94353096510222001</v>
      </c>
      <c r="F199">
        <v>0.345745475361185</v>
      </c>
      <c r="G199" t="s">
        <v>297</v>
      </c>
      <c r="H199" t="b">
        <v>1</v>
      </c>
      <c r="I199" t="s">
        <v>295</v>
      </c>
      <c r="J199" t="s">
        <v>382</v>
      </c>
      <c r="K199" t="s">
        <v>382</v>
      </c>
      <c r="X199" t="str">
        <f t="shared" si="17"/>
        <v>0.94353096510222_0.345745475361185</v>
      </c>
      <c r="Y199" t="str">
        <f t="shared" si="15"/>
        <v>grade6_all_grade_t8_ra_cont_zkokugo_level</v>
      </c>
      <c r="Z199" t="str">
        <f t="shared" si="16"/>
        <v>TRUE</v>
      </c>
      <c r="AA199" s="2" t="e">
        <f t="shared" si="18"/>
        <v>#VALUE!</v>
      </c>
      <c r="AB199">
        <f t="shared" si="19"/>
        <v>0.160732234752127</v>
      </c>
    </row>
    <row r="200" spans="1:28">
      <c r="A200">
        <v>199</v>
      </c>
      <c r="B200" t="s">
        <v>118</v>
      </c>
      <c r="C200">
        <v>0.29055026090938402</v>
      </c>
      <c r="D200">
        <v>0.15808077716834601</v>
      </c>
      <c r="E200">
        <v>1.8379860354555799</v>
      </c>
      <c r="F200">
        <v>6.6501801989124504E-2</v>
      </c>
      <c r="G200" t="s">
        <v>297</v>
      </c>
      <c r="H200" t="b">
        <v>1</v>
      </c>
      <c r="I200" t="s">
        <v>295</v>
      </c>
      <c r="J200" t="s">
        <v>382</v>
      </c>
      <c r="K200" t="s">
        <v>382</v>
      </c>
      <c r="X200" t="str">
        <f t="shared" si="17"/>
        <v>1.83798603545558_0.0665018019891245</v>
      </c>
      <c r="Y200" t="str">
        <f t="shared" si="15"/>
        <v>grade6_all_grade_t8_ra_cont_zkokugo_level</v>
      </c>
      <c r="Z200" t="str">
        <f t="shared" si="16"/>
        <v>TRUE</v>
      </c>
      <c r="AA200" s="2" t="e">
        <f t="shared" si="18"/>
        <v>#VALUE!</v>
      </c>
      <c r="AB200">
        <f t="shared" si="19"/>
        <v>0.15808077716834601</v>
      </c>
    </row>
    <row r="201" spans="1:28">
      <c r="A201">
        <v>200</v>
      </c>
      <c r="B201" t="s">
        <v>119</v>
      </c>
      <c r="C201">
        <v>0.46950598342086902</v>
      </c>
      <c r="D201">
        <v>0.17206769309421799</v>
      </c>
      <c r="E201">
        <v>2.7286120652747101</v>
      </c>
      <c r="F201">
        <v>6.52497264846997E-3</v>
      </c>
      <c r="G201" t="s">
        <v>297</v>
      </c>
      <c r="H201" t="b">
        <v>1</v>
      </c>
      <c r="I201" t="s">
        <v>295</v>
      </c>
      <c r="J201" t="s">
        <v>382</v>
      </c>
      <c r="K201" t="s">
        <v>382</v>
      </c>
      <c r="X201" t="str">
        <f t="shared" si="17"/>
        <v>2.72861206527471_0.00652497264846997</v>
      </c>
      <c r="Y201" t="str">
        <f t="shared" si="15"/>
        <v>grade6_all_grade_t8_ra_cont_zkokugo_level</v>
      </c>
      <c r="Z201" t="str">
        <f t="shared" si="16"/>
        <v>TRUE</v>
      </c>
      <c r="AA201" s="2" t="e">
        <f t="shared" si="18"/>
        <v>#VALUE!</v>
      </c>
      <c r="AB201">
        <f t="shared" si="19"/>
        <v>0.17206769309421799</v>
      </c>
    </row>
    <row r="202" spans="1:28">
      <c r="A202">
        <v>201</v>
      </c>
      <c r="B202" t="s">
        <v>120</v>
      </c>
      <c r="C202">
        <v>0.56648248657471401</v>
      </c>
      <c r="D202">
        <v>0.19517237868159401</v>
      </c>
      <c r="E202">
        <v>2.90247262651279</v>
      </c>
      <c r="F202">
        <v>3.8224861671865601E-3</v>
      </c>
      <c r="G202" t="s">
        <v>297</v>
      </c>
      <c r="H202" t="b">
        <v>1</v>
      </c>
      <c r="I202" t="s">
        <v>295</v>
      </c>
      <c r="J202" t="s">
        <v>382</v>
      </c>
      <c r="K202" t="s">
        <v>382</v>
      </c>
      <c r="X202" t="str">
        <f t="shared" si="17"/>
        <v>2.90247262651279_0.00382248616718656</v>
      </c>
      <c r="Y202" t="str">
        <f t="shared" si="15"/>
        <v>grade6_all_grade_t8_ra_cont_zkokugo_level</v>
      </c>
      <c r="Z202" t="str">
        <f t="shared" si="16"/>
        <v>TRUE</v>
      </c>
      <c r="AA202" s="2" t="e">
        <f t="shared" si="18"/>
        <v>#VALUE!</v>
      </c>
      <c r="AB202">
        <f t="shared" si="19"/>
        <v>0.19517237868159401</v>
      </c>
    </row>
    <row r="203" spans="1:28">
      <c r="A203">
        <v>202</v>
      </c>
      <c r="B203" t="s">
        <v>121</v>
      </c>
      <c r="C203">
        <v>-0.11622809803998201</v>
      </c>
      <c r="D203">
        <v>0.108646096219466</v>
      </c>
      <c r="E203">
        <v>-1.06978623332402</v>
      </c>
      <c r="F203">
        <v>0.28509624001043798</v>
      </c>
      <c r="G203" t="s">
        <v>297</v>
      </c>
      <c r="H203" t="b">
        <v>1</v>
      </c>
      <c r="I203" t="s">
        <v>295</v>
      </c>
      <c r="J203" t="s">
        <v>382</v>
      </c>
      <c r="K203" t="s">
        <v>382</v>
      </c>
      <c r="X203" t="str">
        <f t="shared" si="17"/>
        <v>-1.06978623332402_0.285096240010438</v>
      </c>
      <c r="Y203" t="str">
        <f t="shared" ref="Y203:Y266" si="20">TEXT(G203,"0.000")</f>
        <v>grade6_all_grade_t8_ra_cont_zkokugo_level</v>
      </c>
      <c r="Z203" t="str">
        <f t="shared" ref="Z203:Z266" si="21">TEXT(H203,"0.000")</f>
        <v>TRUE</v>
      </c>
      <c r="AA203" s="2" t="e">
        <f t="shared" si="18"/>
        <v>#VALUE!</v>
      </c>
      <c r="AB203">
        <f t="shared" si="19"/>
        <v>0.108646096219466</v>
      </c>
    </row>
    <row r="204" spans="1:28">
      <c r="A204">
        <v>203</v>
      </c>
      <c r="B204" t="s">
        <v>122</v>
      </c>
      <c r="C204">
        <v>2.2649450020390299E-2</v>
      </c>
      <c r="D204">
        <v>0.113477086674172</v>
      </c>
      <c r="E204">
        <v>0.19959491985746899</v>
      </c>
      <c r="F204">
        <v>0.841857246819251</v>
      </c>
      <c r="G204" t="s">
        <v>297</v>
      </c>
      <c r="H204" t="b">
        <v>1</v>
      </c>
      <c r="I204" t="s">
        <v>295</v>
      </c>
      <c r="J204" t="s">
        <v>382</v>
      </c>
      <c r="K204" t="s">
        <v>382</v>
      </c>
      <c r="X204" t="str">
        <f t="shared" si="17"/>
        <v>0.199594919857469_0.841857246819251</v>
      </c>
      <c r="Y204" t="str">
        <f t="shared" si="20"/>
        <v>grade6_all_grade_t8_ra_cont_zkokugo_level</v>
      </c>
      <c r="Z204" t="str">
        <f t="shared" si="21"/>
        <v>TRUE</v>
      </c>
      <c r="AA204" s="2" t="e">
        <f t="shared" si="18"/>
        <v>#VALUE!</v>
      </c>
      <c r="AB204">
        <f t="shared" si="19"/>
        <v>0.113477086674172</v>
      </c>
    </row>
    <row r="205" spans="1:28">
      <c r="A205">
        <v>204</v>
      </c>
      <c r="B205" t="s">
        <v>116</v>
      </c>
      <c r="C205">
        <v>3.8697489767229198E-2</v>
      </c>
      <c r="D205">
        <v>4.2493875581024403E-2</v>
      </c>
      <c r="E205">
        <v>0.91066040077807098</v>
      </c>
      <c r="F205">
        <v>0.36272201609148702</v>
      </c>
      <c r="G205" t="s">
        <v>298</v>
      </c>
      <c r="H205" t="b">
        <v>1</v>
      </c>
      <c r="I205" t="s">
        <v>295</v>
      </c>
      <c r="J205" t="s">
        <v>382</v>
      </c>
      <c r="K205" t="s">
        <v>382</v>
      </c>
      <c r="X205" t="str">
        <f t="shared" si="17"/>
        <v>0.910660400778071_0.362722016091487</v>
      </c>
      <c r="Y205" t="str">
        <f t="shared" si="20"/>
        <v>grade7_all_grade_t8_ra_cont_zkokugo_level</v>
      </c>
      <c r="Z205" t="str">
        <f t="shared" si="21"/>
        <v>TRUE</v>
      </c>
      <c r="AA205" s="2" t="e">
        <f t="shared" si="18"/>
        <v>#VALUE!</v>
      </c>
      <c r="AB205">
        <f t="shared" si="19"/>
        <v>4.2493875581024403E-2</v>
      </c>
    </row>
    <row r="206" spans="1:28">
      <c r="A206">
        <v>205</v>
      </c>
      <c r="B206" t="s">
        <v>234</v>
      </c>
      <c r="C206">
        <v>-2.6371871630785099E-3</v>
      </c>
      <c r="D206">
        <v>3.6355288399153298E-3</v>
      </c>
      <c r="E206">
        <v>-0.72539299760854803</v>
      </c>
      <c r="F206">
        <v>0.46840251340818501</v>
      </c>
      <c r="G206" t="s">
        <v>298</v>
      </c>
      <c r="H206" t="b">
        <v>1</v>
      </c>
      <c r="I206" t="s">
        <v>295</v>
      </c>
      <c r="J206" t="s">
        <v>382</v>
      </c>
      <c r="K206" t="s">
        <v>382</v>
      </c>
      <c r="X206" t="str">
        <f t="shared" si="17"/>
        <v>-0.725392997608548_0.468402513408185</v>
      </c>
      <c r="Y206" t="str">
        <f t="shared" si="20"/>
        <v>grade7_all_grade_t8_ra_cont_zkokugo_level</v>
      </c>
      <c r="Z206" t="str">
        <f t="shared" si="21"/>
        <v>TRUE</v>
      </c>
      <c r="AA206" s="2" t="e">
        <f t="shared" si="18"/>
        <v>#VALUE!</v>
      </c>
      <c r="AB206">
        <f t="shared" si="19"/>
        <v>3.6355288399153298E-3</v>
      </c>
    </row>
    <row r="207" spans="1:28">
      <c r="A207">
        <v>206</v>
      </c>
      <c r="B207" t="s">
        <v>140</v>
      </c>
      <c r="C207">
        <v>0.26953870048249801</v>
      </c>
      <c r="D207">
        <v>7.2546538353685602E-2</v>
      </c>
      <c r="E207">
        <v>3.7153902391375002</v>
      </c>
      <c r="F207">
        <v>2.1560236828401799E-4</v>
      </c>
      <c r="G207" t="s">
        <v>298</v>
      </c>
      <c r="H207" t="b">
        <v>1</v>
      </c>
      <c r="I207" t="s">
        <v>295</v>
      </c>
      <c r="J207" t="s">
        <v>382</v>
      </c>
      <c r="K207" t="s">
        <v>382</v>
      </c>
      <c r="X207" t="str">
        <f t="shared" si="17"/>
        <v>3.7153902391375_0.000215602368284018</v>
      </c>
      <c r="Y207" t="str">
        <f t="shared" si="20"/>
        <v>grade7_all_grade_t8_ra_cont_zkokugo_level</v>
      </c>
      <c r="Z207" t="str">
        <f t="shared" si="21"/>
        <v>TRUE</v>
      </c>
      <c r="AA207" s="2" t="e">
        <f t="shared" si="18"/>
        <v>#VALUE!</v>
      </c>
      <c r="AB207">
        <f t="shared" si="19"/>
        <v>7.2546538353685602E-2</v>
      </c>
    </row>
    <row r="208" spans="1:28">
      <c r="A208">
        <v>207</v>
      </c>
      <c r="B208" t="s">
        <v>117</v>
      </c>
      <c r="C208">
        <v>0.11818376912374901</v>
      </c>
      <c r="D208">
        <v>0.115078995865404</v>
      </c>
      <c r="E208">
        <v>1.0269794955630001</v>
      </c>
      <c r="F208">
        <v>0.30471040871232702</v>
      </c>
      <c r="G208" t="s">
        <v>298</v>
      </c>
      <c r="H208" t="b">
        <v>1</v>
      </c>
      <c r="I208" t="s">
        <v>295</v>
      </c>
      <c r="J208" t="s">
        <v>382</v>
      </c>
      <c r="K208" t="s">
        <v>382</v>
      </c>
      <c r="X208" t="str">
        <f t="shared" si="17"/>
        <v>1.026979495563_0.304710408712327</v>
      </c>
      <c r="Y208" t="str">
        <f t="shared" si="20"/>
        <v>grade7_all_grade_t8_ra_cont_zkokugo_level</v>
      </c>
      <c r="Z208" t="str">
        <f t="shared" si="21"/>
        <v>TRUE</v>
      </c>
      <c r="AA208" s="2" t="e">
        <f t="shared" si="18"/>
        <v>#VALUE!</v>
      </c>
      <c r="AB208">
        <f t="shared" si="19"/>
        <v>0.115078995865404</v>
      </c>
    </row>
    <row r="209" spans="1:28">
      <c r="A209">
        <v>208</v>
      </c>
      <c r="B209" t="s">
        <v>118</v>
      </c>
      <c r="C209">
        <v>0.36610640311930798</v>
      </c>
      <c r="D209">
        <v>0.116622515092344</v>
      </c>
      <c r="E209">
        <v>3.1392429054494202</v>
      </c>
      <c r="F209">
        <v>1.7499481323495999E-3</v>
      </c>
      <c r="G209" t="s">
        <v>298</v>
      </c>
      <c r="H209" t="b">
        <v>1</v>
      </c>
      <c r="I209" t="s">
        <v>295</v>
      </c>
      <c r="J209" t="s">
        <v>382</v>
      </c>
      <c r="K209" t="s">
        <v>382</v>
      </c>
      <c r="X209" t="str">
        <f t="shared" si="17"/>
        <v>3.13924290544942_0.0017499481323496</v>
      </c>
      <c r="Y209" t="str">
        <f t="shared" si="20"/>
        <v>grade7_all_grade_t8_ra_cont_zkokugo_level</v>
      </c>
      <c r="Z209" t="str">
        <f t="shared" si="21"/>
        <v>TRUE</v>
      </c>
      <c r="AA209" s="2" t="e">
        <f t="shared" si="18"/>
        <v>#VALUE!</v>
      </c>
      <c r="AB209">
        <f t="shared" si="19"/>
        <v>0.116622515092344</v>
      </c>
    </row>
    <row r="210" spans="1:28">
      <c r="A210">
        <v>209</v>
      </c>
      <c r="B210" t="s">
        <v>119</v>
      </c>
      <c r="C210">
        <v>0.43777213759382599</v>
      </c>
      <c r="D210">
        <v>0.120524227435149</v>
      </c>
      <c r="E210">
        <v>3.6322335094774201</v>
      </c>
      <c r="F210">
        <v>2.9711761938752099E-4</v>
      </c>
      <c r="G210" t="s">
        <v>298</v>
      </c>
      <c r="H210" t="b">
        <v>1</v>
      </c>
      <c r="I210" t="s">
        <v>295</v>
      </c>
      <c r="J210" t="s">
        <v>382</v>
      </c>
      <c r="K210" t="s">
        <v>382</v>
      </c>
      <c r="X210" t="str">
        <f t="shared" si="17"/>
        <v>3.63223350947742_0.000297117619387521</v>
      </c>
      <c r="Y210" t="str">
        <f t="shared" si="20"/>
        <v>grade7_all_grade_t8_ra_cont_zkokugo_level</v>
      </c>
      <c r="Z210" t="str">
        <f t="shared" si="21"/>
        <v>TRUE</v>
      </c>
      <c r="AA210" s="2" t="e">
        <f t="shared" si="18"/>
        <v>#VALUE!</v>
      </c>
      <c r="AB210">
        <f t="shared" si="19"/>
        <v>0.120524227435149</v>
      </c>
    </row>
    <row r="211" spans="1:28">
      <c r="A211">
        <v>210</v>
      </c>
      <c r="B211" t="s">
        <v>120</v>
      </c>
      <c r="C211">
        <v>0.690780310242599</v>
      </c>
      <c r="D211">
        <v>0.14515799530149701</v>
      </c>
      <c r="E211">
        <v>4.7588168244389903</v>
      </c>
      <c r="F211" s="17">
        <v>2.2731188132354398E-6</v>
      </c>
      <c r="G211" t="s">
        <v>298</v>
      </c>
      <c r="H211" t="b">
        <v>1</v>
      </c>
      <c r="I211" t="s">
        <v>295</v>
      </c>
      <c r="J211" t="s">
        <v>382</v>
      </c>
      <c r="K211" t="s">
        <v>382</v>
      </c>
      <c r="X211" t="str">
        <f t="shared" si="17"/>
        <v>4.75881682443899_2.27311881323544E-06</v>
      </c>
      <c r="Y211" t="str">
        <f t="shared" si="20"/>
        <v>grade7_all_grade_t8_ra_cont_zkokugo_level</v>
      </c>
      <c r="Z211" t="str">
        <f t="shared" si="21"/>
        <v>TRUE</v>
      </c>
      <c r="AA211" s="2" t="e">
        <f t="shared" si="18"/>
        <v>#VALUE!</v>
      </c>
      <c r="AB211">
        <f t="shared" si="19"/>
        <v>0.14515799530149701</v>
      </c>
    </row>
    <row r="212" spans="1:28">
      <c r="A212">
        <v>211</v>
      </c>
      <c r="B212" t="s">
        <v>121</v>
      </c>
      <c r="C212">
        <v>-5.2250544791468803E-2</v>
      </c>
      <c r="D212">
        <v>8.1933155733143095E-2</v>
      </c>
      <c r="E212">
        <v>-0.63772161982444897</v>
      </c>
      <c r="F212">
        <v>0.52381967902414195</v>
      </c>
      <c r="G212" t="s">
        <v>298</v>
      </c>
      <c r="H212" t="b">
        <v>1</v>
      </c>
      <c r="I212" t="s">
        <v>295</v>
      </c>
      <c r="J212" t="s">
        <v>382</v>
      </c>
      <c r="K212" t="s">
        <v>382</v>
      </c>
      <c r="X212" t="str">
        <f t="shared" si="17"/>
        <v>-0.637721619824449_0.523819679024142</v>
      </c>
      <c r="Y212" t="str">
        <f t="shared" si="20"/>
        <v>grade7_all_grade_t8_ra_cont_zkokugo_level</v>
      </c>
      <c r="Z212" t="str">
        <f t="shared" si="21"/>
        <v>TRUE</v>
      </c>
      <c r="AA212" s="2" t="e">
        <f t="shared" si="18"/>
        <v>#VALUE!</v>
      </c>
      <c r="AB212">
        <f t="shared" si="19"/>
        <v>8.1933155733143095E-2</v>
      </c>
    </row>
    <row r="213" spans="1:28">
      <c r="A213">
        <v>212</v>
      </c>
      <c r="B213" t="s">
        <v>122</v>
      </c>
      <c r="C213">
        <v>-8.6959074450766505E-2</v>
      </c>
      <c r="D213">
        <v>8.9766862265047404E-2</v>
      </c>
      <c r="E213">
        <v>-0.96872133275650696</v>
      </c>
      <c r="F213">
        <v>0.33294860714153801</v>
      </c>
      <c r="G213" t="s">
        <v>298</v>
      </c>
      <c r="H213" t="b">
        <v>1</v>
      </c>
      <c r="I213" t="s">
        <v>295</v>
      </c>
      <c r="J213" t="s">
        <v>382</v>
      </c>
      <c r="K213" t="s">
        <v>382</v>
      </c>
      <c r="X213" t="str">
        <f t="shared" si="17"/>
        <v>-0.968721332756507_0.332948607141538</v>
      </c>
      <c r="Y213" t="str">
        <f t="shared" si="20"/>
        <v>grade7_all_grade_t8_ra_cont_zkokugo_level</v>
      </c>
      <c r="Z213" t="str">
        <f t="shared" si="21"/>
        <v>TRUE</v>
      </c>
      <c r="AA213" s="2" t="e">
        <f t="shared" si="18"/>
        <v>#VALUE!</v>
      </c>
      <c r="AB213">
        <f t="shared" si="19"/>
        <v>8.9766862265047404E-2</v>
      </c>
    </row>
    <row r="214" spans="1:28">
      <c r="A214">
        <v>213</v>
      </c>
      <c r="B214" t="s">
        <v>116</v>
      </c>
      <c r="C214">
        <v>2.2542454741510998E-2</v>
      </c>
      <c r="D214">
        <v>5.9293125831227797E-2</v>
      </c>
      <c r="E214">
        <v>0.38018664770138599</v>
      </c>
      <c r="F214">
        <v>0.70396240804939103</v>
      </c>
      <c r="G214" t="s">
        <v>299</v>
      </c>
      <c r="H214" t="b">
        <v>1</v>
      </c>
      <c r="I214" t="s">
        <v>295</v>
      </c>
      <c r="J214" t="s">
        <v>382</v>
      </c>
      <c r="K214" t="s">
        <v>382</v>
      </c>
      <c r="X214" t="str">
        <f t="shared" si="17"/>
        <v>0.380186647701386_0.703962408049391</v>
      </c>
      <c r="Y214" t="str">
        <f t="shared" si="20"/>
        <v>grade8_all_grade_t8_ra_cont_zkokugo_level</v>
      </c>
      <c r="Z214" t="str">
        <f t="shared" si="21"/>
        <v>TRUE</v>
      </c>
      <c r="AA214" s="2" t="e">
        <f t="shared" si="18"/>
        <v>#VALUE!</v>
      </c>
      <c r="AB214">
        <f t="shared" si="19"/>
        <v>5.9293125831227797E-2</v>
      </c>
    </row>
    <row r="215" spans="1:28">
      <c r="A215">
        <v>214</v>
      </c>
      <c r="B215" t="s">
        <v>234</v>
      </c>
      <c r="C215">
        <v>5.0580720728590496E-4</v>
      </c>
      <c r="D215">
        <v>5.1536684783010604E-3</v>
      </c>
      <c r="E215">
        <v>9.8145080424856507E-2</v>
      </c>
      <c r="F215">
        <v>0.92185498327531801</v>
      </c>
      <c r="G215" t="s">
        <v>299</v>
      </c>
      <c r="H215" t="b">
        <v>1</v>
      </c>
      <c r="I215" t="s">
        <v>295</v>
      </c>
      <c r="J215" t="s">
        <v>382</v>
      </c>
      <c r="K215" t="s">
        <v>382</v>
      </c>
      <c r="X215" t="str">
        <f t="shared" si="17"/>
        <v>0.0981450804248565_0.921854983275318</v>
      </c>
      <c r="Y215" t="str">
        <f t="shared" si="20"/>
        <v>grade8_all_grade_t8_ra_cont_zkokugo_level</v>
      </c>
      <c r="Z215" t="str">
        <f t="shared" si="21"/>
        <v>TRUE</v>
      </c>
      <c r="AA215" s="2" t="e">
        <f t="shared" si="18"/>
        <v>#VALUE!</v>
      </c>
      <c r="AB215">
        <f t="shared" si="19"/>
        <v>5.1536684783010604E-3</v>
      </c>
    </row>
    <row r="216" spans="1:28">
      <c r="A216">
        <v>215</v>
      </c>
      <c r="B216" t="s">
        <v>140</v>
      </c>
      <c r="C216">
        <v>0.33684270905860397</v>
      </c>
      <c r="D216">
        <v>0.10704354272939499</v>
      </c>
      <c r="E216">
        <v>3.1467821455623799</v>
      </c>
      <c r="F216">
        <v>1.74556723230101E-3</v>
      </c>
      <c r="G216" t="s">
        <v>299</v>
      </c>
      <c r="H216" t="b">
        <v>1</v>
      </c>
      <c r="I216" t="s">
        <v>295</v>
      </c>
      <c r="J216" t="s">
        <v>382</v>
      </c>
      <c r="K216" t="s">
        <v>382</v>
      </c>
      <c r="X216" t="str">
        <f t="shared" si="17"/>
        <v>3.14678214556238_0.00174556723230101</v>
      </c>
      <c r="Y216" t="str">
        <f t="shared" si="20"/>
        <v>grade8_all_grade_t8_ra_cont_zkokugo_level</v>
      </c>
      <c r="Z216" t="str">
        <f t="shared" si="21"/>
        <v>TRUE</v>
      </c>
      <c r="AA216" s="2" t="e">
        <f t="shared" si="18"/>
        <v>#VALUE!</v>
      </c>
      <c r="AB216">
        <f t="shared" si="19"/>
        <v>0.10704354272939499</v>
      </c>
    </row>
    <row r="217" spans="1:28">
      <c r="A217">
        <v>216</v>
      </c>
      <c r="B217" t="s">
        <v>117</v>
      </c>
      <c r="C217">
        <v>0.158885598248621</v>
      </c>
      <c r="D217">
        <v>0.17317946767991199</v>
      </c>
      <c r="E217">
        <v>0.91746210088998303</v>
      </c>
      <c r="F217">
        <v>0.35932668252780398</v>
      </c>
      <c r="G217" t="s">
        <v>299</v>
      </c>
      <c r="H217" t="b">
        <v>1</v>
      </c>
      <c r="I217" t="s">
        <v>295</v>
      </c>
      <c r="J217" t="s">
        <v>382</v>
      </c>
      <c r="K217" t="s">
        <v>382</v>
      </c>
      <c r="X217" t="str">
        <f t="shared" si="17"/>
        <v>0.917462100889983_0.359326682527804</v>
      </c>
      <c r="Y217" t="str">
        <f t="shared" si="20"/>
        <v>grade8_all_grade_t8_ra_cont_zkokugo_level</v>
      </c>
      <c r="Z217" t="str">
        <f t="shared" si="21"/>
        <v>TRUE</v>
      </c>
      <c r="AA217" s="2" t="e">
        <f t="shared" si="18"/>
        <v>#VALUE!</v>
      </c>
      <c r="AB217">
        <f t="shared" si="19"/>
        <v>0.17317946767991199</v>
      </c>
    </row>
    <row r="218" spans="1:28">
      <c r="A218">
        <v>217</v>
      </c>
      <c r="B218" t="s">
        <v>118</v>
      </c>
      <c r="C218">
        <v>0.25827629213040698</v>
      </c>
      <c r="D218">
        <v>0.147090342393529</v>
      </c>
      <c r="E218">
        <v>1.75590244694249</v>
      </c>
      <c r="F218">
        <v>7.9694901825625303E-2</v>
      </c>
      <c r="G218" t="s">
        <v>299</v>
      </c>
      <c r="H218" t="b">
        <v>1</v>
      </c>
      <c r="I218" t="s">
        <v>295</v>
      </c>
      <c r="J218" t="s">
        <v>382</v>
      </c>
      <c r="K218" t="s">
        <v>382</v>
      </c>
      <c r="X218" t="str">
        <f t="shared" si="17"/>
        <v>1.75590244694249_0.0796949018256253</v>
      </c>
      <c r="Y218" t="str">
        <f t="shared" si="20"/>
        <v>grade8_all_grade_t8_ra_cont_zkokugo_level</v>
      </c>
      <c r="Z218" t="str">
        <f t="shared" si="21"/>
        <v>TRUE</v>
      </c>
      <c r="AA218" s="2" t="e">
        <f t="shared" si="18"/>
        <v>#VALUE!</v>
      </c>
      <c r="AB218">
        <f t="shared" si="19"/>
        <v>0.147090342393529</v>
      </c>
    </row>
    <row r="219" spans="1:28">
      <c r="A219">
        <v>218</v>
      </c>
      <c r="B219" t="s">
        <v>119</v>
      </c>
      <c r="C219">
        <v>0.50596445719754302</v>
      </c>
      <c r="D219">
        <v>0.190656954346657</v>
      </c>
      <c r="E219">
        <v>2.65379492151955</v>
      </c>
      <c r="F219">
        <v>8.2033049949122392E-3</v>
      </c>
      <c r="G219" t="s">
        <v>299</v>
      </c>
      <c r="H219" t="b">
        <v>1</v>
      </c>
      <c r="I219" t="s">
        <v>295</v>
      </c>
      <c r="J219" t="s">
        <v>382</v>
      </c>
      <c r="K219" t="s">
        <v>382</v>
      </c>
      <c r="X219" t="str">
        <f t="shared" si="17"/>
        <v>2.65379492151955_0.00820330499491224</v>
      </c>
      <c r="Y219" t="str">
        <f t="shared" si="20"/>
        <v>grade8_all_grade_t8_ra_cont_zkokugo_level</v>
      </c>
      <c r="Z219" t="str">
        <f t="shared" si="21"/>
        <v>TRUE</v>
      </c>
      <c r="AA219" s="2" t="e">
        <f t="shared" si="18"/>
        <v>#VALUE!</v>
      </c>
      <c r="AB219">
        <f t="shared" si="19"/>
        <v>0.190656954346657</v>
      </c>
    </row>
    <row r="220" spans="1:28">
      <c r="A220">
        <v>219</v>
      </c>
      <c r="B220" t="s">
        <v>120</v>
      </c>
      <c r="C220">
        <v>0.23110397420356801</v>
      </c>
      <c r="D220">
        <v>0.18294553825632101</v>
      </c>
      <c r="E220">
        <v>1.2632391935121901</v>
      </c>
      <c r="F220">
        <v>0.20707041549508401</v>
      </c>
      <c r="G220" t="s">
        <v>299</v>
      </c>
      <c r="H220" t="b">
        <v>1</v>
      </c>
      <c r="I220" t="s">
        <v>295</v>
      </c>
      <c r="J220" t="s">
        <v>382</v>
      </c>
      <c r="K220" t="s">
        <v>382</v>
      </c>
      <c r="X220" t="str">
        <f t="shared" si="17"/>
        <v>1.26323919351219_0.207070415495084</v>
      </c>
      <c r="Y220" t="str">
        <f t="shared" si="20"/>
        <v>grade8_all_grade_t8_ra_cont_zkokugo_level</v>
      </c>
      <c r="Z220" t="str">
        <f t="shared" si="21"/>
        <v>TRUE</v>
      </c>
      <c r="AA220" s="2" t="e">
        <f t="shared" si="18"/>
        <v>#VALUE!</v>
      </c>
      <c r="AB220">
        <f t="shared" si="19"/>
        <v>0.18294553825632101</v>
      </c>
    </row>
    <row r="221" spans="1:28">
      <c r="A221">
        <v>220</v>
      </c>
      <c r="B221" t="s">
        <v>122</v>
      </c>
      <c r="C221">
        <v>-0.149815854791613</v>
      </c>
      <c r="D221">
        <v>9.9603302506372796E-2</v>
      </c>
      <c r="E221">
        <v>-1.50412537558207</v>
      </c>
      <c r="F221">
        <v>0.13315735663752801</v>
      </c>
      <c r="G221" t="s">
        <v>299</v>
      </c>
      <c r="H221" t="b">
        <v>1</v>
      </c>
      <c r="I221" t="s">
        <v>295</v>
      </c>
      <c r="J221" t="s">
        <v>382</v>
      </c>
      <c r="K221" t="s">
        <v>382</v>
      </c>
      <c r="X221" t="str">
        <f t="shared" si="17"/>
        <v>-1.50412537558207_0.133157356637528</v>
      </c>
      <c r="Y221" t="str">
        <f t="shared" si="20"/>
        <v>grade8_all_grade_t8_ra_cont_zkokugo_level</v>
      </c>
      <c r="Z221" t="str">
        <f t="shared" si="21"/>
        <v>TRUE</v>
      </c>
      <c r="AA221" s="2" t="e">
        <f t="shared" si="18"/>
        <v>#VALUE!</v>
      </c>
      <c r="AB221">
        <f t="shared" si="19"/>
        <v>9.9603302506372796E-2</v>
      </c>
    </row>
    <row r="222" spans="1:28">
      <c r="A222">
        <v>221</v>
      </c>
      <c r="B222" t="s">
        <v>116</v>
      </c>
      <c r="C222">
        <v>6.0851132046306697E-2</v>
      </c>
      <c r="D222">
        <v>6.4789580382792103E-2</v>
      </c>
      <c r="E222">
        <v>0.93921170173944402</v>
      </c>
      <c r="F222">
        <v>0.348225005877561</v>
      </c>
      <c r="G222" t="s">
        <v>300</v>
      </c>
      <c r="H222" t="b">
        <v>1</v>
      </c>
      <c r="I222" t="s">
        <v>295</v>
      </c>
      <c r="J222" t="s">
        <v>382</v>
      </c>
      <c r="K222" t="s">
        <v>382</v>
      </c>
      <c r="X222" t="str">
        <f t="shared" si="17"/>
        <v>0.939211701739444_0.348225005877561</v>
      </c>
      <c r="Y222" t="str">
        <f t="shared" si="20"/>
        <v>grade9_all_grade_t8_ra_cont_zkokugo_level</v>
      </c>
      <c r="Z222" t="str">
        <f t="shared" si="21"/>
        <v>TRUE</v>
      </c>
      <c r="AA222" s="2" t="e">
        <f t="shared" si="18"/>
        <v>#VALUE!</v>
      </c>
      <c r="AB222">
        <f t="shared" si="19"/>
        <v>6.4789580382792103E-2</v>
      </c>
    </row>
    <row r="223" spans="1:28">
      <c r="A223">
        <v>222</v>
      </c>
      <c r="B223" t="s">
        <v>234</v>
      </c>
      <c r="C223">
        <v>-3.5995951231688702E-3</v>
      </c>
      <c r="D223">
        <v>5.7972553422901904E-3</v>
      </c>
      <c r="E223">
        <v>-0.62091367563376298</v>
      </c>
      <c r="F223">
        <v>0.53503262477492797</v>
      </c>
      <c r="G223" t="s">
        <v>300</v>
      </c>
      <c r="H223" t="b">
        <v>1</v>
      </c>
      <c r="I223" t="s">
        <v>295</v>
      </c>
      <c r="J223" t="s">
        <v>382</v>
      </c>
      <c r="K223" t="s">
        <v>382</v>
      </c>
      <c r="X223" t="str">
        <f t="shared" si="17"/>
        <v>-0.620913675633763_0.535032624774928</v>
      </c>
      <c r="Y223" t="str">
        <f t="shared" si="20"/>
        <v>grade9_all_grade_t8_ra_cont_zkokugo_level</v>
      </c>
      <c r="Z223" t="str">
        <f t="shared" si="21"/>
        <v>TRUE</v>
      </c>
      <c r="AA223" s="2" t="e">
        <f t="shared" si="18"/>
        <v>#VALUE!</v>
      </c>
      <c r="AB223">
        <f t="shared" si="19"/>
        <v>5.7972553422901904E-3</v>
      </c>
    </row>
    <row r="224" spans="1:28">
      <c r="A224">
        <v>223</v>
      </c>
      <c r="B224" t="s">
        <v>140</v>
      </c>
      <c r="C224">
        <v>0.34830439577449002</v>
      </c>
      <c r="D224">
        <v>0.122056129927804</v>
      </c>
      <c r="E224">
        <v>2.8536411565769901</v>
      </c>
      <c r="F224">
        <v>4.56130028615371E-3</v>
      </c>
      <c r="G224" t="s">
        <v>300</v>
      </c>
      <c r="H224" t="b">
        <v>1</v>
      </c>
      <c r="I224" t="s">
        <v>295</v>
      </c>
      <c r="J224" t="s">
        <v>382</v>
      </c>
      <c r="K224" t="s">
        <v>382</v>
      </c>
      <c r="X224" t="str">
        <f t="shared" si="17"/>
        <v>2.85364115657699_0.00456130028615371</v>
      </c>
      <c r="Y224" t="str">
        <f t="shared" si="20"/>
        <v>grade9_all_grade_t8_ra_cont_zkokugo_level</v>
      </c>
      <c r="Z224" t="str">
        <f t="shared" si="21"/>
        <v>TRUE</v>
      </c>
      <c r="AA224" s="2" t="e">
        <f t="shared" si="18"/>
        <v>#VALUE!</v>
      </c>
      <c r="AB224">
        <f t="shared" si="19"/>
        <v>0.122056129927804</v>
      </c>
    </row>
    <row r="225" spans="1:28">
      <c r="A225">
        <v>224</v>
      </c>
      <c r="B225" t="s">
        <v>117</v>
      </c>
      <c r="C225">
        <v>0.22227415256702199</v>
      </c>
      <c r="D225">
        <v>0.23626595069572701</v>
      </c>
      <c r="E225">
        <v>0.94077945600073298</v>
      </c>
      <c r="F225">
        <v>0.34742189558964298</v>
      </c>
      <c r="G225" t="s">
        <v>300</v>
      </c>
      <c r="H225" t="b">
        <v>1</v>
      </c>
      <c r="I225" t="s">
        <v>295</v>
      </c>
      <c r="J225" t="s">
        <v>382</v>
      </c>
      <c r="K225" t="s">
        <v>382</v>
      </c>
      <c r="X225" t="str">
        <f t="shared" si="17"/>
        <v>0.940779456000733_0.347421895589643</v>
      </c>
      <c r="Y225" t="str">
        <f t="shared" si="20"/>
        <v>grade9_all_grade_t8_ra_cont_zkokugo_level</v>
      </c>
      <c r="Z225" t="str">
        <f t="shared" si="21"/>
        <v>TRUE</v>
      </c>
      <c r="AA225" s="2" t="e">
        <f t="shared" si="18"/>
        <v>#VALUE!</v>
      </c>
      <c r="AB225">
        <f t="shared" si="19"/>
        <v>0.23626595069572701</v>
      </c>
    </row>
    <row r="226" spans="1:28">
      <c r="A226">
        <v>225</v>
      </c>
      <c r="B226" t="s">
        <v>118</v>
      </c>
      <c r="C226">
        <v>0.40380998442256399</v>
      </c>
      <c r="D226">
        <v>0.221100836001106</v>
      </c>
      <c r="E226">
        <v>1.82636118309632</v>
      </c>
      <c r="F226">
        <v>6.8588672493002698E-2</v>
      </c>
      <c r="G226" t="s">
        <v>300</v>
      </c>
      <c r="H226" t="b">
        <v>1</v>
      </c>
      <c r="I226" t="s">
        <v>295</v>
      </c>
      <c r="J226" t="s">
        <v>382</v>
      </c>
      <c r="K226" t="s">
        <v>382</v>
      </c>
      <c r="X226" t="str">
        <f t="shared" si="17"/>
        <v>1.82636118309632_0.0685886724930027</v>
      </c>
      <c r="Y226" t="str">
        <f t="shared" si="20"/>
        <v>grade9_all_grade_t8_ra_cont_zkokugo_level</v>
      </c>
      <c r="Z226" t="str">
        <f t="shared" si="21"/>
        <v>TRUE</v>
      </c>
      <c r="AA226" s="2" t="e">
        <f t="shared" si="18"/>
        <v>#VALUE!</v>
      </c>
      <c r="AB226">
        <f t="shared" si="19"/>
        <v>0.221100836001106</v>
      </c>
    </row>
    <row r="227" spans="1:28">
      <c r="A227">
        <v>226</v>
      </c>
      <c r="B227" t="s">
        <v>119</v>
      </c>
      <c r="C227">
        <v>0.50120707269537901</v>
      </c>
      <c r="D227">
        <v>0.23062744037348401</v>
      </c>
      <c r="E227">
        <v>2.1732326035605798</v>
      </c>
      <c r="F227">
        <v>3.0386485521115499E-2</v>
      </c>
      <c r="G227" t="s">
        <v>300</v>
      </c>
      <c r="H227" t="b">
        <v>1</v>
      </c>
      <c r="I227" t="s">
        <v>295</v>
      </c>
      <c r="J227" t="s">
        <v>382</v>
      </c>
      <c r="K227" t="s">
        <v>382</v>
      </c>
      <c r="X227" t="str">
        <f t="shared" si="17"/>
        <v>2.17323260356058_0.0303864855211155</v>
      </c>
      <c r="Y227" t="str">
        <f t="shared" si="20"/>
        <v>grade9_all_grade_t8_ra_cont_zkokugo_level</v>
      </c>
      <c r="Z227" t="str">
        <f t="shared" si="21"/>
        <v>TRUE</v>
      </c>
      <c r="AA227" s="2" t="e">
        <f t="shared" si="18"/>
        <v>#VALUE!</v>
      </c>
      <c r="AB227">
        <f t="shared" si="19"/>
        <v>0.23062744037348401</v>
      </c>
    </row>
    <row r="228" spans="1:28">
      <c r="A228">
        <v>227</v>
      </c>
      <c r="B228" t="s">
        <v>120</v>
      </c>
      <c r="C228">
        <v>0.53767783633446198</v>
      </c>
      <c r="D228">
        <v>0.25299259650366401</v>
      </c>
      <c r="E228">
        <v>2.1252710307144298</v>
      </c>
      <c r="F228">
        <v>3.4215512941594702E-2</v>
      </c>
      <c r="G228" t="s">
        <v>300</v>
      </c>
      <c r="H228" t="b">
        <v>1</v>
      </c>
      <c r="I228" t="s">
        <v>295</v>
      </c>
      <c r="J228" t="s">
        <v>382</v>
      </c>
      <c r="K228" t="s">
        <v>382</v>
      </c>
      <c r="X228" t="str">
        <f t="shared" si="17"/>
        <v>2.12527103071443_0.0342155129415947</v>
      </c>
      <c r="Y228" t="str">
        <f t="shared" si="20"/>
        <v>grade9_all_grade_t8_ra_cont_zkokugo_level</v>
      </c>
      <c r="Z228" t="str">
        <f t="shared" si="21"/>
        <v>TRUE</v>
      </c>
      <c r="AA228" s="2" t="e">
        <f t="shared" si="18"/>
        <v>#VALUE!</v>
      </c>
      <c r="AB228">
        <f t="shared" si="19"/>
        <v>0.25299259650366401</v>
      </c>
    </row>
    <row r="229" spans="1:28">
      <c r="A229">
        <v>228</v>
      </c>
      <c r="B229" t="s">
        <v>122</v>
      </c>
      <c r="C229">
        <v>0.16216986196698999</v>
      </c>
      <c r="D229">
        <v>0.134589746026782</v>
      </c>
      <c r="E229">
        <v>1.20491988992029</v>
      </c>
      <c r="F229">
        <v>0.22899205420855201</v>
      </c>
      <c r="G229" t="s">
        <v>300</v>
      </c>
      <c r="H229" t="b">
        <v>1</v>
      </c>
      <c r="I229" t="s">
        <v>295</v>
      </c>
      <c r="J229" t="s">
        <v>382</v>
      </c>
      <c r="K229" t="s">
        <v>382</v>
      </c>
      <c r="X229" t="str">
        <f t="shared" si="17"/>
        <v>1.20491988992029_0.228992054208552</v>
      </c>
      <c r="Y229" t="str">
        <f t="shared" si="20"/>
        <v>grade9_all_grade_t8_ra_cont_zkokugo_level</v>
      </c>
      <c r="Z229" t="str">
        <f t="shared" si="21"/>
        <v>TRUE</v>
      </c>
      <c r="AA229" s="2" t="e">
        <f t="shared" si="18"/>
        <v>#VALUE!</v>
      </c>
      <c r="AB229">
        <f t="shared" si="19"/>
        <v>0.134589746026782</v>
      </c>
    </row>
    <row r="230" spans="1:28">
      <c r="A230">
        <v>229</v>
      </c>
      <c r="B230" t="s">
        <v>116</v>
      </c>
      <c r="C230">
        <v>6.0789557798860402E-2</v>
      </c>
      <c r="D230">
        <v>0.108354987335509</v>
      </c>
      <c r="E230">
        <v>0.56102224081880503</v>
      </c>
      <c r="F230">
        <v>0.57508516148335598</v>
      </c>
      <c r="G230" t="s">
        <v>611</v>
      </c>
      <c r="H230" t="b">
        <v>1</v>
      </c>
      <c r="I230" t="s">
        <v>612</v>
      </c>
      <c r="J230" t="s">
        <v>382</v>
      </c>
      <c r="K230" t="s">
        <v>382</v>
      </c>
      <c r="X230" t="str">
        <f t="shared" si="17"/>
        <v>0.561022240818805_0.575085161483356</v>
      </c>
      <c r="Y230" t="str">
        <f t="shared" si="20"/>
        <v>grade4_not_apr_march_grade_t8_ra_cont_zkokugo_level</v>
      </c>
      <c r="Z230" t="str">
        <f t="shared" si="21"/>
        <v>TRUE</v>
      </c>
      <c r="AA230" s="2" t="e">
        <f t="shared" si="18"/>
        <v>#VALUE!</v>
      </c>
      <c r="AB230">
        <f t="shared" si="19"/>
        <v>0.108354987335509</v>
      </c>
    </row>
    <row r="231" spans="1:28">
      <c r="A231">
        <v>230</v>
      </c>
      <c r="B231" t="s">
        <v>234</v>
      </c>
      <c r="C231">
        <v>-3.4338169565716098E-3</v>
      </c>
      <c r="D231">
        <v>1.02592754065243E-2</v>
      </c>
      <c r="E231">
        <v>-0.334703653085275</v>
      </c>
      <c r="F231">
        <v>0.73801774332437597</v>
      </c>
      <c r="G231" t="s">
        <v>611</v>
      </c>
      <c r="H231" t="b">
        <v>1</v>
      </c>
      <c r="I231" t="s">
        <v>612</v>
      </c>
      <c r="J231" t="s">
        <v>382</v>
      </c>
      <c r="K231" t="s">
        <v>382</v>
      </c>
      <c r="X231" t="str">
        <f t="shared" si="17"/>
        <v>-0.334703653085275_0.738017743324376</v>
      </c>
      <c r="Y231" t="str">
        <f t="shared" si="20"/>
        <v>grade4_not_apr_march_grade_t8_ra_cont_zkokugo_level</v>
      </c>
      <c r="Z231" t="str">
        <f t="shared" si="21"/>
        <v>TRUE</v>
      </c>
      <c r="AA231" s="2" t="e">
        <f t="shared" si="18"/>
        <v>#VALUE!</v>
      </c>
      <c r="AB231">
        <f t="shared" si="19"/>
        <v>1.02592754065243E-2</v>
      </c>
    </row>
    <row r="232" spans="1:28">
      <c r="A232">
        <v>231</v>
      </c>
      <c r="B232" t="s">
        <v>140</v>
      </c>
      <c r="C232">
        <v>0.28740855711515501</v>
      </c>
      <c r="D232">
        <v>0.120141202840457</v>
      </c>
      <c r="E232">
        <v>2.3922563643450601</v>
      </c>
      <c r="F232">
        <v>1.7189184739970401E-2</v>
      </c>
      <c r="G232" t="s">
        <v>611</v>
      </c>
      <c r="H232" t="b">
        <v>1</v>
      </c>
      <c r="I232" t="s">
        <v>612</v>
      </c>
      <c r="J232" t="s">
        <v>382</v>
      </c>
      <c r="K232" t="s">
        <v>382</v>
      </c>
      <c r="X232" t="str">
        <f t="shared" si="17"/>
        <v>2.39225636434506_0.0171891847399704</v>
      </c>
      <c r="Y232" t="str">
        <f t="shared" si="20"/>
        <v>grade4_not_apr_march_grade_t8_ra_cont_zkokugo_level</v>
      </c>
      <c r="Z232" t="str">
        <f t="shared" si="21"/>
        <v>TRUE</v>
      </c>
      <c r="AA232" s="2" t="e">
        <f t="shared" si="18"/>
        <v>#VALUE!</v>
      </c>
      <c r="AB232">
        <f t="shared" si="19"/>
        <v>0.120141202840457</v>
      </c>
    </row>
    <row r="233" spans="1:28">
      <c r="A233">
        <v>232</v>
      </c>
      <c r="B233" t="s">
        <v>117</v>
      </c>
      <c r="C233">
        <v>3.22057557018431E-2</v>
      </c>
      <c r="D233">
        <v>0.25682740828436801</v>
      </c>
      <c r="E233">
        <v>0.12539843748368101</v>
      </c>
      <c r="F233">
        <v>0.90026884801538698</v>
      </c>
      <c r="G233" t="s">
        <v>611</v>
      </c>
      <c r="H233" t="b">
        <v>1</v>
      </c>
      <c r="I233" t="s">
        <v>612</v>
      </c>
      <c r="J233" t="s">
        <v>382</v>
      </c>
      <c r="K233" t="s">
        <v>382</v>
      </c>
      <c r="X233" t="str">
        <f t="shared" si="17"/>
        <v>0.125398437483681_0.900268848015387</v>
      </c>
      <c r="Y233" t="str">
        <f t="shared" si="20"/>
        <v>grade4_not_apr_march_grade_t8_ra_cont_zkokugo_level</v>
      </c>
      <c r="Z233" t="str">
        <f t="shared" si="21"/>
        <v>TRUE</v>
      </c>
      <c r="AA233" s="2" t="e">
        <f t="shared" si="18"/>
        <v>#VALUE!</v>
      </c>
      <c r="AB233">
        <f t="shared" si="19"/>
        <v>0.25682740828436801</v>
      </c>
    </row>
    <row r="234" spans="1:28">
      <c r="A234">
        <v>233</v>
      </c>
      <c r="B234" t="s">
        <v>118</v>
      </c>
      <c r="C234">
        <v>0.30754256180103401</v>
      </c>
      <c r="D234">
        <v>0.26370729954931699</v>
      </c>
      <c r="E234">
        <v>1.1662269581715501</v>
      </c>
      <c r="F234">
        <v>0.24419246159263699</v>
      </c>
      <c r="G234" t="s">
        <v>611</v>
      </c>
      <c r="H234" t="b">
        <v>1</v>
      </c>
      <c r="I234" t="s">
        <v>612</v>
      </c>
      <c r="J234" t="s">
        <v>382</v>
      </c>
      <c r="K234" t="s">
        <v>382</v>
      </c>
      <c r="X234" t="str">
        <f t="shared" si="17"/>
        <v>1.16622695817155_0.244192461592637</v>
      </c>
      <c r="Y234" t="str">
        <f t="shared" si="20"/>
        <v>grade4_not_apr_march_grade_t8_ra_cont_zkokugo_level</v>
      </c>
      <c r="Z234" t="str">
        <f t="shared" si="21"/>
        <v>TRUE</v>
      </c>
      <c r="AA234" s="2" t="e">
        <f t="shared" si="18"/>
        <v>#VALUE!</v>
      </c>
      <c r="AB234">
        <f t="shared" si="19"/>
        <v>0.26370729954931699</v>
      </c>
    </row>
    <row r="235" spans="1:28">
      <c r="A235">
        <v>234</v>
      </c>
      <c r="B235" t="s">
        <v>119</v>
      </c>
      <c r="C235">
        <v>0.51877962972031499</v>
      </c>
      <c r="D235">
        <v>0.261501209457777</v>
      </c>
      <c r="E235">
        <v>1.9838517412443499</v>
      </c>
      <c r="F235">
        <v>4.7930817080024599E-2</v>
      </c>
      <c r="G235" t="s">
        <v>611</v>
      </c>
      <c r="H235" t="b">
        <v>1</v>
      </c>
      <c r="I235" t="s">
        <v>612</v>
      </c>
      <c r="J235" t="s">
        <v>382</v>
      </c>
      <c r="K235" t="s">
        <v>382</v>
      </c>
      <c r="X235" t="str">
        <f t="shared" si="17"/>
        <v>1.98385174124435_0.0479308170800246</v>
      </c>
      <c r="Y235" t="str">
        <f t="shared" si="20"/>
        <v>grade4_not_apr_march_grade_t8_ra_cont_zkokugo_level</v>
      </c>
      <c r="Z235" t="str">
        <f t="shared" si="21"/>
        <v>TRUE</v>
      </c>
      <c r="AA235" s="2" t="e">
        <f t="shared" si="18"/>
        <v>#VALUE!</v>
      </c>
      <c r="AB235">
        <f t="shared" si="19"/>
        <v>0.261501209457777</v>
      </c>
    </row>
    <row r="236" spans="1:28">
      <c r="A236">
        <v>235</v>
      </c>
      <c r="B236" t="s">
        <v>120</v>
      </c>
      <c r="C236">
        <v>0.39129777238469399</v>
      </c>
      <c r="D236">
        <v>0.29738401610184401</v>
      </c>
      <c r="E236">
        <v>1.3157996099248599</v>
      </c>
      <c r="F236">
        <v>0.188967700028289</v>
      </c>
      <c r="G236" t="s">
        <v>611</v>
      </c>
      <c r="H236" t="b">
        <v>1</v>
      </c>
      <c r="I236" t="s">
        <v>612</v>
      </c>
      <c r="J236" t="s">
        <v>382</v>
      </c>
      <c r="K236" t="s">
        <v>382</v>
      </c>
      <c r="X236" t="str">
        <f t="shared" si="17"/>
        <v>1.31579960992486_0.188967700028289</v>
      </c>
      <c r="Y236" t="str">
        <f t="shared" si="20"/>
        <v>grade4_not_apr_march_grade_t8_ra_cont_zkokugo_level</v>
      </c>
      <c r="Z236" t="str">
        <f t="shared" si="21"/>
        <v>TRUE</v>
      </c>
      <c r="AA236" s="2" t="e">
        <f t="shared" si="18"/>
        <v>#VALUE!</v>
      </c>
      <c r="AB236">
        <f t="shared" si="19"/>
        <v>0.29738401610184401</v>
      </c>
    </row>
    <row r="237" spans="1:28">
      <c r="A237">
        <v>236</v>
      </c>
      <c r="B237" t="s">
        <v>121</v>
      </c>
      <c r="C237">
        <v>6.6339416802487394E-2</v>
      </c>
      <c r="D237">
        <v>0.14461328470604201</v>
      </c>
      <c r="E237">
        <v>0.45873667095894399</v>
      </c>
      <c r="F237">
        <v>0.64666342853784797</v>
      </c>
      <c r="G237" t="s">
        <v>611</v>
      </c>
      <c r="H237" t="b">
        <v>1</v>
      </c>
      <c r="I237" t="s">
        <v>612</v>
      </c>
      <c r="J237" t="s">
        <v>382</v>
      </c>
      <c r="K237" t="s">
        <v>382</v>
      </c>
      <c r="X237" t="str">
        <f t="shared" si="17"/>
        <v>0.458736670958944_0.646663428537848</v>
      </c>
      <c r="Y237" t="str">
        <f t="shared" si="20"/>
        <v>grade4_not_apr_march_grade_t8_ra_cont_zkokugo_level</v>
      </c>
      <c r="Z237" t="str">
        <f t="shared" si="21"/>
        <v>TRUE</v>
      </c>
      <c r="AA237" s="2" t="e">
        <f t="shared" si="18"/>
        <v>#VALUE!</v>
      </c>
      <c r="AB237">
        <f t="shared" si="19"/>
        <v>0.14461328470604201</v>
      </c>
    </row>
    <row r="238" spans="1:28">
      <c r="A238">
        <v>237</v>
      </c>
      <c r="B238" t="s">
        <v>122</v>
      </c>
      <c r="C238">
        <v>6.1252950801479397E-3</v>
      </c>
      <c r="D238">
        <v>0.21695010745623999</v>
      </c>
      <c r="E238">
        <v>2.82336577380283E-2</v>
      </c>
      <c r="F238">
        <v>0.97748936482864401</v>
      </c>
      <c r="G238" t="s">
        <v>611</v>
      </c>
      <c r="H238" t="b">
        <v>1</v>
      </c>
      <c r="I238" t="s">
        <v>612</v>
      </c>
      <c r="J238" t="s">
        <v>382</v>
      </c>
      <c r="K238" t="s">
        <v>382</v>
      </c>
      <c r="X238" t="str">
        <f t="shared" si="17"/>
        <v>0.0282336577380283_0.977489364828644</v>
      </c>
      <c r="Y238" t="str">
        <f t="shared" si="20"/>
        <v>grade4_not_apr_march_grade_t8_ra_cont_zkokugo_level</v>
      </c>
      <c r="Z238" t="str">
        <f t="shared" si="21"/>
        <v>TRUE</v>
      </c>
      <c r="AA238" s="2" t="e">
        <f t="shared" si="18"/>
        <v>#VALUE!</v>
      </c>
      <c r="AB238">
        <f t="shared" si="19"/>
        <v>0.21695010745623999</v>
      </c>
    </row>
    <row r="239" spans="1:28">
      <c r="A239">
        <v>238</v>
      </c>
      <c r="B239" t="s">
        <v>116</v>
      </c>
      <c r="C239">
        <v>-4.2076771405261899E-2</v>
      </c>
      <c r="D239">
        <v>9.36489294853112E-2</v>
      </c>
      <c r="E239">
        <v>-0.44930328233876499</v>
      </c>
      <c r="F239">
        <v>0.65339282951738997</v>
      </c>
      <c r="G239" t="s">
        <v>613</v>
      </c>
      <c r="H239" t="b">
        <v>1</v>
      </c>
      <c r="I239" t="s">
        <v>612</v>
      </c>
      <c r="J239" t="s">
        <v>382</v>
      </c>
      <c r="K239" t="s">
        <v>382</v>
      </c>
      <c r="X239" t="str">
        <f t="shared" si="17"/>
        <v>-0.449303282338765_0.65339282951739</v>
      </c>
      <c r="Y239" t="str">
        <f t="shared" si="20"/>
        <v>grade5_not_apr_march_grade_t8_ra_cont_zkokugo_level</v>
      </c>
      <c r="Z239" t="str">
        <f t="shared" si="21"/>
        <v>TRUE</v>
      </c>
      <c r="AA239" s="2" t="e">
        <f t="shared" si="18"/>
        <v>#VALUE!</v>
      </c>
      <c r="AB239">
        <f t="shared" si="19"/>
        <v>9.36489294853112E-2</v>
      </c>
    </row>
    <row r="240" spans="1:28">
      <c r="A240">
        <v>239</v>
      </c>
      <c r="B240" t="s">
        <v>234</v>
      </c>
      <c r="C240">
        <v>5.5306799494330497E-3</v>
      </c>
      <c r="D240">
        <v>8.3293620141560304E-3</v>
      </c>
      <c r="E240">
        <v>0.66399802770409899</v>
      </c>
      <c r="F240">
        <v>0.50697444938088099</v>
      </c>
      <c r="G240" t="s">
        <v>613</v>
      </c>
      <c r="H240" t="b">
        <v>1</v>
      </c>
      <c r="I240" t="s">
        <v>612</v>
      </c>
      <c r="J240" t="s">
        <v>382</v>
      </c>
      <c r="K240" t="s">
        <v>382</v>
      </c>
      <c r="X240" t="str">
        <f t="shared" si="17"/>
        <v>0.663998027704099_0.506974449380881</v>
      </c>
      <c r="Y240" t="str">
        <f t="shared" si="20"/>
        <v>grade5_not_apr_march_grade_t8_ra_cont_zkokugo_level</v>
      </c>
      <c r="Z240" t="str">
        <f t="shared" si="21"/>
        <v>TRUE</v>
      </c>
      <c r="AA240" s="2" t="e">
        <f t="shared" si="18"/>
        <v>#VALUE!</v>
      </c>
      <c r="AB240">
        <f t="shared" si="19"/>
        <v>8.3293620141560304E-3</v>
      </c>
    </row>
    <row r="241" spans="1:28">
      <c r="A241">
        <v>240</v>
      </c>
      <c r="B241" t="s">
        <v>140</v>
      </c>
      <c r="C241">
        <v>0.35981776728383702</v>
      </c>
      <c r="D241">
        <v>0.10765438419534799</v>
      </c>
      <c r="E241">
        <v>3.34234197681088</v>
      </c>
      <c r="F241">
        <v>8.8817546616756001E-4</v>
      </c>
      <c r="G241" t="s">
        <v>613</v>
      </c>
      <c r="H241" t="b">
        <v>1</v>
      </c>
      <c r="I241" t="s">
        <v>612</v>
      </c>
      <c r="J241" t="s">
        <v>382</v>
      </c>
      <c r="K241" t="s">
        <v>382</v>
      </c>
      <c r="X241" t="str">
        <f t="shared" si="17"/>
        <v>3.34234197681088_0.00088817546616756</v>
      </c>
      <c r="Y241" t="str">
        <f t="shared" si="20"/>
        <v>grade5_not_apr_march_grade_t8_ra_cont_zkokugo_level</v>
      </c>
      <c r="Z241" t="str">
        <f t="shared" si="21"/>
        <v>TRUE</v>
      </c>
      <c r="AA241" s="2" t="e">
        <f t="shared" si="18"/>
        <v>#VALUE!</v>
      </c>
      <c r="AB241">
        <f t="shared" si="19"/>
        <v>0.10765438419534799</v>
      </c>
    </row>
    <row r="242" spans="1:28">
      <c r="A242">
        <v>241</v>
      </c>
      <c r="B242" t="s">
        <v>117</v>
      </c>
      <c r="C242">
        <v>0.39379202009688902</v>
      </c>
      <c r="D242">
        <v>0.196530009517246</v>
      </c>
      <c r="E242">
        <v>2.0037246274204898</v>
      </c>
      <c r="F242">
        <v>4.5597696741697898E-2</v>
      </c>
      <c r="G242" t="s">
        <v>613</v>
      </c>
      <c r="H242" t="b">
        <v>1</v>
      </c>
      <c r="I242" t="s">
        <v>612</v>
      </c>
      <c r="J242" t="s">
        <v>382</v>
      </c>
      <c r="K242" t="s">
        <v>382</v>
      </c>
      <c r="X242" t="str">
        <f t="shared" si="17"/>
        <v>2.00372462742049_0.0455976967416979</v>
      </c>
      <c r="Y242" t="str">
        <f t="shared" si="20"/>
        <v>grade5_not_apr_march_grade_t8_ra_cont_zkokugo_level</v>
      </c>
      <c r="Z242" t="str">
        <f t="shared" si="21"/>
        <v>TRUE</v>
      </c>
      <c r="AA242" s="2" t="e">
        <f t="shared" si="18"/>
        <v>#VALUE!</v>
      </c>
      <c r="AB242">
        <f t="shared" si="19"/>
        <v>0.196530009517246</v>
      </c>
    </row>
    <row r="243" spans="1:28">
      <c r="A243">
        <v>242</v>
      </c>
      <c r="B243" t="s">
        <v>118</v>
      </c>
      <c r="C243">
        <v>0.73132127290354998</v>
      </c>
      <c r="D243">
        <v>0.19444705751294</v>
      </c>
      <c r="E243">
        <v>3.7610302889509302</v>
      </c>
      <c r="F243">
        <v>1.87666575463773E-4</v>
      </c>
      <c r="G243" t="s">
        <v>613</v>
      </c>
      <c r="H243" t="b">
        <v>1</v>
      </c>
      <c r="I243" t="s">
        <v>612</v>
      </c>
      <c r="J243" t="s">
        <v>382</v>
      </c>
      <c r="K243" t="s">
        <v>382</v>
      </c>
      <c r="X243" t="str">
        <f t="shared" si="17"/>
        <v>3.76103028895093_0.000187666575463773</v>
      </c>
      <c r="Y243" t="str">
        <f t="shared" si="20"/>
        <v>grade5_not_apr_march_grade_t8_ra_cont_zkokugo_level</v>
      </c>
      <c r="Z243" t="str">
        <f t="shared" si="21"/>
        <v>TRUE</v>
      </c>
      <c r="AA243" s="2" t="e">
        <f t="shared" si="18"/>
        <v>#VALUE!</v>
      </c>
      <c r="AB243">
        <f t="shared" si="19"/>
        <v>0.19444705751294</v>
      </c>
    </row>
    <row r="244" spans="1:28">
      <c r="A244">
        <v>243</v>
      </c>
      <c r="B244" t="s">
        <v>119</v>
      </c>
      <c r="C244">
        <v>0.74038782248444401</v>
      </c>
      <c r="D244">
        <v>0.183090919479932</v>
      </c>
      <c r="E244">
        <v>4.0438260105280399</v>
      </c>
      <c r="F244" s="17">
        <v>6.0229730451615402E-5</v>
      </c>
      <c r="G244" t="s">
        <v>613</v>
      </c>
      <c r="H244" t="b">
        <v>1</v>
      </c>
      <c r="I244" t="s">
        <v>612</v>
      </c>
      <c r="J244" t="s">
        <v>382</v>
      </c>
      <c r="K244" t="s">
        <v>382</v>
      </c>
      <c r="X244" t="str">
        <f t="shared" si="17"/>
        <v>4.04382601052804_6.02297304516154E-05</v>
      </c>
      <c r="Y244" t="str">
        <f t="shared" si="20"/>
        <v>grade5_not_apr_march_grade_t8_ra_cont_zkokugo_level</v>
      </c>
      <c r="Z244" t="str">
        <f t="shared" si="21"/>
        <v>TRUE</v>
      </c>
      <c r="AA244" s="2" t="e">
        <f t="shared" si="18"/>
        <v>#VALUE!</v>
      </c>
      <c r="AB244">
        <f t="shared" si="19"/>
        <v>0.183090919479932</v>
      </c>
    </row>
    <row r="245" spans="1:28">
      <c r="A245">
        <v>244</v>
      </c>
      <c r="B245" t="s">
        <v>120</v>
      </c>
      <c r="C245">
        <v>1.02504099110533</v>
      </c>
      <c r="D245">
        <v>0.25189673246376898</v>
      </c>
      <c r="E245">
        <v>4.0692905425153203</v>
      </c>
      <c r="F245" s="17">
        <v>5.4185995966240297E-5</v>
      </c>
      <c r="G245" t="s">
        <v>613</v>
      </c>
      <c r="H245" t="b">
        <v>1</v>
      </c>
      <c r="I245" t="s">
        <v>612</v>
      </c>
      <c r="J245" t="s">
        <v>382</v>
      </c>
      <c r="K245" t="s">
        <v>382</v>
      </c>
      <c r="X245" t="str">
        <f t="shared" si="17"/>
        <v>4.06929054251532_5.41859959662403E-05</v>
      </c>
      <c r="Y245" t="str">
        <f t="shared" si="20"/>
        <v>grade5_not_apr_march_grade_t8_ra_cont_zkokugo_level</v>
      </c>
      <c r="Z245" t="str">
        <f t="shared" si="21"/>
        <v>TRUE</v>
      </c>
      <c r="AA245" s="2" t="e">
        <f t="shared" si="18"/>
        <v>#VALUE!</v>
      </c>
      <c r="AB245">
        <f t="shared" si="19"/>
        <v>0.25189673246376898</v>
      </c>
    </row>
    <row r="246" spans="1:28">
      <c r="A246">
        <v>245</v>
      </c>
      <c r="B246" t="s">
        <v>121</v>
      </c>
      <c r="C246">
        <v>1.9350447356847999E-2</v>
      </c>
      <c r="D246">
        <v>0.13902308901830299</v>
      </c>
      <c r="E246">
        <v>0.139188731120054</v>
      </c>
      <c r="F246">
        <v>0.88935281089410201</v>
      </c>
      <c r="G246" t="s">
        <v>613</v>
      </c>
      <c r="H246" t="b">
        <v>1</v>
      </c>
      <c r="I246" t="s">
        <v>612</v>
      </c>
      <c r="J246" t="s">
        <v>382</v>
      </c>
      <c r="K246" t="s">
        <v>382</v>
      </c>
      <c r="X246" t="str">
        <f t="shared" si="17"/>
        <v>0.139188731120054_0.889352810894102</v>
      </c>
      <c r="Y246" t="str">
        <f t="shared" si="20"/>
        <v>grade5_not_apr_march_grade_t8_ra_cont_zkokugo_level</v>
      </c>
      <c r="Z246" t="str">
        <f t="shared" si="21"/>
        <v>TRUE</v>
      </c>
      <c r="AA246" s="2" t="e">
        <f t="shared" si="18"/>
        <v>#VALUE!</v>
      </c>
      <c r="AB246">
        <f t="shared" si="19"/>
        <v>0.13902308901830299</v>
      </c>
    </row>
    <row r="247" spans="1:28">
      <c r="A247">
        <v>246</v>
      </c>
      <c r="B247" t="s">
        <v>122</v>
      </c>
      <c r="C247">
        <v>0.17484934197591201</v>
      </c>
      <c r="D247">
        <v>0.139434302214302</v>
      </c>
      <c r="E247">
        <v>1.2539908702464</v>
      </c>
      <c r="F247">
        <v>0.21038689329583701</v>
      </c>
      <c r="G247" t="s">
        <v>613</v>
      </c>
      <c r="H247" t="b">
        <v>1</v>
      </c>
      <c r="I247" t="s">
        <v>612</v>
      </c>
      <c r="J247" t="s">
        <v>382</v>
      </c>
      <c r="K247" t="s">
        <v>382</v>
      </c>
      <c r="X247" t="str">
        <f t="shared" si="17"/>
        <v>1.2539908702464_0.210386893295837</v>
      </c>
      <c r="Y247" t="str">
        <f t="shared" si="20"/>
        <v>grade5_not_apr_march_grade_t8_ra_cont_zkokugo_level</v>
      </c>
      <c r="Z247" t="str">
        <f t="shared" si="21"/>
        <v>TRUE</v>
      </c>
      <c r="AA247" s="2" t="e">
        <f t="shared" si="18"/>
        <v>#VALUE!</v>
      </c>
      <c r="AB247">
        <f t="shared" si="19"/>
        <v>0.139434302214302</v>
      </c>
    </row>
    <row r="248" spans="1:28">
      <c r="A248">
        <v>247</v>
      </c>
      <c r="B248" t="s">
        <v>116</v>
      </c>
      <c r="C248">
        <v>0.16114411362946601</v>
      </c>
      <c r="D248">
        <v>8.88935944600866E-2</v>
      </c>
      <c r="E248">
        <v>1.8127753142192999</v>
      </c>
      <c r="F248">
        <v>7.0434247912994102E-2</v>
      </c>
      <c r="G248" t="s">
        <v>614</v>
      </c>
      <c r="H248" t="b">
        <v>1</v>
      </c>
      <c r="I248" t="s">
        <v>612</v>
      </c>
      <c r="J248" t="s">
        <v>382</v>
      </c>
      <c r="K248" t="s">
        <v>382</v>
      </c>
      <c r="X248" t="str">
        <f t="shared" si="17"/>
        <v>1.8127753142193_0.0704342479129941</v>
      </c>
      <c r="Y248" t="str">
        <f t="shared" si="20"/>
        <v>grade6_not_apr_march_grade_t8_ra_cont_zkokugo_level</v>
      </c>
      <c r="Z248" t="str">
        <f t="shared" si="21"/>
        <v>TRUE</v>
      </c>
      <c r="AA248" s="2" t="e">
        <f t="shared" si="18"/>
        <v>#VALUE!</v>
      </c>
      <c r="AB248">
        <f t="shared" si="19"/>
        <v>8.88935944600866E-2</v>
      </c>
    </row>
    <row r="249" spans="1:28">
      <c r="A249">
        <v>248</v>
      </c>
      <c r="B249" t="s">
        <v>234</v>
      </c>
      <c r="C249">
        <v>-1.4245074277467899E-2</v>
      </c>
      <c r="D249">
        <v>7.6507646913267198E-3</v>
      </c>
      <c r="E249">
        <v>-1.86191509635851</v>
      </c>
      <c r="F249">
        <v>6.3170401357083905E-2</v>
      </c>
      <c r="G249" t="s">
        <v>614</v>
      </c>
      <c r="H249" t="b">
        <v>1</v>
      </c>
      <c r="I249" t="s">
        <v>612</v>
      </c>
      <c r="J249" t="s">
        <v>382</v>
      </c>
      <c r="K249" t="s">
        <v>382</v>
      </c>
      <c r="X249" t="str">
        <f t="shared" si="17"/>
        <v>-1.86191509635851_0.0631704013570839</v>
      </c>
      <c r="Y249" t="str">
        <f t="shared" si="20"/>
        <v>grade6_not_apr_march_grade_t8_ra_cont_zkokugo_level</v>
      </c>
      <c r="Z249" t="str">
        <f t="shared" si="21"/>
        <v>TRUE</v>
      </c>
      <c r="AA249" s="2" t="e">
        <f t="shared" si="18"/>
        <v>#VALUE!</v>
      </c>
      <c r="AB249">
        <f t="shared" si="19"/>
        <v>7.6507646913267198E-3</v>
      </c>
    </row>
    <row r="250" spans="1:28">
      <c r="A250">
        <v>249</v>
      </c>
      <c r="B250" t="s">
        <v>140</v>
      </c>
      <c r="C250">
        <v>0.41861177253593301</v>
      </c>
      <c r="D250">
        <v>0.11621339425997899</v>
      </c>
      <c r="E250">
        <v>3.6020957412143502</v>
      </c>
      <c r="F250">
        <v>3.4548641821365201E-4</v>
      </c>
      <c r="G250" t="s">
        <v>614</v>
      </c>
      <c r="H250" t="b">
        <v>1</v>
      </c>
      <c r="I250" t="s">
        <v>612</v>
      </c>
      <c r="J250" t="s">
        <v>382</v>
      </c>
      <c r="K250" t="s">
        <v>382</v>
      </c>
      <c r="X250" t="str">
        <f t="shared" si="17"/>
        <v>3.60209574121435_0.000345486418213652</v>
      </c>
      <c r="Y250" t="str">
        <f t="shared" si="20"/>
        <v>grade6_not_apr_march_grade_t8_ra_cont_zkokugo_level</v>
      </c>
      <c r="Z250" t="str">
        <f t="shared" si="21"/>
        <v>TRUE</v>
      </c>
      <c r="AA250" s="2" t="e">
        <f t="shared" si="18"/>
        <v>#VALUE!</v>
      </c>
      <c r="AB250">
        <f t="shared" si="19"/>
        <v>0.11621339425997899</v>
      </c>
    </row>
    <row r="251" spans="1:28">
      <c r="A251">
        <v>250</v>
      </c>
      <c r="B251" t="s">
        <v>117</v>
      </c>
      <c r="C251">
        <v>0.24536365165297599</v>
      </c>
      <c r="D251">
        <v>0.195851421942703</v>
      </c>
      <c r="E251">
        <v>1.25280505609379</v>
      </c>
      <c r="F251">
        <v>0.210831216123118</v>
      </c>
      <c r="G251" t="s">
        <v>614</v>
      </c>
      <c r="H251" t="b">
        <v>1</v>
      </c>
      <c r="I251" t="s">
        <v>612</v>
      </c>
      <c r="J251" t="s">
        <v>382</v>
      </c>
      <c r="K251" t="s">
        <v>382</v>
      </c>
      <c r="X251" t="str">
        <f t="shared" si="17"/>
        <v>1.25280505609379_0.210831216123118</v>
      </c>
      <c r="Y251" t="str">
        <f t="shared" si="20"/>
        <v>grade6_not_apr_march_grade_t8_ra_cont_zkokugo_level</v>
      </c>
      <c r="Z251" t="str">
        <f t="shared" si="21"/>
        <v>TRUE</v>
      </c>
      <c r="AA251" s="2" t="e">
        <f t="shared" si="18"/>
        <v>#VALUE!</v>
      </c>
      <c r="AB251">
        <f t="shared" si="19"/>
        <v>0.195851421942703</v>
      </c>
    </row>
    <row r="252" spans="1:28">
      <c r="A252">
        <v>251</v>
      </c>
      <c r="B252" t="s">
        <v>118</v>
      </c>
      <c r="C252">
        <v>0.29685792420717799</v>
      </c>
      <c r="D252">
        <v>0.18691656058247999</v>
      </c>
      <c r="E252">
        <v>1.5881841784488899</v>
      </c>
      <c r="F252">
        <v>0.112843306168236</v>
      </c>
      <c r="G252" t="s">
        <v>614</v>
      </c>
      <c r="H252" t="b">
        <v>1</v>
      </c>
      <c r="I252" t="s">
        <v>612</v>
      </c>
      <c r="J252" t="s">
        <v>382</v>
      </c>
      <c r="K252" t="s">
        <v>382</v>
      </c>
      <c r="X252" t="str">
        <f t="shared" si="17"/>
        <v>1.58818417844889_0.112843306168236</v>
      </c>
      <c r="Y252" t="str">
        <f t="shared" si="20"/>
        <v>grade6_not_apr_march_grade_t8_ra_cont_zkokugo_level</v>
      </c>
      <c r="Z252" t="str">
        <f t="shared" si="21"/>
        <v>TRUE</v>
      </c>
      <c r="AA252" s="2" t="e">
        <f t="shared" si="18"/>
        <v>#VALUE!</v>
      </c>
      <c r="AB252">
        <f t="shared" si="19"/>
        <v>0.18691656058247999</v>
      </c>
    </row>
    <row r="253" spans="1:28">
      <c r="A253">
        <v>252</v>
      </c>
      <c r="B253" t="s">
        <v>119</v>
      </c>
      <c r="C253">
        <v>0.50011054013853196</v>
      </c>
      <c r="D253">
        <v>0.20913784586360201</v>
      </c>
      <c r="E253">
        <v>2.3912962193590701</v>
      </c>
      <c r="F253">
        <v>1.7138100772070501E-2</v>
      </c>
      <c r="G253" t="s">
        <v>614</v>
      </c>
      <c r="H253" t="b">
        <v>1</v>
      </c>
      <c r="I253" t="s">
        <v>612</v>
      </c>
      <c r="J253" t="s">
        <v>382</v>
      </c>
      <c r="K253" t="s">
        <v>382</v>
      </c>
      <c r="X253" t="str">
        <f t="shared" si="17"/>
        <v>2.39129621935907_0.0171381007720705</v>
      </c>
      <c r="Y253" t="str">
        <f t="shared" si="20"/>
        <v>grade6_not_apr_march_grade_t8_ra_cont_zkokugo_level</v>
      </c>
      <c r="Z253" t="str">
        <f t="shared" si="21"/>
        <v>TRUE</v>
      </c>
      <c r="AA253" s="2" t="e">
        <f t="shared" si="18"/>
        <v>#VALUE!</v>
      </c>
      <c r="AB253">
        <f t="shared" si="19"/>
        <v>0.20913784586360201</v>
      </c>
    </row>
    <row r="254" spans="1:28">
      <c r="A254">
        <v>253</v>
      </c>
      <c r="B254" t="s">
        <v>120</v>
      </c>
      <c r="C254">
        <v>0.57082527272702799</v>
      </c>
      <c r="D254">
        <v>0.23647314715834999</v>
      </c>
      <c r="E254">
        <v>2.4139115987862501</v>
      </c>
      <c r="F254">
        <v>1.6121525578173299E-2</v>
      </c>
      <c r="G254" t="s">
        <v>614</v>
      </c>
      <c r="H254" t="b">
        <v>1</v>
      </c>
      <c r="I254" t="s">
        <v>612</v>
      </c>
      <c r="J254" t="s">
        <v>382</v>
      </c>
      <c r="K254" t="s">
        <v>382</v>
      </c>
      <c r="X254" t="str">
        <f t="shared" si="17"/>
        <v>2.41391159878625_0.0161215255781733</v>
      </c>
      <c r="Y254" t="str">
        <f t="shared" si="20"/>
        <v>grade6_not_apr_march_grade_t8_ra_cont_zkokugo_level</v>
      </c>
      <c r="Z254" t="str">
        <f t="shared" si="21"/>
        <v>TRUE</v>
      </c>
      <c r="AA254" s="2" t="e">
        <f t="shared" si="18"/>
        <v>#VALUE!</v>
      </c>
      <c r="AB254">
        <f t="shared" si="19"/>
        <v>0.23647314715834999</v>
      </c>
    </row>
    <row r="255" spans="1:28">
      <c r="A255">
        <v>254</v>
      </c>
      <c r="B255" t="s">
        <v>121</v>
      </c>
      <c r="C255">
        <v>-0.12144288624892501</v>
      </c>
      <c r="D255">
        <v>0.12213290488431899</v>
      </c>
      <c r="E255">
        <v>-0.99435026427933504</v>
      </c>
      <c r="F255">
        <v>0.32050783917206699</v>
      </c>
      <c r="G255" t="s">
        <v>614</v>
      </c>
      <c r="H255" t="b">
        <v>1</v>
      </c>
      <c r="I255" t="s">
        <v>612</v>
      </c>
      <c r="J255" t="s">
        <v>382</v>
      </c>
      <c r="K255" t="s">
        <v>382</v>
      </c>
      <c r="X255" t="str">
        <f t="shared" si="17"/>
        <v>-0.994350264279335_0.320507839172067</v>
      </c>
      <c r="Y255" t="str">
        <f t="shared" si="20"/>
        <v>grade6_not_apr_march_grade_t8_ra_cont_zkokugo_level</v>
      </c>
      <c r="Z255" t="str">
        <f t="shared" si="21"/>
        <v>TRUE</v>
      </c>
      <c r="AA255" s="2" t="e">
        <f t="shared" si="18"/>
        <v>#VALUE!</v>
      </c>
      <c r="AB255">
        <f t="shared" si="19"/>
        <v>0.12213290488431899</v>
      </c>
    </row>
    <row r="256" spans="1:28">
      <c r="A256">
        <v>255</v>
      </c>
      <c r="B256" t="s">
        <v>122</v>
      </c>
      <c r="C256">
        <v>5.49687969648983E-2</v>
      </c>
      <c r="D256">
        <v>0.132177678564673</v>
      </c>
      <c r="E256">
        <v>0.41587049766502598</v>
      </c>
      <c r="F256">
        <v>0.67767373860768998</v>
      </c>
      <c r="G256" t="s">
        <v>614</v>
      </c>
      <c r="H256" t="b">
        <v>1</v>
      </c>
      <c r="I256" t="s">
        <v>612</v>
      </c>
      <c r="J256" t="s">
        <v>382</v>
      </c>
      <c r="K256" t="s">
        <v>382</v>
      </c>
      <c r="X256" t="str">
        <f t="shared" si="17"/>
        <v>0.415870497665026_0.67767373860769</v>
      </c>
      <c r="Y256" t="str">
        <f t="shared" si="20"/>
        <v>grade6_not_apr_march_grade_t8_ra_cont_zkokugo_level</v>
      </c>
      <c r="Z256" t="str">
        <f t="shared" si="21"/>
        <v>TRUE</v>
      </c>
      <c r="AA256" s="2" t="e">
        <f t="shared" si="18"/>
        <v>#VALUE!</v>
      </c>
      <c r="AB256">
        <f t="shared" si="19"/>
        <v>0.132177678564673</v>
      </c>
    </row>
    <row r="257" spans="1:28">
      <c r="A257">
        <v>256</v>
      </c>
      <c r="B257" t="s">
        <v>116</v>
      </c>
      <c r="C257">
        <v>6.8652924646042099E-2</v>
      </c>
      <c r="D257">
        <v>6.6097755385495394E-2</v>
      </c>
      <c r="E257">
        <v>1.03865742861682</v>
      </c>
      <c r="F257">
        <v>0.29931967249496799</v>
      </c>
      <c r="G257" t="s">
        <v>615</v>
      </c>
      <c r="H257" t="b">
        <v>1</v>
      </c>
      <c r="I257" t="s">
        <v>612</v>
      </c>
      <c r="J257" t="s">
        <v>382</v>
      </c>
      <c r="K257" t="s">
        <v>382</v>
      </c>
      <c r="X257" t="str">
        <f t="shared" si="17"/>
        <v>1.03865742861682_0.299319672494968</v>
      </c>
      <c r="Y257" t="str">
        <f t="shared" si="20"/>
        <v>grade7_not_apr_march_grade_t8_ra_cont_zkokugo_level</v>
      </c>
      <c r="Z257" t="str">
        <f t="shared" si="21"/>
        <v>TRUE</v>
      </c>
      <c r="AA257" s="2" t="e">
        <f t="shared" si="18"/>
        <v>#VALUE!</v>
      </c>
      <c r="AB257">
        <f t="shared" si="19"/>
        <v>6.6097755385495394E-2</v>
      </c>
    </row>
    <row r="258" spans="1:28">
      <c r="A258">
        <v>257</v>
      </c>
      <c r="B258" t="s">
        <v>234</v>
      </c>
      <c r="C258">
        <v>-5.0955945088906902E-3</v>
      </c>
      <c r="D258">
        <v>5.7376912269447196E-3</v>
      </c>
      <c r="E258">
        <v>-0.88809144782161098</v>
      </c>
      <c r="F258">
        <v>0.37479402109668603</v>
      </c>
      <c r="G258" t="s">
        <v>615</v>
      </c>
      <c r="H258" t="b">
        <v>1</v>
      </c>
      <c r="I258" t="s">
        <v>612</v>
      </c>
      <c r="J258" t="s">
        <v>382</v>
      </c>
      <c r="K258" t="s">
        <v>382</v>
      </c>
      <c r="X258" t="str">
        <f t="shared" si="17"/>
        <v>-0.888091447821611_0.374794021096686</v>
      </c>
      <c r="Y258" t="str">
        <f t="shared" si="20"/>
        <v>grade7_not_apr_march_grade_t8_ra_cont_zkokugo_level</v>
      </c>
      <c r="Z258" t="str">
        <f t="shared" si="21"/>
        <v>TRUE</v>
      </c>
      <c r="AA258" s="2" t="e">
        <f t="shared" si="18"/>
        <v>#VALUE!</v>
      </c>
      <c r="AB258">
        <f t="shared" si="19"/>
        <v>5.7376912269447196E-3</v>
      </c>
    </row>
    <row r="259" spans="1:28">
      <c r="A259">
        <v>258</v>
      </c>
      <c r="B259" t="s">
        <v>140</v>
      </c>
      <c r="C259">
        <v>0.21976933719528199</v>
      </c>
      <c r="D259">
        <v>8.2096028453210595E-2</v>
      </c>
      <c r="E259">
        <v>2.6769789152533199</v>
      </c>
      <c r="F259">
        <v>7.6014438242680803E-3</v>
      </c>
      <c r="G259" t="s">
        <v>615</v>
      </c>
      <c r="H259" t="b">
        <v>1</v>
      </c>
      <c r="I259" t="s">
        <v>612</v>
      </c>
      <c r="J259" t="s">
        <v>382</v>
      </c>
      <c r="K259" t="s">
        <v>382</v>
      </c>
      <c r="X259" t="str">
        <f t="shared" ref="X259:X322" si="22">E259&amp;"_"&amp;F259</f>
        <v>2.67697891525332_0.00760144382426808</v>
      </c>
      <c r="Y259" t="str">
        <f t="shared" si="20"/>
        <v>grade7_not_apr_march_grade_t8_ra_cont_zkokugo_level</v>
      </c>
      <c r="Z259" t="str">
        <f t="shared" si="21"/>
        <v>TRUE</v>
      </c>
      <c r="AA259" s="2" t="e">
        <f t="shared" ref="AA259:AA322" si="23">IF(COUNTIF(J259,"*E*")&gt;0, "***", IF(TEXT(J259, "0.00E+00")*1&lt;0.01, "***", IF(TEXT(J259, "0.00E+00")*1&lt;0.05, "**",  IF(TEXT(J259, "0.00E+00")*1&lt;0.1, "*",""))))</f>
        <v>#VALUE!</v>
      </c>
      <c r="AB259">
        <f t="shared" ref="AB259:AB322" si="24">D259</f>
        <v>8.2096028453210595E-2</v>
      </c>
    </row>
    <row r="260" spans="1:28">
      <c r="A260">
        <v>259</v>
      </c>
      <c r="B260" t="s">
        <v>117</v>
      </c>
      <c r="C260">
        <v>0.173371395068076</v>
      </c>
      <c r="D260">
        <v>0.12854083667615401</v>
      </c>
      <c r="E260">
        <v>1.3487651049360101</v>
      </c>
      <c r="F260">
        <v>0.177844889255315</v>
      </c>
      <c r="G260" t="s">
        <v>615</v>
      </c>
      <c r="H260" t="b">
        <v>1</v>
      </c>
      <c r="I260" t="s">
        <v>612</v>
      </c>
      <c r="J260" t="s">
        <v>382</v>
      </c>
      <c r="K260" t="s">
        <v>382</v>
      </c>
      <c r="X260" t="str">
        <f t="shared" si="22"/>
        <v>1.34876510493601_0.177844889255315</v>
      </c>
      <c r="Y260" t="str">
        <f t="shared" si="20"/>
        <v>grade7_not_apr_march_grade_t8_ra_cont_zkokugo_level</v>
      </c>
      <c r="Z260" t="str">
        <f t="shared" si="21"/>
        <v>TRUE</v>
      </c>
      <c r="AA260" s="2" t="e">
        <f t="shared" si="23"/>
        <v>#VALUE!</v>
      </c>
      <c r="AB260">
        <f t="shared" si="24"/>
        <v>0.12854083667615401</v>
      </c>
    </row>
    <row r="261" spans="1:28">
      <c r="A261">
        <v>260</v>
      </c>
      <c r="B261" t="s">
        <v>118</v>
      </c>
      <c r="C261">
        <v>0.45409842973124298</v>
      </c>
      <c r="D261">
        <v>0.13098711750550901</v>
      </c>
      <c r="E261">
        <v>3.46674114507592</v>
      </c>
      <c r="F261">
        <v>5.5871742338494095E-4</v>
      </c>
      <c r="G261" t="s">
        <v>615</v>
      </c>
      <c r="H261" t="b">
        <v>1</v>
      </c>
      <c r="I261" t="s">
        <v>612</v>
      </c>
      <c r="J261" t="s">
        <v>382</v>
      </c>
      <c r="K261" t="s">
        <v>382</v>
      </c>
      <c r="X261" t="str">
        <f t="shared" si="22"/>
        <v>3.46674114507592_0.000558717423384941</v>
      </c>
      <c r="Y261" t="str">
        <f t="shared" si="20"/>
        <v>grade7_not_apr_march_grade_t8_ra_cont_zkokugo_level</v>
      </c>
      <c r="Z261" t="str">
        <f t="shared" si="21"/>
        <v>TRUE</v>
      </c>
      <c r="AA261" s="2" t="e">
        <f t="shared" si="23"/>
        <v>#VALUE!</v>
      </c>
      <c r="AB261">
        <f t="shared" si="24"/>
        <v>0.13098711750550901</v>
      </c>
    </row>
    <row r="262" spans="1:28">
      <c r="A262">
        <v>261</v>
      </c>
      <c r="B262" t="s">
        <v>119</v>
      </c>
      <c r="C262">
        <v>0.49293204862680201</v>
      </c>
      <c r="D262">
        <v>0.135769984967645</v>
      </c>
      <c r="E262">
        <v>3.63064081316847</v>
      </c>
      <c r="F262">
        <v>3.0315865535724502E-4</v>
      </c>
      <c r="G262" t="s">
        <v>615</v>
      </c>
      <c r="H262" t="b">
        <v>1</v>
      </c>
      <c r="I262" t="s">
        <v>612</v>
      </c>
      <c r="J262" t="s">
        <v>382</v>
      </c>
      <c r="K262" t="s">
        <v>382</v>
      </c>
      <c r="X262" t="str">
        <f t="shared" si="22"/>
        <v>3.63064081316847_0.000303158655357245</v>
      </c>
      <c r="Y262" t="str">
        <f t="shared" si="20"/>
        <v>grade7_not_apr_march_grade_t8_ra_cont_zkokugo_level</v>
      </c>
      <c r="Z262" t="str">
        <f t="shared" si="21"/>
        <v>TRUE</v>
      </c>
      <c r="AA262" s="2" t="e">
        <f t="shared" si="23"/>
        <v>#VALUE!</v>
      </c>
      <c r="AB262">
        <f t="shared" si="24"/>
        <v>0.135769984967645</v>
      </c>
    </row>
    <row r="263" spans="1:28">
      <c r="A263">
        <v>262</v>
      </c>
      <c r="B263" t="s">
        <v>120</v>
      </c>
      <c r="C263">
        <v>0.80446129430695401</v>
      </c>
      <c r="D263">
        <v>0.1686595594036</v>
      </c>
      <c r="E263">
        <v>4.7697343521566404</v>
      </c>
      <c r="F263" s="17">
        <v>2.2419425552167798E-6</v>
      </c>
      <c r="G263" t="s">
        <v>615</v>
      </c>
      <c r="H263" t="b">
        <v>1</v>
      </c>
      <c r="I263" t="s">
        <v>612</v>
      </c>
      <c r="J263" t="s">
        <v>382</v>
      </c>
      <c r="K263" t="s">
        <v>382</v>
      </c>
      <c r="X263" t="str">
        <f t="shared" si="22"/>
        <v>4.76973435215664_2.24194255521678E-06</v>
      </c>
      <c r="Y263" t="str">
        <f t="shared" si="20"/>
        <v>grade7_not_apr_march_grade_t8_ra_cont_zkokugo_level</v>
      </c>
      <c r="Z263" t="str">
        <f t="shared" si="21"/>
        <v>TRUE</v>
      </c>
      <c r="AA263" s="2" t="e">
        <f t="shared" si="23"/>
        <v>#VALUE!</v>
      </c>
      <c r="AB263">
        <f t="shared" si="24"/>
        <v>0.1686595594036</v>
      </c>
    </row>
    <row r="264" spans="1:28">
      <c r="A264">
        <v>263</v>
      </c>
      <c r="B264" t="s">
        <v>121</v>
      </c>
      <c r="C264">
        <v>-0.121217460264281</v>
      </c>
      <c r="D264">
        <v>9.1095479546414601E-2</v>
      </c>
      <c r="E264">
        <v>-1.33066383609648</v>
      </c>
      <c r="F264">
        <v>0.183729257084043</v>
      </c>
      <c r="G264" t="s">
        <v>615</v>
      </c>
      <c r="H264" t="b">
        <v>1</v>
      </c>
      <c r="I264" t="s">
        <v>612</v>
      </c>
      <c r="J264" t="s">
        <v>382</v>
      </c>
      <c r="K264" t="s">
        <v>382</v>
      </c>
      <c r="X264" t="str">
        <f t="shared" si="22"/>
        <v>-1.33066383609648_0.183729257084043</v>
      </c>
      <c r="Y264" t="str">
        <f t="shared" si="20"/>
        <v>grade7_not_apr_march_grade_t8_ra_cont_zkokugo_level</v>
      </c>
      <c r="Z264" t="str">
        <f t="shared" si="21"/>
        <v>TRUE</v>
      </c>
      <c r="AA264" s="2" t="e">
        <f t="shared" si="23"/>
        <v>#VALUE!</v>
      </c>
      <c r="AB264">
        <f t="shared" si="24"/>
        <v>9.1095479546414601E-2</v>
      </c>
    </row>
    <row r="265" spans="1:28">
      <c r="A265">
        <v>264</v>
      </c>
      <c r="B265" t="s">
        <v>122</v>
      </c>
      <c r="C265">
        <v>-0.14353972610451801</v>
      </c>
      <c r="D265">
        <v>9.9943348051632505E-2</v>
      </c>
      <c r="E265">
        <v>-1.4362109025041201</v>
      </c>
      <c r="F265">
        <v>0.15138528063248799</v>
      </c>
      <c r="G265" t="s">
        <v>615</v>
      </c>
      <c r="H265" t="b">
        <v>1</v>
      </c>
      <c r="I265" t="s">
        <v>612</v>
      </c>
      <c r="J265" t="s">
        <v>382</v>
      </c>
      <c r="K265" t="s">
        <v>382</v>
      </c>
      <c r="X265" t="str">
        <f t="shared" si="22"/>
        <v>-1.43621090250412_0.151385280632488</v>
      </c>
      <c r="Y265" t="str">
        <f t="shared" si="20"/>
        <v>grade7_not_apr_march_grade_t8_ra_cont_zkokugo_level</v>
      </c>
      <c r="Z265" t="str">
        <f t="shared" si="21"/>
        <v>TRUE</v>
      </c>
      <c r="AA265" s="2" t="e">
        <f t="shared" si="23"/>
        <v>#VALUE!</v>
      </c>
      <c r="AB265">
        <f t="shared" si="24"/>
        <v>9.9943348051632505E-2</v>
      </c>
    </row>
    <row r="266" spans="1:28">
      <c r="A266">
        <v>265</v>
      </c>
      <c r="B266" t="s">
        <v>116</v>
      </c>
      <c r="C266">
        <v>2.81617778900436E-2</v>
      </c>
      <c r="D266">
        <v>0.106757763742032</v>
      </c>
      <c r="E266">
        <v>0.26379138062589302</v>
      </c>
      <c r="F266">
        <v>0.79207385856035795</v>
      </c>
      <c r="G266" t="s">
        <v>616</v>
      </c>
      <c r="H266" t="b">
        <v>1</v>
      </c>
      <c r="I266" t="s">
        <v>612</v>
      </c>
      <c r="J266" t="s">
        <v>382</v>
      </c>
      <c r="K266" t="s">
        <v>382</v>
      </c>
      <c r="X266" t="str">
        <f t="shared" si="22"/>
        <v>0.263791380625893_0.792073858560358</v>
      </c>
      <c r="Y266" t="str">
        <f t="shared" si="20"/>
        <v>grade8_not_apr_march_grade_t8_ra_cont_zkokugo_level</v>
      </c>
      <c r="Z266" t="str">
        <f t="shared" si="21"/>
        <v>TRUE</v>
      </c>
      <c r="AA266" s="2" t="e">
        <f t="shared" si="23"/>
        <v>#VALUE!</v>
      </c>
      <c r="AB266">
        <f t="shared" si="24"/>
        <v>0.106757763742032</v>
      </c>
    </row>
    <row r="267" spans="1:28">
      <c r="A267">
        <v>266</v>
      </c>
      <c r="B267" t="s">
        <v>234</v>
      </c>
      <c r="C267">
        <v>-1.16761267173708E-3</v>
      </c>
      <c r="D267">
        <v>9.5378901146123303E-3</v>
      </c>
      <c r="E267">
        <v>-0.122418339664898</v>
      </c>
      <c r="F267">
        <v>0.90262798983112302</v>
      </c>
      <c r="G267" t="s">
        <v>616</v>
      </c>
      <c r="H267" t="b">
        <v>1</v>
      </c>
      <c r="I267" t="s">
        <v>612</v>
      </c>
      <c r="J267" t="s">
        <v>382</v>
      </c>
      <c r="K267" t="s">
        <v>382</v>
      </c>
      <c r="X267" t="str">
        <f t="shared" si="22"/>
        <v>-0.122418339664898_0.902627989831123</v>
      </c>
      <c r="Y267" t="str">
        <f t="shared" ref="Y267:Y330" si="25">TEXT(G267,"0.000")</f>
        <v>grade8_not_apr_march_grade_t8_ra_cont_zkokugo_level</v>
      </c>
      <c r="Z267" t="str">
        <f t="shared" ref="Z267:Z330" si="26">TEXT(H267,"0.000")</f>
        <v>TRUE</v>
      </c>
      <c r="AA267" s="2" t="e">
        <f t="shared" si="23"/>
        <v>#VALUE!</v>
      </c>
      <c r="AB267">
        <f t="shared" si="24"/>
        <v>9.5378901146123303E-3</v>
      </c>
    </row>
    <row r="268" spans="1:28">
      <c r="A268">
        <v>267</v>
      </c>
      <c r="B268" t="s">
        <v>140</v>
      </c>
      <c r="C268">
        <v>0.34152085084009398</v>
      </c>
      <c r="D268">
        <v>0.13543481502035201</v>
      </c>
      <c r="E268">
        <v>2.52166217961588</v>
      </c>
      <c r="F268">
        <v>1.20600493013508E-2</v>
      </c>
      <c r="G268" t="s">
        <v>616</v>
      </c>
      <c r="H268" t="b">
        <v>1</v>
      </c>
      <c r="I268" t="s">
        <v>612</v>
      </c>
      <c r="J268" t="s">
        <v>382</v>
      </c>
      <c r="K268" t="s">
        <v>382</v>
      </c>
      <c r="X268" t="str">
        <f t="shared" si="22"/>
        <v>2.52166217961588_0.0120600493013508</v>
      </c>
      <c r="Y268" t="str">
        <f t="shared" si="25"/>
        <v>grade8_not_apr_march_grade_t8_ra_cont_zkokugo_level</v>
      </c>
      <c r="Z268" t="str">
        <f t="shared" si="26"/>
        <v>TRUE</v>
      </c>
      <c r="AA268" s="2" t="e">
        <f t="shared" si="23"/>
        <v>#VALUE!</v>
      </c>
      <c r="AB268">
        <f t="shared" si="24"/>
        <v>0.13543481502035201</v>
      </c>
    </row>
    <row r="269" spans="1:28">
      <c r="A269">
        <v>268</v>
      </c>
      <c r="B269" t="s">
        <v>117</v>
      </c>
      <c r="C269">
        <v>0.109781308795198</v>
      </c>
      <c r="D269">
        <v>0.21424643641746599</v>
      </c>
      <c r="E269">
        <v>0.51240669684365203</v>
      </c>
      <c r="F269">
        <v>0.60864367686326404</v>
      </c>
      <c r="G269" t="s">
        <v>616</v>
      </c>
      <c r="H269" t="b">
        <v>1</v>
      </c>
      <c r="I269" t="s">
        <v>612</v>
      </c>
      <c r="J269" t="s">
        <v>382</v>
      </c>
      <c r="K269" t="s">
        <v>382</v>
      </c>
      <c r="X269" t="str">
        <f t="shared" si="22"/>
        <v>0.512406696843652_0.608643676863264</v>
      </c>
      <c r="Y269" t="str">
        <f t="shared" si="25"/>
        <v>grade8_not_apr_march_grade_t8_ra_cont_zkokugo_level</v>
      </c>
      <c r="Z269" t="str">
        <f t="shared" si="26"/>
        <v>TRUE</v>
      </c>
      <c r="AA269" s="2" t="e">
        <f t="shared" si="23"/>
        <v>#VALUE!</v>
      </c>
      <c r="AB269">
        <f t="shared" si="24"/>
        <v>0.21424643641746599</v>
      </c>
    </row>
    <row r="270" spans="1:28">
      <c r="A270">
        <v>269</v>
      </c>
      <c r="B270" t="s">
        <v>118</v>
      </c>
      <c r="C270">
        <v>0.25309295907034601</v>
      </c>
      <c r="D270">
        <v>0.182372506461106</v>
      </c>
      <c r="E270">
        <v>1.3877802305926099</v>
      </c>
      <c r="F270">
        <v>0.16596139066124299</v>
      </c>
      <c r="G270" t="s">
        <v>616</v>
      </c>
      <c r="H270" t="b">
        <v>1</v>
      </c>
      <c r="I270" t="s">
        <v>612</v>
      </c>
      <c r="J270" t="s">
        <v>382</v>
      </c>
      <c r="K270" t="s">
        <v>382</v>
      </c>
      <c r="X270" t="str">
        <f t="shared" si="22"/>
        <v>1.38778023059261_0.165961390661243</v>
      </c>
      <c r="Y270" t="str">
        <f t="shared" si="25"/>
        <v>grade8_not_apr_march_grade_t8_ra_cont_zkokugo_level</v>
      </c>
      <c r="Z270" t="str">
        <f t="shared" si="26"/>
        <v>TRUE</v>
      </c>
      <c r="AA270" s="2" t="e">
        <f t="shared" si="23"/>
        <v>#VALUE!</v>
      </c>
      <c r="AB270">
        <f t="shared" si="24"/>
        <v>0.182372506461106</v>
      </c>
    </row>
    <row r="271" spans="1:28">
      <c r="A271">
        <v>270</v>
      </c>
      <c r="B271" t="s">
        <v>119</v>
      </c>
      <c r="C271">
        <v>0.439885646532721</v>
      </c>
      <c r="D271">
        <v>0.238926262640038</v>
      </c>
      <c r="E271">
        <v>1.8410937402701699</v>
      </c>
      <c r="F271">
        <v>6.6333659842632897E-2</v>
      </c>
      <c r="G271" t="s">
        <v>616</v>
      </c>
      <c r="H271" t="b">
        <v>1</v>
      </c>
      <c r="I271" t="s">
        <v>612</v>
      </c>
      <c r="J271" t="s">
        <v>382</v>
      </c>
      <c r="K271" t="s">
        <v>382</v>
      </c>
      <c r="X271" t="str">
        <f t="shared" si="22"/>
        <v>1.84109374027017_0.0663336598426329</v>
      </c>
      <c r="Y271" t="str">
        <f t="shared" si="25"/>
        <v>grade8_not_apr_march_grade_t8_ra_cont_zkokugo_level</v>
      </c>
      <c r="Z271" t="str">
        <f t="shared" si="26"/>
        <v>TRUE</v>
      </c>
      <c r="AA271" s="2" t="e">
        <f t="shared" si="23"/>
        <v>#VALUE!</v>
      </c>
      <c r="AB271">
        <f t="shared" si="24"/>
        <v>0.238926262640038</v>
      </c>
    </row>
    <row r="272" spans="1:28">
      <c r="A272">
        <v>271</v>
      </c>
      <c r="B272" t="s">
        <v>120</v>
      </c>
      <c r="C272">
        <v>0.25151408620506399</v>
      </c>
      <c r="D272">
        <v>0.22328788108745301</v>
      </c>
      <c r="E272">
        <v>1.1264117200635499</v>
      </c>
      <c r="F272">
        <v>0.26065337277994199</v>
      </c>
      <c r="G272" t="s">
        <v>616</v>
      </c>
      <c r="H272" t="b">
        <v>1</v>
      </c>
      <c r="I272" t="s">
        <v>612</v>
      </c>
      <c r="J272" t="s">
        <v>382</v>
      </c>
      <c r="K272" t="s">
        <v>382</v>
      </c>
      <c r="X272" t="str">
        <f t="shared" si="22"/>
        <v>1.12641172006355_0.260653372779942</v>
      </c>
      <c r="Y272" t="str">
        <f t="shared" si="25"/>
        <v>grade8_not_apr_march_grade_t8_ra_cont_zkokugo_level</v>
      </c>
      <c r="Z272" t="str">
        <f t="shared" si="26"/>
        <v>TRUE</v>
      </c>
      <c r="AA272" s="2" t="e">
        <f t="shared" si="23"/>
        <v>#VALUE!</v>
      </c>
      <c r="AB272">
        <f t="shared" si="24"/>
        <v>0.22328788108745301</v>
      </c>
    </row>
    <row r="273" spans="1:28">
      <c r="A273">
        <v>272</v>
      </c>
      <c r="B273" t="s">
        <v>122</v>
      </c>
      <c r="C273">
        <v>-0.223446381219742</v>
      </c>
      <c r="D273">
        <v>0.118447567828563</v>
      </c>
      <c r="E273">
        <v>-1.88645816301733</v>
      </c>
      <c r="F273">
        <v>5.9943130645446201E-2</v>
      </c>
      <c r="G273" t="s">
        <v>616</v>
      </c>
      <c r="H273" t="b">
        <v>1</v>
      </c>
      <c r="I273" t="s">
        <v>612</v>
      </c>
      <c r="J273" t="s">
        <v>382</v>
      </c>
      <c r="K273" t="s">
        <v>382</v>
      </c>
      <c r="X273" t="str">
        <f t="shared" si="22"/>
        <v>-1.88645816301733_0.0599431306454462</v>
      </c>
      <c r="Y273" t="str">
        <f t="shared" si="25"/>
        <v>grade8_not_apr_march_grade_t8_ra_cont_zkokugo_level</v>
      </c>
      <c r="Z273" t="str">
        <f t="shared" si="26"/>
        <v>TRUE</v>
      </c>
      <c r="AA273" s="2" t="e">
        <f t="shared" si="23"/>
        <v>#VALUE!</v>
      </c>
      <c r="AB273">
        <f t="shared" si="24"/>
        <v>0.118447567828563</v>
      </c>
    </row>
    <row r="274" spans="1:28">
      <c r="A274">
        <v>273</v>
      </c>
      <c r="B274" t="s">
        <v>116</v>
      </c>
      <c r="C274">
        <v>3.0719892980038402E-3</v>
      </c>
      <c r="D274">
        <v>0.112967279832986</v>
      </c>
      <c r="E274">
        <v>2.71936201574964E-2</v>
      </c>
      <c r="F274">
        <v>0.97832426911106796</v>
      </c>
      <c r="G274" t="s">
        <v>617</v>
      </c>
      <c r="H274" t="b">
        <v>1</v>
      </c>
      <c r="I274" t="s">
        <v>612</v>
      </c>
      <c r="J274" t="s">
        <v>382</v>
      </c>
      <c r="K274" t="s">
        <v>382</v>
      </c>
      <c r="X274" t="str">
        <f t="shared" si="22"/>
        <v>0.0271936201574964_0.978324269111068</v>
      </c>
      <c r="Y274" t="str">
        <f t="shared" si="25"/>
        <v>grade9_not_apr_march_grade_t8_ra_cont_zkokugo_level</v>
      </c>
      <c r="Z274" t="str">
        <f t="shared" si="26"/>
        <v>TRUE</v>
      </c>
      <c r="AA274" s="2" t="e">
        <f t="shared" si="23"/>
        <v>#VALUE!</v>
      </c>
      <c r="AB274">
        <f t="shared" si="24"/>
        <v>0.112967279832986</v>
      </c>
    </row>
    <row r="275" spans="1:28">
      <c r="A275">
        <v>274</v>
      </c>
      <c r="B275" t="s">
        <v>234</v>
      </c>
      <c r="C275">
        <v>2.0830003400239099E-3</v>
      </c>
      <c r="D275">
        <v>1.0510307117636E-2</v>
      </c>
      <c r="E275">
        <v>0.19818643896035101</v>
      </c>
      <c r="F275">
        <v>0.84303999454183198</v>
      </c>
      <c r="G275" t="s">
        <v>617</v>
      </c>
      <c r="H275" t="b">
        <v>1</v>
      </c>
      <c r="I275" t="s">
        <v>612</v>
      </c>
      <c r="J275" t="s">
        <v>382</v>
      </c>
      <c r="K275" t="s">
        <v>382</v>
      </c>
      <c r="X275" t="str">
        <f t="shared" si="22"/>
        <v>0.198186438960351_0.843039994541832</v>
      </c>
      <c r="Y275" t="str">
        <f t="shared" si="25"/>
        <v>grade9_not_apr_march_grade_t8_ra_cont_zkokugo_level</v>
      </c>
      <c r="Z275" t="str">
        <f t="shared" si="26"/>
        <v>TRUE</v>
      </c>
      <c r="AA275" s="2" t="e">
        <f t="shared" si="23"/>
        <v>#VALUE!</v>
      </c>
      <c r="AB275">
        <f t="shared" si="24"/>
        <v>1.0510307117636E-2</v>
      </c>
    </row>
    <row r="276" spans="1:28">
      <c r="A276">
        <v>275</v>
      </c>
      <c r="B276" t="s">
        <v>140</v>
      </c>
      <c r="C276">
        <v>0.34910936122914199</v>
      </c>
      <c r="D276">
        <v>0.14789340034318399</v>
      </c>
      <c r="E276">
        <v>2.3605472618726799</v>
      </c>
      <c r="F276">
        <v>1.8919158410280201E-2</v>
      </c>
      <c r="G276" t="s">
        <v>617</v>
      </c>
      <c r="H276" t="b">
        <v>1</v>
      </c>
      <c r="I276" t="s">
        <v>612</v>
      </c>
      <c r="J276" t="s">
        <v>382</v>
      </c>
      <c r="K276" t="s">
        <v>382</v>
      </c>
      <c r="X276" t="str">
        <f t="shared" si="22"/>
        <v>2.36054726187268_0.0189191584102802</v>
      </c>
      <c r="Y276" t="str">
        <f t="shared" si="25"/>
        <v>grade9_not_apr_march_grade_t8_ra_cont_zkokugo_level</v>
      </c>
      <c r="Z276" t="str">
        <f t="shared" si="26"/>
        <v>TRUE</v>
      </c>
      <c r="AA276" s="2" t="e">
        <f t="shared" si="23"/>
        <v>#VALUE!</v>
      </c>
      <c r="AB276">
        <f t="shared" si="24"/>
        <v>0.14789340034318399</v>
      </c>
    </row>
    <row r="277" spans="1:28">
      <c r="A277">
        <v>276</v>
      </c>
      <c r="B277" t="s">
        <v>117</v>
      </c>
      <c r="C277">
        <v>0.28656131563046</v>
      </c>
      <c r="D277">
        <v>0.28496209349052198</v>
      </c>
      <c r="E277">
        <v>1.0056120521868299</v>
      </c>
      <c r="F277">
        <v>0.31545226332515403</v>
      </c>
      <c r="G277" t="s">
        <v>617</v>
      </c>
      <c r="H277" t="b">
        <v>1</v>
      </c>
      <c r="I277" t="s">
        <v>612</v>
      </c>
      <c r="J277" t="s">
        <v>382</v>
      </c>
      <c r="K277" t="s">
        <v>382</v>
      </c>
      <c r="X277" t="str">
        <f t="shared" si="22"/>
        <v>1.00561205218683_0.315452263325154</v>
      </c>
      <c r="Y277" t="str">
        <f t="shared" si="25"/>
        <v>grade9_not_apr_march_grade_t8_ra_cont_zkokugo_level</v>
      </c>
      <c r="Z277" t="str">
        <f t="shared" si="26"/>
        <v>TRUE</v>
      </c>
      <c r="AA277" s="2" t="e">
        <f t="shared" si="23"/>
        <v>#VALUE!</v>
      </c>
      <c r="AB277">
        <f t="shared" si="24"/>
        <v>0.28496209349052198</v>
      </c>
    </row>
    <row r="278" spans="1:28">
      <c r="A278">
        <v>277</v>
      </c>
      <c r="B278" t="s">
        <v>118</v>
      </c>
      <c r="C278">
        <v>0.49344014375602702</v>
      </c>
      <c r="D278">
        <v>0.27709829480286702</v>
      </c>
      <c r="E278">
        <v>1.7807404556822299</v>
      </c>
      <c r="F278">
        <v>7.6016238763338406E-2</v>
      </c>
      <c r="G278" t="s">
        <v>617</v>
      </c>
      <c r="H278" t="b">
        <v>1</v>
      </c>
      <c r="I278" t="s">
        <v>612</v>
      </c>
      <c r="J278" t="s">
        <v>382</v>
      </c>
      <c r="K278" t="s">
        <v>382</v>
      </c>
      <c r="X278" t="str">
        <f t="shared" si="22"/>
        <v>1.78074045568223_0.0760162387633384</v>
      </c>
      <c r="Y278" t="str">
        <f t="shared" si="25"/>
        <v>grade9_not_apr_march_grade_t8_ra_cont_zkokugo_level</v>
      </c>
      <c r="Z278" t="str">
        <f t="shared" si="26"/>
        <v>TRUE</v>
      </c>
      <c r="AA278" s="2" t="e">
        <f t="shared" si="23"/>
        <v>#VALUE!</v>
      </c>
      <c r="AB278">
        <f t="shared" si="24"/>
        <v>0.27709829480286702</v>
      </c>
    </row>
    <row r="279" spans="1:28">
      <c r="A279">
        <v>278</v>
      </c>
      <c r="B279" t="s">
        <v>119</v>
      </c>
      <c r="C279">
        <v>0.53337120345121003</v>
      </c>
      <c r="D279">
        <v>0.28532542383579201</v>
      </c>
      <c r="E279">
        <v>1.86934341945698</v>
      </c>
      <c r="F279">
        <v>6.2596871986876704E-2</v>
      </c>
      <c r="G279" t="s">
        <v>617</v>
      </c>
      <c r="H279" t="b">
        <v>1</v>
      </c>
      <c r="I279" t="s">
        <v>612</v>
      </c>
      <c r="J279" t="s">
        <v>382</v>
      </c>
      <c r="K279" t="s">
        <v>382</v>
      </c>
      <c r="X279" t="str">
        <f t="shared" si="22"/>
        <v>1.86934341945698_0.0625968719868767</v>
      </c>
      <c r="Y279" t="str">
        <f t="shared" si="25"/>
        <v>grade9_not_apr_march_grade_t8_ra_cont_zkokugo_level</v>
      </c>
      <c r="Z279" t="str">
        <f t="shared" si="26"/>
        <v>TRUE</v>
      </c>
      <c r="AA279" s="2" t="e">
        <f t="shared" si="23"/>
        <v>#VALUE!</v>
      </c>
      <c r="AB279">
        <f t="shared" si="24"/>
        <v>0.28532542383579201</v>
      </c>
    </row>
    <row r="280" spans="1:28">
      <c r="A280">
        <v>279</v>
      </c>
      <c r="B280" t="s">
        <v>120</v>
      </c>
      <c r="C280">
        <v>0.53382327147874997</v>
      </c>
      <c r="D280">
        <v>0.29328401660618297</v>
      </c>
      <c r="E280">
        <v>1.8201580763112599</v>
      </c>
      <c r="F280">
        <v>6.9780084004598897E-2</v>
      </c>
      <c r="G280" t="s">
        <v>617</v>
      </c>
      <c r="H280" t="b">
        <v>1</v>
      </c>
      <c r="I280" t="s">
        <v>612</v>
      </c>
      <c r="J280" t="s">
        <v>382</v>
      </c>
      <c r="K280" t="s">
        <v>382</v>
      </c>
      <c r="X280" t="str">
        <f t="shared" si="22"/>
        <v>1.82015807631126_0.0697800840045989</v>
      </c>
      <c r="Y280" t="str">
        <f t="shared" si="25"/>
        <v>grade9_not_apr_march_grade_t8_ra_cont_zkokugo_level</v>
      </c>
      <c r="Z280" t="str">
        <f t="shared" si="26"/>
        <v>TRUE</v>
      </c>
      <c r="AA280" s="2" t="e">
        <f t="shared" si="23"/>
        <v>#VALUE!</v>
      </c>
      <c r="AB280">
        <f t="shared" si="24"/>
        <v>0.29328401660618297</v>
      </c>
    </row>
    <row r="281" spans="1:28">
      <c r="A281">
        <v>280</v>
      </c>
      <c r="B281" t="s">
        <v>122</v>
      </c>
      <c r="C281">
        <v>0.17157871502587399</v>
      </c>
      <c r="D281">
        <v>0.17098650334120399</v>
      </c>
      <c r="E281">
        <v>1.0034634995926399</v>
      </c>
      <c r="F281">
        <v>0.31648551192716101</v>
      </c>
      <c r="G281" t="s">
        <v>617</v>
      </c>
      <c r="H281" t="b">
        <v>1</v>
      </c>
      <c r="I281" t="s">
        <v>612</v>
      </c>
      <c r="J281" t="s">
        <v>382</v>
      </c>
      <c r="K281" t="s">
        <v>382</v>
      </c>
      <c r="X281" t="str">
        <f t="shared" si="22"/>
        <v>1.00346349959264_0.316485511927161</v>
      </c>
      <c r="Y281" t="str">
        <f t="shared" si="25"/>
        <v>grade9_not_apr_march_grade_t8_ra_cont_zkokugo_level</v>
      </c>
      <c r="Z281" t="str">
        <f t="shared" si="26"/>
        <v>TRUE</v>
      </c>
      <c r="AA281" s="2" t="e">
        <f t="shared" si="23"/>
        <v>#VALUE!</v>
      </c>
      <c r="AB281">
        <f t="shared" si="24"/>
        <v>0.17098650334120399</v>
      </c>
    </row>
    <row r="282" spans="1:28">
      <c r="A282">
        <v>281</v>
      </c>
      <c r="B282" t="s">
        <v>150</v>
      </c>
      <c r="C282">
        <v>-0.167481917202184</v>
      </c>
      <c r="D282">
        <v>7.2538788577493601E-2</v>
      </c>
      <c r="E282">
        <v>-2.3088601351987301</v>
      </c>
      <c r="F282">
        <v>2.1093738764867399E-2</v>
      </c>
      <c r="G282" t="s">
        <v>301</v>
      </c>
      <c r="H282" t="b">
        <v>1</v>
      </c>
      <c r="I282" t="s">
        <v>288</v>
      </c>
      <c r="J282" t="s">
        <v>382</v>
      </c>
      <c r="K282" t="s">
        <v>382</v>
      </c>
      <c r="X282" t="str">
        <f t="shared" si="22"/>
        <v>-2.30886013519873_0.0210937387648674</v>
      </c>
      <c r="Y282" t="str">
        <f t="shared" si="25"/>
        <v>grade4_all_grade_t8_ra_basic_zmath_level</v>
      </c>
      <c r="Z282" t="str">
        <f t="shared" si="26"/>
        <v>TRUE</v>
      </c>
      <c r="AA282" s="2" t="e">
        <f t="shared" si="23"/>
        <v>#VALUE!</v>
      </c>
      <c r="AB282">
        <f t="shared" si="24"/>
        <v>7.2538788577493601E-2</v>
      </c>
    </row>
    <row r="283" spans="1:28">
      <c r="A283">
        <v>282</v>
      </c>
      <c r="B283" t="s">
        <v>116</v>
      </c>
      <c r="C283">
        <v>6.2436502279750603E-2</v>
      </c>
      <c r="D283">
        <v>2.9752506711000399E-2</v>
      </c>
      <c r="E283">
        <v>2.0985291386109002</v>
      </c>
      <c r="F283">
        <v>3.6033946802338797E-2</v>
      </c>
      <c r="G283" t="s">
        <v>301</v>
      </c>
      <c r="H283" t="b">
        <v>1</v>
      </c>
      <c r="I283" t="s">
        <v>288</v>
      </c>
      <c r="J283" t="s">
        <v>382</v>
      </c>
      <c r="K283" t="s">
        <v>382</v>
      </c>
      <c r="X283" t="str">
        <f t="shared" si="22"/>
        <v>2.0985291386109_0.0360339468023388</v>
      </c>
      <c r="Y283" t="str">
        <f t="shared" si="25"/>
        <v>grade4_all_grade_t8_ra_basic_zmath_level</v>
      </c>
      <c r="Z283" t="str">
        <f t="shared" si="26"/>
        <v>TRUE</v>
      </c>
      <c r="AA283" s="2" t="e">
        <f t="shared" si="23"/>
        <v>#VALUE!</v>
      </c>
      <c r="AB283">
        <f t="shared" si="24"/>
        <v>2.9752506711000399E-2</v>
      </c>
    </row>
    <row r="284" spans="1:28">
      <c r="A284">
        <v>283</v>
      </c>
      <c r="B284" t="s">
        <v>234</v>
      </c>
      <c r="C284">
        <v>-4.1260671853749703E-3</v>
      </c>
      <c r="D284">
        <v>2.5695767745711898E-3</v>
      </c>
      <c r="E284">
        <v>-1.6057380445709899</v>
      </c>
      <c r="F284">
        <v>0.108552886336464</v>
      </c>
      <c r="G284" t="s">
        <v>301</v>
      </c>
      <c r="H284" t="b">
        <v>1</v>
      </c>
      <c r="I284" t="s">
        <v>288</v>
      </c>
      <c r="J284" t="s">
        <v>382</v>
      </c>
      <c r="K284" t="s">
        <v>382</v>
      </c>
      <c r="X284" t="str">
        <f t="shared" si="22"/>
        <v>-1.60573804457099_0.108552886336464</v>
      </c>
      <c r="Y284" t="str">
        <f t="shared" si="25"/>
        <v>grade4_all_grade_t8_ra_basic_zmath_level</v>
      </c>
      <c r="Z284" t="str">
        <f t="shared" si="26"/>
        <v>TRUE</v>
      </c>
      <c r="AA284" s="2" t="e">
        <f t="shared" si="23"/>
        <v>#VALUE!</v>
      </c>
      <c r="AB284">
        <f t="shared" si="24"/>
        <v>2.5695767745711898E-3</v>
      </c>
    </row>
    <row r="285" spans="1:28">
      <c r="A285">
        <v>284</v>
      </c>
      <c r="B285" t="s">
        <v>150</v>
      </c>
      <c r="C285">
        <v>-0.17073210420094201</v>
      </c>
      <c r="D285">
        <v>6.3767758076662504E-2</v>
      </c>
      <c r="E285">
        <v>-2.6774048414197802</v>
      </c>
      <c r="F285">
        <v>7.4952032830320004E-3</v>
      </c>
      <c r="G285" t="s">
        <v>302</v>
      </c>
      <c r="H285" t="b">
        <v>1</v>
      </c>
      <c r="I285" t="s">
        <v>288</v>
      </c>
      <c r="J285" t="s">
        <v>382</v>
      </c>
      <c r="K285" t="s">
        <v>382</v>
      </c>
      <c r="X285" t="str">
        <f t="shared" si="22"/>
        <v>-2.67740484141978_0.007495203283032</v>
      </c>
      <c r="Y285" t="str">
        <f t="shared" si="25"/>
        <v>grade5_all_grade_t8_ra_basic_zmath_level</v>
      </c>
      <c r="Z285" t="str">
        <f t="shared" si="26"/>
        <v>TRUE</v>
      </c>
      <c r="AA285" s="2" t="e">
        <f t="shared" si="23"/>
        <v>#VALUE!</v>
      </c>
      <c r="AB285">
        <f t="shared" si="24"/>
        <v>6.3767758076662504E-2</v>
      </c>
    </row>
    <row r="286" spans="1:28">
      <c r="A286">
        <v>285</v>
      </c>
      <c r="B286" t="s">
        <v>116</v>
      </c>
      <c r="C286">
        <v>4.3985588008498201E-2</v>
      </c>
      <c r="D286">
        <v>2.5738066654834399E-2</v>
      </c>
      <c r="E286">
        <v>1.70897016463497</v>
      </c>
      <c r="F286">
        <v>8.7650041707740906E-2</v>
      </c>
      <c r="G286" t="s">
        <v>302</v>
      </c>
      <c r="H286" t="b">
        <v>1</v>
      </c>
      <c r="I286" t="s">
        <v>288</v>
      </c>
      <c r="J286" t="s">
        <v>382</v>
      </c>
      <c r="K286" t="s">
        <v>382</v>
      </c>
      <c r="X286" t="str">
        <f t="shared" si="22"/>
        <v>1.70897016463497_0.0876500417077409</v>
      </c>
      <c r="Y286" t="str">
        <f t="shared" si="25"/>
        <v>grade5_all_grade_t8_ra_basic_zmath_level</v>
      </c>
      <c r="Z286" t="str">
        <f t="shared" si="26"/>
        <v>TRUE</v>
      </c>
      <c r="AA286" s="2" t="e">
        <f t="shared" si="23"/>
        <v>#VALUE!</v>
      </c>
      <c r="AB286">
        <f t="shared" si="24"/>
        <v>2.5738066654834399E-2</v>
      </c>
    </row>
    <row r="287" spans="1:28">
      <c r="A287">
        <v>286</v>
      </c>
      <c r="B287" t="s">
        <v>234</v>
      </c>
      <c r="C287">
        <v>-3.1249242861057401E-3</v>
      </c>
      <c r="D287">
        <v>2.2292645472928099E-3</v>
      </c>
      <c r="E287">
        <v>-1.4017736431957399</v>
      </c>
      <c r="F287">
        <v>0.161176445412372</v>
      </c>
      <c r="G287" t="s">
        <v>302</v>
      </c>
      <c r="H287" t="b">
        <v>1</v>
      </c>
      <c r="I287" t="s">
        <v>288</v>
      </c>
      <c r="J287" t="s">
        <v>382</v>
      </c>
      <c r="K287" t="s">
        <v>382</v>
      </c>
      <c r="X287" t="str">
        <f t="shared" si="22"/>
        <v>-1.40177364319574_0.161176445412372</v>
      </c>
      <c r="Y287" t="str">
        <f t="shared" si="25"/>
        <v>grade5_all_grade_t8_ra_basic_zmath_level</v>
      </c>
      <c r="Z287" t="str">
        <f t="shared" si="26"/>
        <v>TRUE</v>
      </c>
      <c r="AA287" s="2" t="e">
        <f t="shared" si="23"/>
        <v>#VALUE!</v>
      </c>
      <c r="AB287">
        <f t="shared" si="24"/>
        <v>2.2292645472928099E-3</v>
      </c>
    </row>
    <row r="288" spans="1:28">
      <c r="A288">
        <v>287</v>
      </c>
      <c r="B288" t="s">
        <v>150</v>
      </c>
      <c r="C288">
        <v>-0.13765056561543901</v>
      </c>
      <c r="D288">
        <v>5.9616337153885E-2</v>
      </c>
      <c r="E288">
        <v>-2.3089403372791502</v>
      </c>
      <c r="F288">
        <v>2.1073934762191601E-2</v>
      </c>
      <c r="G288" t="s">
        <v>303</v>
      </c>
      <c r="H288" t="b">
        <v>1</v>
      </c>
      <c r="I288" t="s">
        <v>288</v>
      </c>
      <c r="J288" t="s">
        <v>382</v>
      </c>
      <c r="K288" t="s">
        <v>382</v>
      </c>
      <c r="X288" t="str">
        <f t="shared" si="22"/>
        <v>-2.30894033727915_0.0210739347621916</v>
      </c>
      <c r="Y288" t="str">
        <f t="shared" si="25"/>
        <v>grade6_all_grade_t8_ra_basic_zmath_level</v>
      </c>
      <c r="Z288" t="str">
        <f t="shared" si="26"/>
        <v>TRUE</v>
      </c>
      <c r="AA288" s="2" t="e">
        <f t="shared" si="23"/>
        <v>#VALUE!</v>
      </c>
      <c r="AB288">
        <f t="shared" si="24"/>
        <v>5.9616337153885E-2</v>
      </c>
    </row>
    <row r="289" spans="1:28">
      <c r="A289">
        <v>288</v>
      </c>
      <c r="B289" t="s">
        <v>116</v>
      </c>
      <c r="C289">
        <v>4.5804677358972E-2</v>
      </c>
      <c r="D289">
        <v>2.5099317013807201E-2</v>
      </c>
      <c r="E289">
        <v>1.8249372018280301</v>
      </c>
      <c r="F289">
        <v>6.8197113377459803E-2</v>
      </c>
      <c r="G289" t="s">
        <v>303</v>
      </c>
      <c r="H289" t="b">
        <v>1</v>
      </c>
      <c r="I289" t="s">
        <v>288</v>
      </c>
      <c r="J289" t="s">
        <v>382</v>
      </c>
      <c r="K289" t="s">
        <v>382</v>
      </c>
      <c r="X289" t="str">
        <f t="shared" si="22"/>
        <v>1.82493720182803_0.0681971133774598</v>
      </c>
      <c r="Y289" t="str">
        <f t="shared" si="25"/>
        <v>grade6_all_grade_t8_ra_basic_zmath_level</v>
      </c>
      <c r="Z289" t="str">
        <f t="shared" si="26"/>
        <v>TRUE</v>
      </c>
      <c r="AA289" s="2" t="e">
        <f t="shared" si="23"/>
        <v>#VALUE!</v>
      </c>
      <c r="AB289">
        <f t="shared" si="24"/>
        <v>2.5099317013807201E-2</v>
      </c>
    </row>
    <row r="290" spans="1:28">
      <c r="A290">
        <v>289</v>
      </c>
      <c r="B290" t="s">
        <v>234</v>
      </c>
      <c r="C290">
        <v>-3.06146028451018E-3</v>
      </c>
      <c r="D290">
        <v>2.2136554677305901E-3</v>
      </c>
      <c r="E290">
        <v>-1.3829886037544701</v>
      </c>
      <c r="F290">
        <v>0.16686156431366</v>
      </c>
      <c r="G290" t="s">
        <v>303</v>
      </c>
      <c r="H290" t="b">
        <v>1</v>
      </c>
      <c r="I290" t="s">
        <v>288</v>
      </c>
      <c r="J290" t="s">
        <v>382</v>
      </c>
      <c r="K290" t="s">
        <v>382</v>
      </c>
      <c r="X290" t="str">
        <f t="shared" si="22"/>
        <v>-1.38298860375447_0.16686156431366</v>
      </c>
      <c r="Y290" t="str">
        <f t="shared" si="25"/>
        <v>grade6_all_grade_t8_ra_basic_zmath_level</v>
      </c>
      <c r="Z290" t="str">
        <f t="shared" si="26"/>
        <v>TRUE</v>
      </c>
      <c r="AA290" s="2" t="e">
        <f t="shared" si="23"/>
        <v>#VALUE!</v>
      </c>
      <c r="AB290">
        <f t="shared" si="24"/>
        <v>2.2136554677305901E-3</v>
      </c>
    </row>
    <row r="291" spans="1:28">
      <c r="A291">
        <v>290</v>
      </c>
      <c r="B291" t="s">
        <v>150</v>
      </c>
      <c r="C291">
        <v>-4.5743923177449998E-2</v>
      </c>
      <c r="D291">
        <v>7.3017080304556004E-2</v>
      </c>
      <c r="E291">
        <v>-0.62648250226729196</v>
      </c>
      <c r="F291">
        <v>0.53111638715874299</v>
      </c>
      <c r="G291" t="s">
        <v>304</v>
      </c>
      <c r="H291" t="b">
        <v>1</v>
      </c>
      <c r="I291" t="s">
        <v>288</v>
      </c>
      <c r="J291" t="s">
        <v>382</v>
      </c>
      <c r="K291" t="s">
        <v>382</v>
      </c>
      <c r="X291" t="str">
        <f t="shared" si="22"/>
        <v>-0.626482502267292_0.531116387158743</v>
      </c>
      <c r="Y291" t="str">
        <f t="shared" si="25"/>
        <v>grade7_all_grade_t8_ra_basic_zmath_level</v>
      </c>
      <c r="Z291" t="str">
        <f t="shared" si="26"/>
        <v>TRUE</v>
      </c>
      <c r="AA291" s="2" t="e">
        <f t="shared" si="23"/>
        <v>#VALUE!</v>
      </c>
      <c r="AB291">
        <f t="shared" si="24"/>
        <v>7.3017080304556004E-2</v>
      </c>
    </row>
    <row r="292" spans="1:28">
      <c r="A292">
        <v>291</v>
      </c>
      <c r="B292" t="s">
        <v>116</v>
      </c>
      <c r="C292">
        <v>1.2446323726618099E-2</v>
      </c>
      <c r="D292">
        <v>3.0298154484137099E-2</v>
      </c>
      <c r="E292">
        <v>0.41079478068984299</v>
      </c>
      <c r="F292">
        <v>0.68129557625099402</v>
      </c>
      <c r="G292" t="s">
        <v>304</v>
      </c>
      <c r="H292" t="b">
        <v>1</v>
      </c>
      <c r="I292" t="s">
        <v>288</v>
      </c>
      <c r="J292" t="s">
        <v>382</v>
      </c>
      <c r="K292" t="s">
        <v>382</v>
      </c>
      <c r="X292" t="str">
        <f t="shared" si="22"/>
        <v>0.410794780689843_0.681295576250994</v>
      </c>
      <c r="Y292" t="str">
        <f t="shared" si="25"/>
        <v>grade7_all_grade_t8_ra_basic_zmath_level</v>
      </c>
      <c r="Z292" t="str">
        <f t="shared" si="26"/>
        <v>TRUE</v>
      </c>
      <c r="AA292" s="2" t="e">
        <f t="shared" si="23"/>
        <v>#VALUE!</v>
      </c>
      <c r="AB292">
        <f t="shared" si="24"/>
        <v>3.0298154484137099E-2</v>
      </c>
    </row>
    <row r="293" spans="1:28">
      <c r="A293">
        <v>292</v>
      </c>
      <c r="B293" t="s">
        <v>234</v>
      </c>
      <c r="C293">
        <v>-5.29817589956823E-4</v>
      </c>
      <c r="D293">
        <v>2.6894964725276802E-3</v>
      </c>
      <c r="E293">
        <v>-0.19699508639209401</v>
      </c>
      <c r="F293">
        <v>0.84386438465958902</v>
      </c>
      <c r="G293" t="s">
        <v>304</v>
      </c>
      <c r="H293" t="b">
        <v>1</v>
      </c>
      <c r="I293" t="s">
        <v>288</v>
      </c>
      <c r="J293" t="s">
        <v>382</v>
      </c>
      <c r="K293" t="s">
        <v>382</v>
      </c>
      <c r="X293" t="str">
        <f t="shared" si="22"/>
        <v>-0.196995086392094_0.843864384659589</v>
      </c>
      <c r="Y293" t="str">
        <f t="shared" si="25"/>
        <v>grade7_all_grade_t8_ra_basic_zmath_level</v>
      </c>
      <c r="Z293" t="str">
        <f t="shared" si="26"/>
        <v>TRUE</v>
      </c>
      <c r="AA293" s="2" t="e">
        <f t="shared" si="23"/>
        <v>#VALUE!</v>
      </c>
      <c r="AB293">
        <f t="shared" si="24"/>
        <v>2.6894964725276802E-3</v>
      </c>
    </row>
    <row r="294" spans="1:28">
      <c r="A294">
        <v>293</v>
      </c>
      <c r="B294" t="s">
        <v>150</v>
      </c>
      <c r="C294">
        <v>-0.198308119906205</v>
      </c>
      <c r="D294">
        <v>7.6656701622459605E-2</v>
      </c>
      <c r="E294">
        <v>-2.5869639015110302</v>
      </c>
      <c r="F294">
        <v>9.8145775589246493E-3</v>
      </c>
      <c r="G294" t="s">
        <v>305</v>
      </c>
      <c r="H294" t="b">
        <v>1</v>
      </c>
      <c r="I294" t="s">
        <v>288</v>
      </c>
      <c r="J294" t="s">
        <v>382</v>
      </c>
      <c r="K294" t="s">
        <v>382</v>
      </c>
      <c r="X294" t="str">
        <f t="shared" si="22"/>
        <v>-2.58696390151103_0.00981457755892465</v>
      </c>
      <c r="Y294" t="str">
        <f t="shared" si="25"/>
        <v>grade8_all_grade_t8_ra_basic_zmath_level</v>
      </c>
      <c r="Z294" t="str">
        <f t="shared" si="26"/>
        <v>TRUE</v>
      </c>
      <c r="AA294" s="2" t="e">
        <f t="shared" si="23"/>
        <v>#VALUE!</v>
      </c>
      <c r="AB294">
        <f t="shared" si="24"/>
        <v>7.6656701622459605E-2</v>
      </c>
    </row>
    <row r="295" spans="1:28">
      <c r="A295">
        <v>294</v>
      </c>
      <c r="B295" t="s">
        <v>116</v>
      </c>
      <c r="C295">
        <v>6.0272490429566103E-2</v>
      </c>
      <c r="D295">
        <v>3.2335493550815803E-2</v>
      </c>
      <c r="E295">
        <v>1.86397310852382</v>
      </c>
      <c r="F295">
        <v>6.2601254943806903E-2</v>
      </c>
      <c r="G295" t="s">
        <v>305</v>
      </c>
      <c r="H295" t="b">
        <v>1</v>
      </c>
      <c r="I295" t="s">
        <v>288</v>
      </c>
      <c r="J295" t="s">
        <v>382</v>
      </c>
      <c r="K295" t="s">
        <v>382</v>
      </c>
      <c r="X295" t="str">
        <f t="shared" si="22"/>
        <v>1.86397310852382_0.0626012549438069</v>
      </c>
      <c r="Y295" t="str">
        <f t="shared" si="25"/>
        <v>grade8_all_grade_t8_ra_basic_zmath_level</v>
      </c>
      <c r="Z295" t="str">
        <f t="shared" si="26"/>
        <v>TRUE</v>
      </c>
      <c r="AA295" s="2" t="e">
        <f t="shared" si="23"/>
        <v>#VALUE!</v>
      </c>
      <c r="AB295">
        <f t="shared" si="24"/>
        <v>3.2335493550815803E-2</v>
      </c>
    </row>
    <row r="296" spans="1:28">
      <c r="A296">
        <v>295</v>
      </c>
      <c r="B296" t="s">
        <v>234</v>
      </c>
      <c r="C296">
        <v>-3.7009264846142101E-3</v>
      </c>
      <c r="D296">
        <v>2.7486757377353501E-3</v>
      </c>
      <c r="E296">
        <v>-1.3464398269340501</v>
      </c>
      <c r="F296">
        <v>0.178448007846222</v>
      </c>
      <c r="G296" t="s">
        <v>305</v>
      </c>
      <c r="H296" t="b">
        <v>1</v>
      </c>
      <c r="I296" t="s">
        <v>288</v>
      </c>
      <c r="J296" t="s">
        <v>382</v>
      </c>
      <c r="K296" t="s">
        <v>382</v>
      </c>
      <c r="X296" t="str">
        <f t="shared" si="22"/>
        <v>-1.34643982693405_0.178448007846222</v>
      </c>
      <c r="Y296" t="str">
        <f t="shared" si="25"/>
        <v>grade8_all_grade_t8_ra_basic_zmath_level</v>
      </c>
      <c r="Z296" t="str">
        <f t="shared" si="26"/>
        <v>TRUE</v>
      </c>
      <c r="AA296" s="2" t="e">
        <f t="shared" si="23"/>
        <v>#VALUE!</v>
      </c>
      <c r="AB296">
        <f t="shared" si="24"/>
        <v>2.7486757377353501E-3</v>
      </c>
    </row>
    <row r="297" spans="1:28">
      <c r="A297">
        <v>296</v>
      </c>
      <c r="B297" t="s">
        <v>150</v>
      </c>
      <c r="C297">
        <v>-0.34832969489407201</v>
      </c>
      <c r="D297">
        <v>8.76134920236364E-2</v>
      </c>
      <c r="E297">
        <v>-3.9757540402578502</v>
      </c>
      <c r="F297" s="17">
        <v>7.7964812370750301E-5</v>
      </c>
      <c r="G297" t="s">
        <v>306</v>
      </c>
      <c r="H297" t="b">
        <v>1</v>
      </c>
      <c r="I297" t="s">
        <v>288</v>
      </c>
      <c r="J297" t="s">
        <v>382</v>
      </c>
      <c r="K297" t="s">
        <v>382</v>
      </c>
      <c r="X297" t="str">
        <f t="shared" si="22"/>
        <v>-3.97575404025785_7.79648123707503E-05</v>
      </c>
      <c r="Y297" t="str">
        <f t="shared" si="25"/>
        <v>grade9_all_grade_t8_ra_basic_zmath_level</v>
      </c>
      <c r="Z297" t="str">
        <f t="shared" si="26"/>
        <v>TRUE</v>
      </c>
      <c r="AA297" s="2" t="e">
        <f t="shared" si="23"/>
        <v>#VALUE!</v>
      </c>
      <c r="AB297">
        <f t="shared" si="24"/>
        <v>8.76134920236364E-2</v>
      </c>
    </row>
    <row r="298" spans="1:28">
      <c r="A298">
        <v>297</v>
      </c>
      <c r="B298" t="s">
        <v>116</v>
      </c>
      <c r="C298">
        <v>0.120949445541651</v>
      </c>
      <c r="D298">
        <v>3.7845816579194398E-2</v>
      </c>
      <c r="E298">
        <v>3.1958471628841201</v>
      </c>
      <c r="F298">
        <v>1.46120589654956E-3</v>
      </c>
      <c r="G298" t="s">
        <v>306</v>
      </c>
      <c r="H298" t="b">
        <v>1</v>
      </c>
      <c r="I298" t="s">
        <v>288</v>
      </c>
      <c r="J298" t="s">
        <v>382</v>
      </c>
      <c r="K298" t="s">
        <v>382</v>
      </c>
      <c r="X298" t="str">
        <f t="shared" si="22"/>
        <v>3.19584716288412_0.00146120589654956</v>
      </c>
      <c r="Y298" t="str">
        <f t="shared" si="25"/>
        <v>grade9_all_grade_t8_ra_basic_zmath_level</v>
      </c>
      <c r="Z298" t="str">
        <f t="shared" si="26"/>
        <v>TRUE</v>
      </c>
      <c r="AA298" s="2" t="e">
        <f t="shared" si="23"/>
        <v>#VALUE!</v>
      </c>
      <c r="AB298">
        <f t="shared" si="24"/>
        <v>3.7845816579194398E-2</v>
      </c>
    </row>
    <row r="299" spans="1:28">
      <c r="A299">
        <v>298</v>
      </c>
      <c r="B299" t="s">
        <v>234</v>
      </c>
      <c r="C299">
        <v>-8.5913820320678291E-3</v>
      </c>
      <c r="D299">
        <v>3.2591905599110901E-3</v>
      </c>
      <c r="E299">
        <v>-2.6360477775506901</v>
      </c>
      <c r="F299">
        <v>8.5864794777373403E-3</v>
      </c>
      <c r="G299" t="s">
        <v>306</v>
      </c>
      <c r="H299" t="b">
        <v>1</v>
      </c>
      <c r="I299" t="s">
        <v>288</v>
      </c>
      <c r="J299" t="s">
        <v>382</v>
      </c>
      <c r="K299" t="s">
        <v>382</v>
      </c>
      <c r="X299" t="str">
        <f t="shared" si="22"/>
        <v>-2.63604777755069_0.00858647947773734</v>
      </c>
      <c r="Y299" t="str">
        <f t="shared" si="25"/>
        <v>grade9_all_grade_t8_ra_basic_zmath_level</v>
      </c>
      <c r="Z299" t="str">
        <f t="shared" si="26"/>
        <v>TRUE</v>
      </c>
      <c r="AA299" s="2" t="e">
        <f t="shared" si="23"/>
        <v>#VALUE!</v>
      </c>
      <c r="AB299">
        <f t="shared" si="24"/>
        <v>3.2591905599110901E-3</v>
      </c>
    </row>
    <row r="300" spans="1:28">
      <c r="A300">
        <v>299</v>
      </c>
      <c r="B300" t="s">
        <v>150</v>
      </c>
      <c r="C300">
        <v>-0.136339660772472</v>
      </c>
      <c r="D300">
        <v>0.106763682096132</v>
      </c>
      <c r="E300">
        <v>-1.2770228423717001</v>
      </c>
      <c r="F300">
        <v>0.20184122233535001</v>
      </c>
      <c r="G300" t="s">
        <v>658</v>
      </c>
      <c r="H300" t="b">
        <v>0</v>
      </c>
      <c r="I300" t="s">
        <v>382</v>
      </c>
      <c r="J300" t="s">
        <v>382</v>
      </c>
      <c r="K300" t="s">
        <v>382</v>
      </c>
      <c r="X300" t="str">
        <f t="shared" si="22"/>
        <v>-1.2770228423717_0.20184122233535</v>
      </c>
      <c r="Y300" t="str">
        <f t="shared" si="25"/>
        <v>grade4_not_apr_march_grade_t8_ra_basic_zmath_level</v>
      </c>
      <c r="Z300" t="str">
        <f t="shared" si="26"/>
        <v>FALSE</v>
      </c>
      <c r="AA300" s="2" t="e">
        <f t="shared" si="23"/>
        <v>#VALUE!</v>
      </c>
      <c r="AB300">
        <f t="shared" si="24"/>
        <v>0.106763682096132</v>
      </c>
    </row>
    <row r="301" spans="1:28">
      <c r="A301">
        <v>300</v>
      </c>
      <c r="B301" t="s">
        <v>116</v>
      </c>
      <c r="C301">
        <v>3.2780591876475203E-2</v>
      </c>
      <c r="D301">
        <v>4.50338848517636E-2</v>
      </c>
      <c r="E301">
        <v>0.72790948381153198</v>
      </c>
      <c r="F301">
        <v>0.46681100080100002</v>
      </c>
      <c r="G301" t="s">
        <v>658</v>
      </c>
      <c r="H301" t="b">
        <v>0</v>
      </c>
      <c r="I301" t="s">
        <v>382</v>
      </c>
      <c r="J301" t="s">
        <v>382</v>
      </c>
      <c r="K301" t="s">
        <v>382</v>
      </c>
      <c r="X301" t="str">
        <f t="shared" si="22"/>
        <v>0.727909483811532_0.466811000801</v>
      </c>
      <c r="Y301" t="str">
        <f t="shared" si="25"/>
        <v>grade4_not_apr_march_grade_t8_ra_basic_zmath_level</v>
      </c>
      <c r="Z301" t="str">
        <f t="shared" si="26"/>
        <v>FALSE</v>
      </c>
      <c r="AA301" s="2" t="e">
        <f t="shared" si="23"/>
        <v>#VALUE!</v>
      </c>
      <c r="AB301">
        <f t="shared" si="24"/>
        <v>4.50338848517636E-2</v>
      </c>
    </row>
    <row r="302" spans="1:28">
      <c r="A302">
        <v>301</v>
      </c>
      <c r="B302" t="s">
        <v>234</v>
      </c>
      <c r="C302">
        <v>-4.8154692139685499E-4</v>
      </c>
      <c r="D302">
        <v>4.0277398528358798E-3</v>
      </c>
      <c r="E302">
        <v>-0.119557602772633</v>
      </c>
      <c r="F302">
        <v>0.90485361881345305</v>
      </c>
      <c r="G302" t="s">
        <v>658</v>
      </c>
      <c r="H302" t="b">
        <v>0</v>
      </c>
      <c r="I302" t="s">
        <v>382</v>
      </c>
      <c r="J302" t="s">
        <v>382</v>
      </c>
      <c r="K302" t="s">
        <v>382</v>
      </c>
      <c r="X302" t="str">
        <f t="shared" si="22"/>
        <v>-0.119557602772633_0.904853618813453</v>
      </c>
      <c r="Y302" t="str">
        <f t="shared" si="25"/>
        <v>grade4_not_apr_march_grade_t8_ra_basic_zmath_level</v>
      </c>
      <c r="Z302" t="str">
        <f t="shared" si="26"/>
        <v>FALSE</v>
      </c>
      <c r="AA302" s="2" t="e">
        <f t="shared" si="23"/>
        <v>#VALUE!</v>
      </c>
      <c r="AB302">
        <f t="shared" si="24"/>
        <v>4.0277398528358798E-3</v>
      </c>
    </row>
    <row r="303" spans="1:28">
      <c r="A303">
        <v>302</v>
      </c>
      <c r="B303" t="s">
        <v>150</v>
      </c>
      <c r="C303">
        <v>-0.22506954213790101</v>
      </c>
      <c r="D303">
        <v>0.10921302342945501</v>
      </c>
      <c r="E303">
        <v>-2.0608306140639199</v>
      </c>
      <c r="F303">
        <v>3.950885076802E-2</v>
      </c>
      <c r="G303" t="s">
        <v>659</v>
      </c>
      <c r="H303" t="b">
        <v>0</v>
      </c>
      <c r="I303" t="s">
        <v>382</v>
      </c>
      <c r="J303" t="s">
        <v>382</v>
      </c>
      <c r="K303" t="s">
        <v>382</v>
      </c>
      <c r="X303" t="str">
        <f t="shared" si="22"/>
        <v>-2.06083061406392_0.03950885076802</v>
      </c>
      <c r="Y303" t="str">
        <f t="shared" si="25"/>
        <v>grade5_not_apr_march_grade_t8_ra_basic_zmath_level</v>
      </c>
      <c r="Z303" t="str">
        <f t="shared" si="26"/>
        <v>FALSE</v>
      </c>
      <c r="AA303" s="2" t="e">
        <f t="shared" si="23"/>
        <v>#VALUE!</v>
      </c>
      <c r="AB303">
        <f t="shared" si="24"/>
        <v>0.10921302342945501</v>
      </c>
    </row>
    <row r="304" spans="1:28">
      <c r="A304">
        <v>303</v>
      </c>
      <c r="B304" t="s">
        <v>116</v>
      </c>
      <c r="C304">
        <v>5.5418458567157103E-2</v>
      </c>
      <c r="D304">
        <v>4.34447236794143E-2</v>
      </c>
      <c r="E304">
        <v>1.2756084945113</v>
      </c>
      <c r="F304">
        <v>0.20231162399246799</v>
      </c>
      <c r="G304" t="s">
        <v>659</v>
      </c>
      <c r="H304" t="b">
        <v>0</v>
      </c>
      <c r="I304" t="s">
        <v>382</v>
      </c>
      <c r="J304" t="s">
        <v>382</v>
      </c>
      <c r="K304" t="s">
        <v>382</v>
      </c>
      <c r="X304" t="str">
        <f t="shared" si="22"/>
        <v>1.2756084945113_0.202311623992468</v>
      </c>
      <c r="Y304" t="str">
        <f t="shared" si="25"/>
        <v>grade5_not_apr_march_grade_t8_ra_basic_zmath_level</v>
      </c>
      <c r="Z304" t="str">
        <f t="shared" si="26"/>
        <v>FALSE</v>
      </c>
      <c r="AA304" s="2" t="e">
        <f t="shared" si="23"/>
        <v>#VALUE!</v>
      </c>
      <c r="AB304">
        <f t="shared" si="24"/>
        <v>4.34447236794143E-2</v>
      </c>
    </row>
    <row r="305" spans="1:28">
      <c r="A305">
        <v>304</v>
      </c>
      <c r="B305" t="s">
        <v>234</v>
      </c>
      <c r="C305">
        <v>-3.37440693340139E-3</v>
      </c>
      <c r="D305">
        <v>3.6976932303022601E-3</v>
      </c>
      <c r="E305">
        <v>-0.91257081732698297</v>
      </c>
      <c r="F305">
        <v>0.361629925881784</v>
      </c>
      <c r="G305" t="s">
        <v>659</v>
      </c>
      <c r="H305" t="b">
        <v>0</v>
      </c>
      <c r="I305" t="s">
        <v>382</v>
      </c>
      <c r="J305" t="s">
        <v>382</v>
      </c>
      <c r="K305" t="s">
        <v>382</v>
      </c>
      <c r="X305" t="str">
        <f t="shared" si="22"/>
        <v>-0.912570817326983_0.361629925881784</v>
      </c>
      <c r="Y305" t="str">
        <f t="shared" si="25"/>
        <v>grade5_not_apr_march_grade_t8_ra_basic_zmath_level</v>
      </c>
      <c r="Z305" t="str">
        <f t="shared" si="26"/>
        <v>FALSE</v>
      </c>
      <c r="AA305" s="2" t="e">
        <f t="shared" si="23"/>
        <v>#VALUE!</v>
      </c>
      <c r="AB305">
        <f t="shared" si="24"/>
        <v>3.6976932303022601E-3</v>
      </c>
    </row>
    <row r="306" spans="1:28">
      <c r="A306">
        <v>305</v>
      </c>
      <c r="B306" t="s">
        <v>150</v>
      </c>
      <c r="C306">
        <v>-0.15714285566418101</v>
      </c>
      <c r="D306">
        <v>0.10467213085660799</v>
      </c>
      <c r="E306">
        <v>-1.5012864874171099</v>
      </c>
      <c r="F306">
        <v>0.13351566886762101</v>
      </c>
      <c r="G306" t="s">
        <v>660</v>
      </c>
      <c r="H306" t="b">
        <v>0</v>
      </c>
      <c r="I306" t="s">
        <v>382</v>
      </c>
      <c r="J306" t="s">
        <v>382</v>
      </c>
      <c r="K306" t="s">
        <v>382</v>
      </c>
      <c r="X306" t="str">
        <f t="shared" si="22"/>
        <v>-1.50128648741711_0.133515668867621</v>
      </c>
      <c r="Y306" t="str">
        <f t="shared" si="25"/>
        <v>grade6_not_apr_march_grade_t8_ra_basic_zmath_level</v>
      </c>
      <c r="Z306" t="str">
        <f t="shared" si="26"/>
        <v>FALSE</v>
      </c>
      <c r="AA306" s="2" t="e">
        <f t="shared" si="23"/>
        <v>#VALUE!</v>
      </c>
      <c r="AB306">
        <f t="shared" si="24"/>
        <v>0.10467213085660799</v>
      </c>
    </row>
    <row r="307" spans="1:28">
      <c r="A307">
        <v>306</v>
      </c>
      <c r="B307" t="s">
        <v>116</v>
      </c>
      <c r="C307">
        <v>5.2317471153903602E-2</v>
      </c>
      <c r="D307">
        <v>4.31035834591358E-2</v>
      </c>
      <c r="E307">
        <v>1.2137615241086199</v>
      </c>
      <c r="F307">
        <v>0.22505141791240199</v>
      </c>
      <c r="G307" t="s">
        <v>660</v>
      </c>
      <c r="H307" t="b">
        <v>0</v>
      </c>
      <c r="I307" t="s">
        <v>382</v>
      </c>
      <c r="J307" t="s">
        <v>382</v>
      </c>
      <c r="K307" t="s">
        <v>382</v>
      </c>
      <c r="X307" t="str">
        <f t="shared" si="22"/>
        <v>1.21376152410862_0.225051417912402</v>
      </c>
      <c r="Y307" t="str">
        <f t="shared" si="25"/>
        <v>grade6_not_apr_march_grade_t8_ra_basic_zmath_level</v>
      </c>
      <c r="Z307" t="str">
        <f t="shared" si="26"/>
        <v>FALSE</v>
      </c>
      <c r="AA307" s="2" t="e">
        <f t="shared" si="23"/>
        <v>#VALUE!</v>
      </c>
      <c r="AB307">
        <f t="shared" si="24"/>
        <v>4.31035834591358E-2</v>
      </c>
    </row>
    <row r="308" spans="1:28">
      <c r="A308">
        <v>307</v>
      </c>
      <c r="B308" t="s">
        <v>234</v>
      </c>
      <c r="C308">
        <v>-3.51662787049803E-3</v>
      </c>
      <c r="D308">
        <v>3.7401385386856101E-3</v>
      </c>
      <c r="E308">
        <v>-0.94024000291012699</v>
      </c>
      <c r="F308">
        <v>0.34726291848263502</v>
      </c>
      <c r="G308" t="s">
        <v>660</v>
      </c>
      <c r="H308" t="b">
        <v>0</v>
      </c>
      <c r="I308" t="s">
        <v>382</v>
      </c>
      <c r="J308" t="s">
        <v>382</v>
      </c>
      <c r="K308" t="s">
        <v>382</v>
      </c>
      <c r="X308" t="str">
        <f t="shared" si="22"/>
        <v>-0.940240002910127_0.347262918482635</v>
      </c>
      <c r="Y308" t="str">
        <f t="shared" si="25"/>
        <v>grade6_not_apr_march_grade_t8_ra_basic_zmath_level</v>
      </c>
      <c r="Z308" t="str">
        <f t="shared" si="26"/>
        <v>FALSE</v>
      </c>
      <c r="AA308" s="2" t="e">
        <f t="shared" si="23"/>
        <v>#VALUE!</v>
      </c>
      <c r="AB308">
        <f t="shared" si="24"/>
        <v>3.7401385386856101E-3</v>
      </c>
    </row>
    <row r="309" spans="1:28">
      <c r="A309">
        <v>308</v>
      </c>
      <c r="B309" t="s">
        <v>150</v>
      </c>
      <c r="C309">
        <v>-9.4789373190474393E-3</v>
      </c>
      <c r="D309">
        <v>0.13056341224406601</v>
      </c>
      <c r="E309">
        <v>-7.2600257270606594E-2</v>
      </c>
      <c r="F309">
        <v>0.94213842735779296</v>
      </c>
      <c r="G309" t="s">
        <v>661</v>
      </c>
      <c r="H309" t="b">
        <v>0</v>
      </c>
      <c r="I309" t="s">
        <v>382</v>
      </c>
      <c r="J309" t="s">
        <v>382</v>
      </c>
      <c r="K309" t="s">
        <v>382</v>
      </c>
      <c r="X309" t="str">
        <f t="shared" si="22"/>
        <v>-0.0726002572706066_0.942138427357793</v>
      </c>
      <c r="Y309" t="str">
        <f t="shared" si="25"/>
        <v>grade7_not_apr_march_grade_t8_ra_basic_zmath_level</v>
      </c>
      <c r="Z309" t="str">
        <f t="shared" si="26"/>
        <v>FALSE</v>
      </c>
      <c r="AA309" s="2" t="e">
        <f t="shared" si="23"/>
        <v>#VALUE!</v>
      </c>
      <c r="AB309">
        <f t="shared" si="24"/>
        <v>0.13056341224406601</v>
      </c>
    </row>
    <row r="310" spans="1:28">
      <c r="A310">
        <v>309</v>
      </c>
      <c r="B310" t="s">
        <v>116</v>
      </c>
      <c r="C310">
        <v>-9.3567844957857492E-3</v>
      </c>
      <c r="D310">
        <v>5.38634454576754E-2</v>
      </c>
      <c r="E310">
        <v>-0.173713070455883</v>
      </c>
      <c r="F310">
        <v>0.86212536557938102</v>
      </c>
      <c r="G310" t="s">
        <v>661</v>
      </c>
      <c r="H310" t="b">
        <v>0</v>
      </c>
      <c r="I310" t="s">
        <v>382</v>
      </c>
      <c r="J310" t="s">
        <v>382</v>
      </c>
      <c r="K310" t="s">
        <v>382</v>
      </c>
      <c r="X310" t="str">
        <f t="shared" si="22"/>
        <v>-0.173713070455883_0.862125365579381</v>
      </c>
      <c r="Y310" t="str">
        <f t="shared" si="25"/>
        <v>grade7_not_apr_march_grade_t8_ra_basic_zmath_level</v>
      </c>
      <c r="Z310" t="str">
        <f t="shared" si="26"/>
        <v>FALSE</v>
      </c>
      <c r="AA310" s="2" t="e">
        <f t="shared" si="23"/>
        <v>#VALUE!</v>
      </c>
      <c r="AB310">
        <f t="shared" si="24"/>
        <v>5.38634454576754E-2</v>
      </c>
    </row>
    <row r="311" spans="1:28">
      <c r="A311">
        <v>310</v>
      </c>
      <c r="B311" t="s">
        <v>234</v>
      </c>
      <c r="C311">
        <v>1.78169808401841E-3</v>
      </c>
      <c r="D311">
        <v>4.7880897651337399E-3</v>
      </c>
      <c r="E311">
        <v>0.37211041801941802</v>
      </c>
      <c r="F311">
        <v>0.70988778254225704</v>
      </c>
      <c r="G311" t="s">
        <v>661</v>
      </c>
      <c r="H311" t="b">
        <v>0</v>
      </c>
      <c r="I311" t="s">
        <v>382</v>
      </c>
      <c r="J311" t="s">
        <v>382</v>
      </c>
      <c r="K311" t="s">
        <v>382</v>
      </c>
      <c r="X311" t="str">
        <f t="shared" si="22"/>
        <v>0.372110418019418_0.709887782542257</v>
      </c>
      <c r="Y311" t="str">
        <f t="shared" si="25"/>
        <v>grade7_not_apr_march_grade_t8_ra_basic_zmath_level</v>
      </c>
      <c r="Z311" t="str">
        <f t="shared" si="26"/>
        <v>FALSE</v>
      </c>
      <c r="AA311" s="2" t="e">
        <f t="shared" si="23"/>
        <v>#VALUE!</v>
      </c>
      <c r="AB311">
        <f t="shared" si="24"/>
        <v>4.7880897651337399E-3</v>
      </c>
    </row>
    <row r="312" spans="1:28">
      <c r="A312">
        <v>311</v>
      </c>
      <c r="B312" t="s">
        <v>150</v>
      </c>
      <c r="C312">
        <v>-0.20175528083671901</v>
      </c>
      <c r="D312">
        <v>0.12627140102006801</v>
      </c>
      <c r="E312">
        <v>-1.59779078403235</v>
      </c>
      <c r="F312">
        <v>0.11044330524488701</v>
      </c>
      <c r="G312" t="s">
        <v>662</v>
      </c>
      <c r="H312" t="b">
        <v>0</v>
      </c>
      <c r="I312" t="s">
        <v>382</v>
      </c>
      <c r="J312" t="s">
        <v>382</v>
      </c>
      <c r="K312" t="s">
        <v>382</v>
      </c>
      <c r="X312" t="str">
        <f t="shared" si="22"/>
        <v>-1.59779078403235_0.110443305244887</v>
      </c>
      <c r="Y312" t="str">
        <f t="shared" si="25"/>
        <v>grade8_not_apr_march_grade_t8_ra_basic_zmath_level</v>
      </c>
      <c r="Z312" t="str">
        <f t="shared" si="26"/>
        <v>FALSE</v>
      </c>
      <c r="AA312" s="2" t="e">
        <f t="shared" si="23"/>
        <v>#VALUE!</v>
      </c>
      <c r="AB312">
        <f t="shared" si="24"/>
        <v>0.12627140102006801</v>
      </c>
    </row>
    <row r="313" spans="1:28">
      <c r="A313">
        <v>312</v>
      </c>
      <c r="B313" t="s">
        <v>116</v>
      </c>
      <c r="C313">
        <v>5.7670914049111802E-2</v>
      </c>
      <c r="D313">
        <v>5.3053049147390702E-2</v>
      </c>
      <c r="E313">
        <v>1.08704240332901</v>
      </c>
      <c r="F313">
        <v>0.27731138940260203</v>
      </c>
      <c r="G313" t="s">
        <v>662</v>
      </c>
      <c r="H313" t="b">
        <v>0</v>
      </c>
      <c r="I313" t="s">
        <v>382</v>
      </c>
      <c r="J313" t="s">
        <v>382</v>
      </c>
      <c r="K313" t="s">
        <v>382</v>
      </c>
      <c r="X313" t="str">
        <f t="shared" si="22"/>
        <v>1.08704240332901_0.277311389402602</v>
      </c>
      <c r="Y313" t="str">
        <f t="shared" si="25"/>
        <v>grade8_not_apr_march_grade_t8_ra_basic_zmath_level</v>
      </c>
      <c r="Z313" t="str">
        <f t="shared" si="26"/>
        <v>FALSE</v>
      </c>
      <c r="AA313" s="2" t="e">
        <f t="shared" si="23"/>
        <v>#VALUE!</v>
      </c>
      <c r="AB313">
        <f t="shared" si="24"/>
        <v>5.3053049147390702E-2</v>
      </c>
    </row>
    <row r="314" spans="1:28">
      <c r="A314">
        <v>313</v>
      </c>
      <c r="B314" t="s">
        <v>234</v>
      </c>
      <c r="C314">
        <v>-3.2096171755670502E-3</v>
      </c>
      <c r="D314">
        <v>4.6673647740171796E-3</v>
      </c>
      <c r="E314">
        <v>-0.68767223711219605</v>
      </c>
      <c r="F314">
        <v>0.491837774601802</v>
      </c>
      <c r="G314" t="s">
        <v>662</v>
      </c>
      <c r="H314" t="b">
        <v>0</v>
      </c>
      <c r="I314" t="s">
        <v>382</v>
      </c>
      <c r="J314" t="s">
        <v>382</v>
      </c>
      <c r="K314" t="s">
        <v>382</v>
      </c>
      <c r="X314" t="str">
        <f t="shared" si="22"/>
        <v>-0.687672237112196_0.491837774601802</v>
      </c>
      <c r="Y314" t="str">
        <f t="shared" si="25"/>
        <v>grade8_not_apr_march_grade_t8_ra_basic_zmath_level</v>
      </c>
      <c r="Z314" t="str">
        <f t="shared" si="26"/>
        <v>FALSE</v>
      </c>
      <c r="AA314" s="2" t="e">
        <f t="shared" si="23"/>
        <v>#VALUE!</v>
      </c>
      <c r="AB314">
        <f t="shared" si="24"/>
        <v>4.6673647740171796E-3</v>
      </c>
    </row>
    <row r="315" spans="1:28">
      <c r="A315">
        <v>314</v>
      </c>
      <c r="B315" t="s">
        <v>150</v>
      </c>
      <c r="C315">
        <v>-6.9707353997253599E-2</v>
      </c>
      <c r="D315">
        <v>0.140249697508955</v>
      </c>
      <c r="E315">
        <v>-0.49702320386682203</v>
      </c>
      <c r="F315">
        <v>0.61937349121332697</v>
      </c>
      <c r="G315" t="s">
        <v>663</v>
      </c>
      <c r="H315" t="b">
        <v>0</v>
      </c>
      <c r="I315" t="s">
        <v>382</v>
      </c>
      <c r="J315" t="s">
        <v>382</v>
      </c>
      <c r="K315" t="s">
        <v>382</v>
      </c>
      <c r="X315" t="str">
        <f t="shared" si="22"/>
        <v>-0.497023203866822_0.619373491213327</v>
      </c>
      <c r="Y315" t="str">
        <f t="shared" si="25"/>
        <v>grade9_not_apr_march_grade_t8_ra_basic_zmath_level</v>
      </c>
      <c r="Z315" t="str">
        <f t="shared" si="26"/>
        <v>FALSE</v>
      </c>
      <c r="AA315" s="2" t="e">
        <f t="shared" si="23"/>
        <v>#VALUE!</v>
      </c>
      <c r="AB315">
        <f t="shared" si="24"/>
        <v>0.140249697508955</v>
      </c>
    </row>
    <row r="316" spans="1:28">
      <c r="A316">
        <v>315</v>
      </c>
      <c r="B316" t="s">
        <v>116</v>
      </c>
      <c r="C316">
        <v>2.8498795702002599E-3</v>
      </c>
      <c r="D316">
        <v>6.1717345213222703E-2</v>
      </c>
      <c r="E316">
        <v>4.61763149460565E-2</v>
      </c>
      <c r="F316">
        <v>0.96318666607644998</v>
      </c>
      <c r="G316" t="s">
        <v>663</v>
      </c>
      <c r="H316" t="b">
        <v>0</v>
      </c>
      <c r="I316" t="s">
        <v>382</v>
      </c>
      <c r="J316" t="s">
        <v>382</v>
      </c>
      <c r="K316" t="s">
        <v>382</v>
      </c>
      <c r="X316" t="str">
        <f t="shared" si="22"/>
        <v>0.0461763149460565_0.96318666607645</v>
      </c>
      <c r="Y316" t="str">
        <f t="shared" si="25"/>
        <v>grade9_not_apr_march_grade_t8_ra_basic_zmath_level</v>
      </c>
      <c r="Z316" t="str">
        <f t="shared" si="26"/>
        <v>FALSE</v>
      </c>
      <c r="AA316" s="2" t="e">
        <f t="shared" si="23"/>
        <v>#VALUE!</v>
      </c>
      <c r="AB316">
        <f t="shared" si="24"/>
        <v>6.1717345213222703E-2</v>
      </c>
    </row>
    <row r="317" spans="1:28">
      <c r="A317">
        <v>316</v>
      </c>
      <c r="B317" t="s">
        <v>234</v>
      </c>
      <c r="C317">
        <v>1.69374077234588E-3</v>
      </c>
      <c r="D317">
        <v>5.5032647241032703E-3</v>
      </c>
      <c r="E317">
        <v>0.30777017956770503</v>
      </c>
      <c r="F317">
        <v>0.75837501145813702</v>
      </c>
      <c r="G317" t="s">
        <v>663</v>
      </c>
      <c r="H317" t="b">
        <v>0</v>
      </c>
      <c r="I317" t="s">
        <v>382</v>
      </c>
      <c r="J317" t="s">
        <v>382</v>
      </c>
      <c r="K317" t="s">
        <v>382</v>
      </c>
      <c r="X317" t="str">
        <f t="shared" si="22"/>
        <v>0.307770179567705_0.758375011458137</v>
      </c>
      <c r="Y317" t="str">
        <f t="shared" si="25"/>
        <v>grade9_not_apr_march_grade_t8_ra_basic_zmath_level</v>
      </c>
      <c r="Z317" t="str">
        <f t="shared" si="26"/>
        <v>FALSE</v>
      </c>
      <c r="AA317" s="2" t="e">
        <f t="shared" si="23"/>
        <v>#VALUE!</v>
      </c>
      <c r="AB317">
        <f t="shared" si="24"/>
        <v>5.5032647241032703E-3</v>
      </c>
    </row>
    <row r="318" spans="1:28">
      <c r="A318">
        <v>317</v>
      </c>
      <c r="B318" t="s">
        <v>116</v>
      </c>
      <c r="C318">
        <v>8.4262894194435597E-2</v>
      </c>
      <c r="D318">
        <v>5.4717700323383599E-2</v>
      </c>
      <c r="E318">
        <v>1.5399567908819101</v>
      </c>
      <c r="F318">
        <v>0.12415555696078701</v>
      </c>
      <c r="G318" t="s">
        <v>307</v>
      </c>
      <c r="H318" t="b">
        <v>1</v>
      </c>
      <c r="I318" t="s">
        <v>295</v>
      </c>
      <c r="J318" t="s">
        <v>382</v>
      </c>
      <c r="K318" t="s">
        <v>382</v>
      </c>
      <c r="X318" t="str">
        <f t="shared" si="22"/>
        <v>1.53995679088191_0.124155556960787</v>
      </c>
      <c r="Y318" t="str">
        <f t="shared" si="25"/>
        <v>grade4_all_grade_t8_ra_cont_zmath_level</v>
      </c>
      <c r="Z318" t="str">
        <f t="shared" si="26"/>
        <v>TRUE</v>
      </c>
      <c r="AA318" s="2" t="e">
        <f t="shared" si="23"/>
        <v>#VALUE!</v>
      </c>
      <c r="AB318">
        <f t="shared" si="24"/>
        <v>5.4717700323383599E-2</v>
      </c>
    </row>
    <row r="319" spans="1:28">
      <c r="A319">
        <v>318</v>
      </c>
      <c r="B319" t="s">
        <v>234</v>
      </c>
      <c r="C319">
        <v>-4.7721876176003604E-3</v>
      </c>
      <c r="D319">
        <v>4.9240433972096102E-3</v>
      </c>
      <c r="E319">
        <v>-0.96916034905474102</v>
      </c>
      <c r="F319">
        <v>0.33289826326899402</v>
      </c>
      <c r="G319" t="s">
        <v>307</v>
      </c>
      <c r="H319" t="b">
        <v>1</v>
      </c>
      <c r="I319" t="s">
        <v>295</v>
      </c>
      <c r="J319" t="s">
        <v>382</v>
      </c>
      <c r="K319" t="s">
        <v>382</v>
      </c>
      <c r="X319" t="str">
        <f t="shared" si="22"/>
        <v>-0.969160349054741_0.332898263268994</v>
      </c>
      <c r="Y319" t="str">
        <f t="shared" si="25"/>
        <v>grade4_all_grade_t8_ra_cont_zmath_level</v>
      </c>
      <c r="Z319" t="str">
        <f t="shared" si="26"/>
        <v>TRUE</v>
      </c>
      <c r="AA319" s="2" t="e">
        <f t="shared" si="23"/>
        <v>#VALUE!</v>
      </c>
      <c r="AB319">
        <f t="shared" si="24"/>
        <v>4.9240433972096102E-3</v>
      </c>
    </row>
    <row r="320" spans="1:28">
      <c r="A320">
        <v>319</v>
      </c>
      <c r="B320" t="s">
        <v>140</v>
      </c>
      <c r="C320">
        <v>-3.9498479691134299E-2</v>
      </c>
      <c r="D320">
        <v>0.101546948373197</v>
      </c>
      <c r="E320">
        <v>-0.38896766790049297</v>
      </c>
      <c r="F320">
        <v>0.69745310790735204</v>
      </c>
      <c r="G320" t="s">
        <v>307</v>
      </c>
      <c r="H320" t="b">
        <v>1</v>
      </c>
      <c r="I320" t="s">
        <v>295</v>
      </c>
      <c r="J320" t="s">
        <v>382</v>
      </c>
      <c r="K320" t="s">
        <v>382</v>
      </c>
      <c r="X320" t="str">
        <f t="shared" si="22"/>
        <v>-0.388967667900493_0.697453107907352</v>
      </c>
      <c r="Y320" t="str">
        <f t="shared" si="25"/>
        <v>grade4_all_grade_t8_ra_cont_zmath_level</v>
      </c>
      <c r="Z320" t="str">
        <f t="shared" si="26"/>
        <v>TRUE</v>
      </c>
      <c r="AA320" s="2" t="e">
        <f t="shared" si="23"/>
        <v>#VALUE!</v>
      </c>
      <c r="AB320">
        <f t="shared" si="24"/>
        <v>0.101546948373197</v>
      </c>
    </row>
    <row r="321" spans="1:28">
      <c r="A321">
        <v>320</v>
      </c>
      <c r="B321" t="s">
        <v>117</v>
      </c>
      <c r="C321">
        <v>9.7336248731811306E-2</v>
      </c>
      <c r="D321">
        <v>0.16924634827189899</v>
      </c>
      <c r="E321">
        <v>0.57511579851305294</v>
      </c>
      <c r="F321">
        <v>0.56545208433687599</v>
      </c>
      <c r="G321" t="s">
        <v>307</v>
      </c>
      <c r="H321" t="b">
        <v>1</v>
      </c>
      <c r="I321" t="s">
        <v>295</v>
      </c>
      <c r="J321" t="s">
        <v>382</v>
      </c>
      <c r="K321" t="s">
        <v>382</v>
      </c>
      <c r="X321" t="str">
        <f t="shared" si="22"/>
        <v>0.575115798513053_0.565452084336876</v>
      </c>
      <c r="Y321" t="str">
        <f t="shared" si="25"/>
        <v>grade4_all_grade_t8_ra_cont_zmath_level</v>
      </c>
      <c r="Z321" t="str">
        <f t="shared" si="26"/>
        <v>TRUE</v>
      </c>
      <c r="AA321" s="2" t="e">
        <f t="shared" si="23"/>
        <v>#VALUE!</v>
      </c>
      <c r="AB321">
        <f t="shared" si="24"/>
        <v>0.16924634827189899</v>
      </c>
    </row>
    <row r="322" spans="1:28">
      <c r="A322">
        <v>321</v>
      </c>
      <c r="B322" t="s">
        <v>118</v>
      </c>
      <c r="C322">
        <v>0.359246048492668</v>
      </c>
      <c r="D322">
        <v>0.159646926732609</v>
      </c>
      <c r="E322">
        <v>2.2502534552034601</v>
      </c>
      <c r="F322">
        <v>2.48338089513763E-2</v>
      </c>
      <c r="G322" t="s">
        <v>307</v>
      </c>
      <c r="H322" t="b">
        <v>1</v>
      </c>
      <c r="I322" t="s">
        <v>295</v>
      </c>
      <c r="J322" t="s">
        <v>382</v>
      </c>
      <c r="K322" t="s">
        <v>382</v>
      </c>
      <c r="X322" t="str">
        <f t="shared" si="22"/>
        <v>2.25025345520346_0.0248338089513763</v>
      </c>
      <c r="Y322" t="str">
        <f t="shared" si="25"/>
        <v>grade4_all_grade_t8_ra_cont_zmath_level</v>
      </c>
      <c r="Z322" t="str">
        <f t="shared" si="26"/>
        <v>TRUE</v>
      </c>
      <c r="AA322" s="2" t="e">
        <f t="shared" si="23"/>
        <v>#VALUE!</v>
      </c>
      <c r="AB322">
        <f t="shared" si="24"/>
        <v>0.159646926732609</v>
      </c>
    </row>
    <row r="323" spans="1:28">
      <c r="A323">
        <v>322</v>
      </c>
      <c r="B323" t="s">
        <v>119</v>
      </c>
      <c r="C323">
        <v>0.44563412391277502</v>
      </c>
      <c r="D323">
        <v>0.183493334520692</v>
      </c>
      <c r="E323">
        <v>2.42861205327609</v>
      </c>
      <c r="F323">
        <v>1.54815600974678E-2</v>
      </c>
      <c r="G323" t="s">
        <v>307</v>
      </c>
      <c r="H323" t="b">
        <v>1</v>
      </c>
      <c r="I323" t="s">
        <v>295</v>
      </c>
      <c r="J323" t="s">
        <v>382</v>
      </c>
      <c r="K323" t="s">
        <v>382</v>
      </c>
      <c r="X323" t="str">
        <f t="shared" ref="X323:X386" si="27">E323&amp;"_"&amp;F323</f>
        <v>2.42861205327609_0.0154815600974678</v>
      </c>
      <c r="Y323" t="str">
        <f t="shared" si="25"/>
        <v>grade4_all_grade_t8_ra_cont_zmath_level</v>
      </c>
      <c r="Z323" t="str">
        <f t="shared" si="26"/>
        <v>TRUE</v>
      </c>
      <c r="AA323" s="2" t="e">
        <f t="shared" ref="AA323:AA386" si="28">IF(COUNTIF(J323,"*E*")&gt;0, "***", IF(TEXT(J323, "0.00E+00")*1&lt;0.01, "***", IF(TEXT(J323, "0.00E+00")*1&lt;0.05, "**",  IF(TEXT(J323, "0.00E+00")*1&lt;0.1, "*",""))))</f>
        <v>#VALUE!</v>
      </c>
      <c r="AB323">
        <f t="shared" ref="AB323:AB386" si="29">D323</f>
        <v>0.183493334520692</v>
      </c>
    </row>
    <row r="324" spans="1:28">
      <c r="A324">
        <v>323</v>
      </c>
      <c r="B324" t="s">
        <v>120</v>
      </c>
      <c r="C324">
        <v>0.37912715839202799</v>
      </c>
      <c r="D324">
        <v>0.25547890699404502</v>
      </c>
      <c r="E324">
        <v>1.48398614528621</v>
      </c>
      <c r="F324">
        <v>0.138394956392627</v>
      </c>
      <c r="G324" t="s">
        <v>307</v>
      </c>
      <c r="H324" t="b">
        <v>1</v>
      </c>
      <c r="I324" t="s">
        <v>295</v>
      </c>
      <c r="J324" t="s">
        <v>382</v>
      </c>
      <c r="K324" t="s">
        <v>382</v>
      </c>
      <c r="X324" t="str">
        <f t="shared" si="27"/>
        <v>1.48398614528621_0.138394956392627</v>
      </c>
      <c r="Y324" t="str">
        <f t="shared" si="25"/>
        <v>grade4_all_grade_t8_ra_cont_zmath_level</v>
      </c>
      <c r="Z324" t="str">
        <f t="shared" si="26"/>
        <v>TRUE</v>
      </c>
      <c r="AA324" s="2" t="e">
        <f t="shared" si="28"/>
        <v>#VALUE!</v>
      </c>
      <c r="AB324">
        <f t="shared" si="29"/>
        <v>0.25547890699404502</v>
      </c>
    </row>
    <row r="325" spans="1:28">
      <c r="A325">
        <v>324</v>
      </c>
      <c r="B325" t="s">
        <v>121</v>
      </c>
      <c r="C325">
        <v>0.128893861243529</v>
      </c>
      <c r="D325">
        <v>0.114935015756873</v>
      </c>
      <c r="E325">
        <v>1.12144989405303</v>
      </c>
      <c r="F325">
        <v>0.26259392854549901</v>
      </c>
      <c r="G325" t="s">
        <v>307</v>
      </c>
      <c r="H325" t="b">
        <v>1</v>
      </c>
      <c r="I325" t="s">
        <v>295</v>
      </c>
      <c r="J325" t="s">
        <v>382</v>
      </c>
      <c r="K325" t="s">
        <v>382</v>
      </c>
      <c r="X325" t="str">
        <f t="shared" si="27"/>
        <v>1.12144989405303_0.262593928545499</v>
      </c>
      <c r="Y325" t="str">
        <f t="shared" si="25"/>
        <v>grade4_all_grade_t8_ra_cont_zmath_level</v>
      </c>
      <c r="Z325" t="str">
        <f t="shared" si="26"/>
        <v>TRUE</v>
      </c>
      <c r="AA325" s="2" t="e">
        <f t="shared" si="28"/>
        <v>#VALUE!</v>
      </c>
      <c r="AB325">
        <f t="shared" si="29"/>
        <v>0.114935015756873</v>
      </c>
    </row>
    <row r="326" spans="1:28">
      <c r="A326">
        <v>325</v>
      </c>
      <c r="B326" t="s">
        <v>122</v>
      </c>
      <c r="C326">
        <v>8.2508802247059906E-2</v>
      </c>
      <c r="D326">
        <v>0.14046094703633799</v>
      </c>
      <c r="E326">
        <v>0.587414537549105</v>
      </c>
      <c r="F326">
        <v>0.55717041069407802</v>
      </c>
      <c r="G326" t="s">
        <v>307</v>
      </c>
      <c r="H326" t="b">
        <v>1</v>
      </c>
      <c r="I326" t="s">
        <v>295</v>
      </c>
      <c r="J326" t="s">
        <v>382</v>
      </c>
      <c r="K326" t="s">
        <v>382</v>
      </c>
      <c r="X326" t="str">
        <f t="shared" si="27"/>
        <v>0.587414537549105_0.557170410694078</v>
      </c>
      <c r="Y326" t="str">
        <f t="shared" si="25"/>
        <v>grade4_all_grade_t8_ra_cont_zmath_level</v>
      </c>
      <c r="Z326" t="str">
        <f t="shared" si="26"/>
        <v>TRUE</v>
      </c>
      <c r="AA326" s="2" t="e">
        <f t="shared" si="28"/>
        <v>#VALUE!</v>
      </c>
      <c r="AB326">
        <f t="shared" si="29"/>
        <v>0.14046094703633799</v>
      </c>
    </row>
    <row r="327" spans="1:28">
      <c r="A327">
        <v>326</v>
      </c>
      <c r="B327" t="s">
        <v>116</v>
      </c>
      <c r="C327">
        <v>6.4358155789460095E-2</v>
      </c>
      <c r="D327">
        <v>5.1391374864592103E-2</v>
      </c>
      <c r="E327">
        <v>1.2523143418333</v>
      </c>
      <c r="F327">
        <v>0.210872391886338</v>
      </c>
      <c r="G327" t="s">
        <v>308</v>
      </c>
      <c r="H327" t="b">
        <v>1</v>
      </c>
      <c r="I327" t="s">
        <v>295</v>
      </c>
      <c r="J327" t="s">
        <v>382</v>
      </c>
      <c r="K327" t="s">
        <v>382</v>
      </c>
      <c r="X327" t="str">
        <f t="shared" si="27"/>
        <v>1.2523143418333_0.210872391886338</v>
      </c>
      <c r="Y327" t="str">
        <f t="shared" si="25"/>
        <v>grade5_all_grade_t8_ra_cont_zmath_level</v>
      </c>
      <c r="Z327" t="str">
        <f t="shared" si="26"/>
        <v>TRUE</v>
      </c>
      <c r="AA327" s="2" t="e">
        <f t="shared" si="28"/>
        <v>#VALUE!</v>
      </c>
      <c r="AB327">
        <f t="shared" si="29"/>
        <v>5.1391374864592103E-2</v>
      </c>
    </row>
    <row r="328" spans="1:28">
      <c r="A328">
        <v>327</v>
      </c>
      <c r="B328" t="s">
        <v>234</v>
      </c>
      <c r="C328">
        <v>-5.6912735428831804E-3</v>
      </c>
      <c r="D328">
        <v>4.5908531720365098E-3</v>
      </c>
      <c r="E328">
        <v>-1.23969844593364</v>
      </c>
      <c r="F328">
        <v>0.21550120454558699</v>
      </c>
      <c r="G328" t="s">
        <v>308</v>
      </c>
      <c r="H328" t="b">
        <v>1</v>
      </c>
      <c r="I328" t="s">
        <v>295</v>
      </c>
      <c r="J328" t="s">
        <v>382</v>
      </c>
      <c r="K328" t="s">
        <v>382</v>
      </c>
      <c r="X328" t="str">
        <f t="shared" si="27"/>
        <v>-1.23969844593364_0.215501204545587</v>
      </c>
      <c r="Y328" t="str">
        <f t="shared" si="25"/>
        <v>grade5_all_grade_t8_ra_cont_zmath_level</v>
      </c>
      <c r="Z328" t="str">
        <f t="shared" si="26"/>
        <v>TRUE</v>
      </c>
      <c r="AA328" s="2" t="e">
        <f t="shared" si="28"/>
        <v>#VALUE!</v>
      </c>
      <c r="AB328">
        <f t="shared" si="29"/>
        <v>4.5908531720365098E-3</v>
      </c>
    </row>
    <row r="329" spans="1:28">
      <c r="A329">
        <v>328</v>
      </c>
      <c r="B329" t="s">
        <v>140</v>
      </c>
      <c r="C329">
        <v>1.35327394523735E-2</v>
      </c>
      <c r="D329">
        <v>8.9630372585333504E-2</v>
      </c>
      <c r="E329">
        <v>0.150983858060944</v>
      </c>
      <c r="F329">
        <v>0.88003182374382805</v>
      </c>
      <c r="G329" t="s">
        <v>308</v>
      </c>
      <c r="H329" t="b">
        <v>1</v>
      </c>
      <c r="I329" t="s">
        <v>295</v>
      </c>
      <c r="J329" t="s">
        <v>382</v>
      </c>
      <c r="K329" t="s">
        <v>382</v>
      </c>
      <c r="X329" t="str">
        <f t="shared" si="27"/>
        <v>0.150983858060944_0.880031823743828</v>
      </c>
      <c r="Y329" t="str">
        <f t="shared" si="25"/>
        <v>grade5_all_grade_t8_ra_cont_zmath_level</v>
      </c>
      <c r="Z329" t="str">
        <f t="shared" si="26"/>
        <v>TRUE</v>
      </c>
      <c r="AA329" s="2" t="e">
        <f t="shared" si="28"/>
        <v>#VALUE!</v>
      </c>
      <c r="AB329">
        <f t="shared" si="29"/>
        <v>8.9630372585333504E-2</v>
      </c>
    </row>
    <row r="330" spans="1:28">
      <c r="A330">
        <v>329</v>
      </c>
      <c r="B330" t="s">
        <v>117</v>
      </c>
      <c r="C330">
        <v>0.35508309807154598</v>
      </c>
      <c r="D330">
        <v>0.151899420988996</v>
      </c>
      <c r="E330">
        <v>2.3376198260641798</v>
      </c>
      <c r="F330">
        <v>1.9687036917630501E-2</v>
      </c>
      <c r="G330" t="s">
        <v>308</v>
      </c>
      <c r="H330" t="b">
        <v>1</v>
      </c>
      <c r="I330" t="s">
        <v>295</v>
      </c>
      <c r="J330" t="s">
        <v>382</v>
      </c>
      <c r="K330" t="s">
        <v>382</v>
      </c>
      <c r="X330" t="str">
        <f t="shared" si="27"/>
        <v>2.33761982606418_0.0196870369176305</v>
      </c>
      <c r="Y330" t="str">
        <f t="shared" si="25"/>
        <v>grade5_all_grade_t8_ra_cont_zmath_level</v>
      </c>
      <c r="Z330" t="str">
        <f t="shared" si="26"/>
        <v>TRUE</v>
      </c>
      <c r="AA330" s="2" t="e">
        <f t="shared" si="28"/>
        <v>#VALUE!</v>
      </c>
      <c r="AB330">
        <f t="shared" si="29"/>
        <v>0.151899420988996</v>
      </c>
    </row>
    <row r="331" spans="1:28">
      <c r="A331">
        <v>330</v>
      </c>
      <c r="B331" t="s">
        <v>118</v>
      </c>
      <c r="C331">
        <v>0.47484078083974701</v>
      </c>
      <c r="D331">
        <v>0.14579188442244101</v>
      </c>
      <c r="E331">
        <v>3.2569767701463102</v>
      </c>
      <c r="F331">
        <v>1.18021682725592E-3</v>
      </c>
      <c r="G331" t="s">
        <v>308</v>
      </c>
      <c r="H331" t="b">
        <v>1</v>
      </c>
      <c r="I331" t="s">
        <v>295</v>
      </c>
      <c r="J331" t="s">
        <v>382</v>
      </c>
      <c r="K331" t="s">
        <v>382</v>
      </c>
      <c r="X331" t="str">
        <f t="shared" si="27"/>
        <v>3.25697677014631_0.00118021682725592</v>
      </c>
      <c r="Y331" t="str">
        <f t="shared" ref="Y331:Y394" si="30">TEXT(G331,"0.000")</f>
        <v>grade5_all_grade_t8_ra_cont_zmath_level</v>
      </c>
      <c r="Z331" t="str">
        <f t="shared" ref="Z331:Z394" si="31">TEXT(H331,"0.000")</f>
        <v>TRUE</v>
      </c>
      <c r="AA331" s="2" t="e">
        <f t="shared" si="28"/>
        <v>#VALUE!</v>
      </c>
      <c r="AB331">
        <f t="shared" si="29"/>
        <v>0.14579188442244101</v>
      </c>
    </row>
    <row r="332" spans="1:28">
      <c r="A332">
        <v>331</v>
      </c>
      <c r="B332" t="s">
        <v>119</v>
      </c>
      <c r="C332">
        <v>0.56785032067562402</v>
      </c>
      <c r="D332">
        <v>0.16272235384938399</v>
      </c>
      <c r="E332">
        <v>3.4896884616186599</v>
      </c>
      <c r="F332">
        <v>5.1379531580820895E-4</v>
      </c>
      <c r="G332" t="s">
        <v>308</v>
      </c>
      <c r="H332" t="b">
        <v>1</v>
      </c>
      <c r="I332" t="s">
        <v>295</v>
      </c>
      <c r="J332" t="s">
        <v>382</v>
      </c>
      <c r="K332" t="s">
        <v>382</v>
      </c>
      <c r="X332" t="str">
        <f t="shared" si="27"/>
        <v>3.48968846161866_0.000513795315808209</v>
      </c>
      <c r="Y332" t="str">
        <f t="shared" si="30"/>
        <v>grade5_all_grade_t8_ra_cont_zmath_level</v>
      </c>
      <c r="Z332" t="str">
        <f t="shared" si="31"/>
        <v>TRUE</v>
      </c>
      <c r="AA332" s="2" t="e">
        <f t="shared" si="28"/>
        <v>#VALUE!</v>
      </c>
      <c r="AB332">
        <f t="shared" si="29"/>
        <v>0.16272235384938399</v>
      </c>
    </row>
    <row r="333" spans="1:28">
      <c r="A333">
        <v>332</v>
      </c>
      <c r="B333" t="s">
        <v>120</v>
      </c>
      <c r="C333">
        <v>0.55885383927031596</v>
      </c>
      <c r="D333">
        <v>0.16747870155664399</v>
      </c>
      <c r="E333">
        <v>3.3368651301688201</v>
      </c>
      <c r="F333">
        <v>8.9194236906553904E-4</v>
      </c>
      <c r="G333" t="s">
        <v>308</v>
      </c>
      <c r="H333" t="b">
        <v>1</v>
      </c>
      <c r="I333" t="s">
        <v>295</v>
      </c>
      <c r="J333" t="s">
        <v>382</v>
      </c>
      <c r="K333" t="s">
        <v>382</v>
      </c>
      <c r="X333" t="str">
        <f t="shared" si="27"/>
        <v>3.33686513016882_0.000891942369065539</v>
      </c>
      <c r="Y333" t="str">
        <f t="shared" si="30"/>
        <v>grade5_all_grade_t8_ra_cont_zmath_level</v>
      </c>
      <c r="Z333" t="str">
        <f t="shared" si="31"/>
        <v>TRUE</v>
      </c>
      <c r="AA333" s="2" t="e">
        <f t="shared" si="28"/>
        <v>#VALUE!</v>
      </c>
      <c r="AB333">
        <f t="shared" si="29"/>
        <v>0.16747870155664399</v>
      </c>
    </row>
    <row r="334" spans="1:28">
      <c r="A334">
        <v>333</v>
      </c>
      <c r="B334" t="s">
        <v>121</v>
      </c>
      <c r="C334">
        <v>1.7331688669110699E-2</v>
      </c>
      <c r="D334">
        <v>0.102353892274785</v>
      </c>
      <c r="E334">
        <v>0.16933101696397601</v>
      </c>
      <c r="F334">
        <v>0.865585061318773</v>
      </c>
      <c r="G334" t="s">
        <v>308</v>
      </c>
      <c r="H334" t="b">
        <v>1</v>
      </c>
      <c r="I334" t="s">
        <v>295</v>
      </c>
      <c r="J334" t="s">
        <v>382</v>
      </c>
      <c r="K334" t="s">
        <v>382</v>
      </c>
      <c r="X334" t="str">
        <f t="shared" si="27"/>
        <v>0.169331016963976_0.865585061318773</v>
      </c>
      <c r="Y334" t="str">
        <f t="shared" si="30"/>
        <v>grade5_all_grade_t8_ra_cont_zmath_level</v>
      </c>
      <c r="Z334" t="str">
        <f t="shared" si="31"/>
        <v>TRUE</v>
      </c>
      <c r="AA334" s="2" t="e">
        <f t="shared" si="28"/>
        <v>#VALUE!</v>
      </c>
      <c r="AB334">
        <f t="shared" si="29"/>
        <v>0.102353892274785</v>
      </c>
    </row>
    <row r="335" spans="1:28">
      <c r="A335">
        <v>334</v>
      </c>
      <c r="B335" t="s">
        <v>122</v>
      </c>
      <c r="C335">
        <v>8.2580143279792795E-2</v>
      </c>
      <c r="D335">
        <v>0.10829287322544801</v>
      </c>
      <c r="E335">
        <v>0.76256304611915104</v>
      </c>
      <c r="F335">
        <v>0.44598017857129901</v>
      </c>
      <c r="G335" t="s">
        <v>308</v>
      </c>
      <c r="H335" t="b">
        <v>1</v>
      </c>
      <c r="I335" t="s">
        <v>295</v>
      </c>
      <c r="J335" t="s">
        <v>382</v>
      </c>
      <c r="K335" t="s">
        <v>382</v>
      </c>
      <c r="X335" t="str">
        <f t="shared" si="27"/>
        <v>0.762563046119151_0.445980178571299</v>
      </c>
      <c r="Y335" t="str">
        <f t="shared" si="30"/>
        <v>grade5_all_grade_t8_ra_cont_zmath_level</v>
      </c>
      <c r="Z335" t="str">
        <f t="shared" si="31"/>
        <v>TRUE</v>
      </c>
      <c r="AA335" s="2" t="e">
        <f t="shared" si="28"/>
        <v>#VALUE!</v>
      </c>
      <c r="AB335">
        <f t="shared" si="29"/>
        <v>0.10829287322544801</v>
      </c>
    </row>
    <row r="336" spans="1:28">
      <c r="A336">
        <v>335</v>
      </c>
      <c r="B336" t="s">
        <v>116</v>
      </c>
      <c r="C336">
        <v>6.5254541795881305E-2</v>
      </c>
      <c r="D336">
        <v>4.8352597128556399E-2</v>
      </c>
      <c r="E336">
        <v>1.3495560873883801</v>
      </c>
      <c r="F336">
        <v>0.17760885836455201</v>
      </c>
      <c r="G336" t="s">
        <v>309</v>
      </c>
      <c r="H336" t="b">
        <v>1</v>
      </c>
      <c r="I336" t="s">
        <v>295</v>
      </c>
      <c r="J336" t="s">
        <v>382</v>
      </c>
      <c r="K336" t="s">
        <v>382</v>
      </c>
      <c r="X336" t="str">
        <f t="shared" si="27"/>
        <v>1.34955608738838_0.177608858364552</v>
      </c>
      <c r="Y336" t="str">
        <f t="shared" si="30"/>
        <v>grade6_all_grade_t8_ra_cont_zmath_level</v>
      </c>
      <c r="Z336" t="str">
        <f t="shared" si="31"/>
        <v>TRUE</v>
      </c>
      <c r="AA336" s="2" t="e">
        <f t="shared" si="28"/>
        <v>#VALUE!</v>
      </c>
      <c r="AB336">
        <f t="shared" si="29"/>
        <v>4.8352597128556399E-2</v>
      </c>
    </row>
    <row r="337" spans="1:28">
      <c r="A337">
        <v>336</v>
      </c>
      <c r="B337" t="s">
        <v>234</v>
      </c>
      <c r="C337">
        <v>-6.9671475791886501E-3</v>
      </c>
      <c r="D337">
        <v>4.21769115748099E-3</v>
      </c>
      <c r="E337">
        <v>-1.6518866173572</v>
      </c>
      <c r="F337">
        <v>9.9020686006262001E-2</v>
      </c>
      <c r="G337" t="s">
        <v>309</v>
      </c>
      <c r="H337" t="b">
        <v>1</v>
      </c>
      <c r="I337" t="s">
        <v>295</v>
      </c>
      <c r="J337" t="s">
        <v>382</v>
      </c>
      <c r="K337" t="s">
        <v>382</v>
      </c>
      <c r="X337" t="str">
        <f t="shared" si="27"/>
        <v>-1.6518866173572_0.099020686006262</v>
      </c>
      <c r="Y337" t="str">
        <f t="shared" si="30"/>
        <v>grade6_all_grade_t8_ra_cont_zmath_level</v>
      </c>
      <c r="Z337" t="str">
        <f t="shared" si="31"/>
        <v>TRUE</v>
      </c>
      <c r="AA337" s="2" t="e">
        <f t="shared" si="28"/>
        <v>#VALUE!</v>
      </c>
      <c r="AB337">
        <f t="shared" si="29"/>
        <v>4.21769115748099E-3</v>
      </c>
    </row>
    <row r="338" spans="1:28">
      <c r="A338">
        <v>337</v>
      </c>
      <c r="B338" t="s">
        <v>140</v>
      </c>
      <c r="C338">
        <v>4.4413684432260202E-2</v>
      </c>
      <c r="D338">
        <v>8.2873847983662596E-2</v>
      </c>
      <c r="E338">
        <v>0.53591917731412297</v>
      </c>
      <c r="F338">
        <v>0.59219017381272498</v>
      </c>
      <c r="G338" t="s">
        <v>309</v>
      </c>
      <c r="H338" t="b">
        <v>1</v>
      </c>
      <c r="I338" t="s">
        <v>295</v>
      </c>
      <c r="J338" t="s">
        <v>382</v>
      </c>
      <c r="K338" t="s">
        <v>382</v>
      </c>
      <c r="X338" t="str">
        <f t="shared" si="27"/>
        <v>0.535919177314123_0.592190173812725</v>
      </c>
      <c r="Y338" t="str">
        <f t="shared" si="30"/>
        <v>grade6_all_grade_t8_ra_cont_zmath_level</v>
      </c>
      <c r="Z338" t="str">
        <f t="shared" si="31"/>
        <v>TRUE</v>
      </c>
      <c r="AA338" s="2" t="e">
        <f t="shared" si="28"/>
        <v>#VALUE!</v>
      </c>
      <c r="AB338">
        <f t="shared" si="29"/>
        <v>8.2873847983662596E-2</v>
      </c>
    </row>
    <row r="339" spans="1:28">
      <c r="A339">
        <v>338</v>
      </c>
      <c r="B339" t="s">
        <v>117</v>
      </c>
      <c r="C339">
        <v>0.146454742099934</v>
      </c>
      <c r="D339">
        <v>0.224485962145242</v>
      </c>
      <c r="E339">
        <v>0.65240044722786705</v>
      </c>
      <c r="F339">
        <v>0.51436399754552098</v>
      </c>
      <c r="G339" t="s">
        <v>309</v>
      </c>
      <c r="H339" t="b">
        <v>1</v>
      </c>
      <c r="I339" t="s">
        <v>295</v>
      </c>
      <c r="J339" t="s">
        <v>382</v>
      </c>
      <c r="K339" t="s">
        <v>382</v>
      </c>
      <c r="X339" t="str">
        <f t="shared" si="27"/>
        <v>0.652400447227867_0.514363997545521</v>
      </c>
      <c r="Y339" t="str">
        <f t="shared" si="30"/>
        <v>grade6_all_grade_t8_ra_cont_zmath_level</v>
      </c>
      <c r="Z339" t="str">
        <f t="shared" si="31"/>
        <v>TRUE</v>
      </c>
      <c r="AA339" s="2" t="e">
        <f t="shared" si="28"/>
        <v>#VALUE!</v>
      </c>
      <c r="AB339">
        <f t="shared" si="29"/>
        <v>0.224485962145242</v>
      </c>
    </row>
    <row r="340" spans="1:28">
      <c r="A340">
        <v>339</v>
      </c>
      <c r="B340" t="s">
        <v>118</v>
      </c>
      <c r="C340">
        <v>0.25822038940217201</v>
      </c>
      <c r="D340">
        <v>0.21700260916875599</v>
      </c>
      <c r="E340">
        <v>1.1899414038905101</v>
      </c>
      <c r="F340">
        <v>0.23448592974570001</v>
      </c>
      <c r="G340" t="s">
        <v>309</v>
      </c>
      <c r="H340" t="b">
        <v>1</v>
      </c>
      <c r="I340" t="s">
        <v>295</v>
      </c>
      <c r="J340" t="s">
        <v>382</v>
      </c>
      <c r="K340" t="s">
        <v>382</v>
      </c>
      <c r="X340" t="str">
        <f t="shared" si="27"/>
        <v>1.18994140389051_0.2344859297457</v>
      </c>
      <c r="Y340" t="str">
        <f t="shared" si="30"/>
        <v>grade6_all_grade_t8_ra_cont_zmath_level</v>
      </c>
      <c r="Z340" t="str">
        <f t="shared" si="31"/>
        <v>TRUE</v>
      </c>
      <c r="AA340" s="2" t="e">
        <f t="shared" si="28"/>
        <v>#VALUE!</v>
      </c>
      <c r="AB340">
        <f t="shared" si="29"/>
        <v>0.21700260916875599</v>
      </c>
    </row>
    <row r="341" spans="1:28">
      <c r="A341">
        <v>340</v>
      </c>
      <c r="B341" t="s">
        <v>119</v>
      </c>
      <c r="C341">
        <v>0.40550397557492401</v>
      </c>
      <c r="D341">
        <v>0.22425568422358999</v>
      </c>
      <c r="E341">
        <v>1.8082216153353901</v>
      </c>
      <c r="F341">
        <v>7.1014974217277704E-2</v>
      </c>
      <c r="G341" t="s">
        <v>309</v>
      </c>
      <c r="H341" t="b">
        <v>1</v>
      </c>
      <c r="I341" t="s">
        <v>295</v>
      </c>
      <c r="J341" t="s">
        <v>382</v>
      </c>
      <c r="K341" t="s">
        <v>382</v>
      </c>
      <c r="X341" t="str">
        <f t="shared" si="27"/>
        <v>1.80822161533539_0.0710149742172777</v>
      </c>
      <c r="Y341" t="str">
        <f t="shared" si="30"/>
        <v>grade6_all_grade_t8_ra_cont_zmath_level</v>
      </c>
      <c r="Z341" t="str">
        <f t="shared" si="31"/>
        <v>TRUE</v>
      </c>
      <c r="AA341" s="2" t="e">
        <f t="shared" si="28"/>
        <v>#VALUE!</v>
      </c>
      <c r="AB341">
        <f t="shared" si="29"/>
        <v>0.22425568422358999</v>
      </c>
    </row>
    <row r="342" spans="1:28">
      <c r="A342">
        <v>341</v>
      </c>
      <c r="B342" t="s">
        <v>120</v>
      </c>
      <c r="C342">
        <v>0.36843312716686999</v>
      </c>
      <c r="D342">
        <v>0.25552869092313502</v>
      </c>
      <c r="E342">
        <v>1.4418464158989399</v>
      </c>
      <c r="F342">
        <v>0.14980743857574499</v>
      </c>
      <c r="G342" t="s">
        <v>309</v>
      </c>
      <c r="H342" t="b">
        <v>1</v>
      </c>
      <c r="I342" t="s">
        <v>295</v>
      </c>
      <c r="J342" t="s">
        <v>382</v>
      </c>
      <c r="K342" t="s">
        <v>382</v>
      </c>
      <c r="X342" t="str">
        <f t="shared" si="27"/>
        <v>1.44184641589894_0.149807438575745</v>
      </c>
      <c r="Y342" t="str">
        <f t="shared" si="30"/>
        <v>grade6_all_grade_t8_ra_cont_zmath_level</v>
      </c>
      <c r="Z342" t="str">
        <f t="shared" si="31"/>
        <v>TRUE</v>
      </c>
      <c r="AA342" s="2" t="e">
        <f t="shared" si="28"/>
        <v>#VALUE!</v>
      </c>
      <c r="AB342">
        <f t="shared" si="29"/>
        <v>0.25552869092313502</v>
      </c>
    </row>
    <row r="343" spans="1:28">
      <c r="A343">
        <v>342</v>
      </c>
      <c r="B343" t="s">
        <v>121</v>
      </c>
      <c r="C343">
        <v>6.1884403054397498E-3</v>
      </c>
      <c r="D343">
        <v>0.11766838039033101</v>
      </c>
      <c r="E343">
        <v>5.25922111353226E-2</v>
      </c>
      <c r="F343">
        <v>0.95807231438737395</v>
      </c>
      <c r="G343" t="s">
        <v>309</v>
      </c>
      <c r="H343" t="b">
        <v>1</v>
      </c>
      <c r="I343" t="s">
        <v>295</v>
      </c>
      <c r="J343" t="s">
        <v>382</v>
      </c>
      <c r="K343" t="s">
        <v>382</v>
      </c>
      <c r="X343" t="str">
        <f t="shared" si="27"/>
        <v>0.0525922111353226_0.958072314387374</v>
      </c>
      <c r="Y343" t="str">
        <f t="shared" si="30"/>
        <v>grade6_all_grade_t8_ra_cont_zmath_level</v>
      </c>
      <c r="Z343" t="str">
        <f t="shared" si="31"/>
        <v>TRUE</v>
      </c>
      <c r="AA343" s="2" t="e">
        <f t="shared" si="28"/>
        <v>#VALUE!</v>
      </c>
      <c r="AB343">
        <f t="shared" si="29"/>
        <v>0.11766838039033101</v>
      </c>
    </row>
    <row r="344" spans="1:28">
      <c r="A344">
        <v>343</v>
      </c>
      <c r="B344" t="s">
        <v>122</v>
      </c>
      <c r="C344">
        <v>0.134053723249973</v>
      </c>
      <c r="D344">
        <v>0.124129806257747</v>
      </c>
      <c r="E344">
        <v>1.07994789721672</v>
      </c>
      <c r="F344">
        <v>0.28054939529154999</v>
      </c>
      <c r="G344" t="s">
        <v>309</v>
      </c>
      <c r="H344" t="b">
        <v>1</v>
      </c>
      <c r="I344" t="s">
        <v>295</v>
      </c>
      <c r="J344" t="s">
        <v>382</v>
      </c>
      <c r="K344" t="s">
        <v>382</v>
      </c>
      <c r="X344" t="str">
        <f t="shared" si="27"/>
        <v>1.07994789721672_0.28054939529155</v>
      </c>
      <c r="Y344" t="str">
        <f t="shared" si="30"/>
        <v>grade6_all_grade_t8_ra_cont_zmath_level</v>
      </c>
      <c r="Z344" t="str">
        <f t="shared" si="31"/>
        <v>TRUE</v>
      </c>
      <c r="AA344" s="2" t="e">
        <f t="shared" si="28"/>
        <v>#VALUE!</v>
      </c>
      <c r="AB344">
        <f t="shared" si="29"/>
        <v>0.124129806257747</v>
      </c>
    </row>
    <row r="345" spans="1:28">
      <c r="A345">
        <v>344</v>
      </c>
      <c r="B345" t="s">
        <v>116</v>
      </c>
      <c r="C345">
        <v>3.72799221738706E-3</v>
      </c>
      <c r="D345">
        <v>4.1378802421772803E-2</v>
      </c>
      <c r="E345">
        <v>9.0094251143079396E-2</v>
      </c>
      <c r="F345">
        <v>0.928232680017956</v>
      </c>
      <c r="G345" t="s">
        <v>310</v>
      </c>
      <c r="H345" t="b">
        <v>1</v>
      </c>
      <c r="I345" t="s">
        <v>295</v>
      </c>
      <c r="J345" t="s">
        <v>382</v>
      </c>
      <c r="K345" t="s">
        <v>382</v>
      </c>
      <c r="X345" t="str">
        <f t="shared" si="27"/>
        <v>0.0900942511430794_0.928232680017956</v>
      </c>
      <c r="Y345" t="str">
        <f t="shared" si="30"/>
        <v>grade7_all_grade_t8_ra_cont_zmath_level</v>
      </c>
      <c r="Z345" t="str">
        <f t="shared" si="31"/>
        <v>TRUE</v>
      </c>
      <c r="AA345" s="2" t="e">
        <f t="shared" si="28"/>
        <v>#VALUE!</v>
      </c>
      <c r="AB345">
        <f t="shared" si="29"/>
        <v>4.1378802421772803E-2</v>
      </c>
    </row>
    <row r="346" spans="1:28">
      <c r="A346">
        <v>345</v>
      </c>
      <c r="B346" t="s">
        <v>234</v>
      </c>
      <c r="C346">
        <v>4.0890844963025602E-4</v>
      </c>
      <c r="D346">
        <v>3.6343570027796601E-3</v>
      </c>
      <c r="E346">
        <v>0.112511910447298</v>
      </c>
      <c r="F346">
        <v>0.91044301227802005</v>
      </c>
      <c r="G346" t="s">
        <v>310</v>
      </c>
      <c r="H346" t="b">
        <v>1</v>
      </c>
      <c r="I346" t="s">
        <v>295</v>
      </c>
      <c r="J346" t="s">
        <v>382</v>
      </c>
      <c r="K346" t="s">
        <v>382</v>
      </c>
      <c r="X346" t="str">
        <f t="shared" si="27"/>
        <v>0.112511910447298_0.91044301227802</v>
      </c>
      <c r="Y346" t="str">
        <f t="shared" si="30"/>
        <v>grade7_all_grade_t8_ra_cont_zmath_level</v>
      </c>
      <c r="Z346" t="str">
        <f t="shared" si="31"/>
        <v>TRUE</v>
      </c>
      <c r="AA346" s="2" t="e">
        <f t="shared" si="28"/>
        <v>#VALUE!</v>
      </c>
      <c r="AB346">
        <f t="shared" si="29"/>
        <v>3.6343570027796601E-3</v>
      </c>
    </row>
    <row r="347" spans="1:28">
      <c r="A347">
        <v>346</v>
      </c>
      <c r="B347" t="s">
        <v>140</v>
      </c>
      <c r="C347">
        <v>-6.3842656101920497E-2</v>
      </c>
      <c r="D347">
        <v>7.5123093997119306E-2</v>
      </c>
      <c r="E347">
        <v>-0.84984061098932695</v>
      </c>
      <c r="F347">
        <v>0.39564328893116302</v>
      </c>
      <c r="G347" t="s">
        <v>310</v>
      </c>
      <c r="H347" t="b">
        <v>1</v>
      </c>
      <c r="I347" t="s">
        <v>295</v>
      </c>
      <c r="J347" t="s">
        <v>382</v>
      </c>
      <c r="K347" t="s">
        <v>382</v>
      </c>
      <c r="X347" t="str">
        <f t="shared" si="27"/>
        <v>-0.849840610989327_0.395643288931163</v>
      </c>
      <c r="Y347" t="str">
        <f t="shared" si="30"/>
        <v>grade7_all_grade_t8_ra_cont_zmath_level</v>
      </c>
      <c r="Z347" t="str">
        <f t="shared" si="31"/>
        <v>TRUE</v>
      </c>
      <c r="AA347" s="2" t="e">
        <f t="shared" si="28"/>
        <v>#VALUE!</v>
      </c>
      <c r="AB347">
        <f t="shared" si="29"/>
        <v>7.5123093997119306E-2</v>
      </c>
    </row>
    <row r="348" spans="1:28">
      <c r="A348">
        <v>347</v>
      </c>
      <c r="B348" t="s">
        <v>117</v>
      </c>
      <c r="C348">
        <v>-2.8567565320287602E-2</v>
      </c>
      <c r="D348">
        <v>0.124076399074496</v>
      </c>
      <c r="E348">
        <v>-0.230241734394108</v>
      </c>
      <c r="F348">
        <v>0.81795708167237202</v>
      </c>
      <c r="G348" t="s">
        <v>310</v>
      </c>
      <c r="H348" t="b">
        <v>1</v>
      </c>
      <c r="I348" t="s">
        <v>295</v>
      </c>
      <c r="J348" t="s">
        <v>382</v>
      </c>
      <c r="K348" t="s">
        <v>382</v>
      </c>
      <c r="X348" t="str">
        <f t="shared" si="27"/>
        <v>-0.230241734394108_0.817957081672372</v>
      </c>
      <c r="Y348" t="str">
        <f t="shared" si="30"/>
        <v>grade7_all_grade_t8_ra_cont_zmath_level</v>
      </c>
      <c r="Z348" t="str">
        <f t="shared" si="31"/>
        <v>TRUE</v>
      </c>
      <c r="AA348" s="2" t="e">
        <f t="shared" si="28"/>
        <v>#VALUE!</v>
      </c>
      <c r="AB348">
        <f t="shared" si="29"/>
        <v>0.124076399074496</v>
      </c>
    </row>
    <row r="349" spans="1:28">
      <c r="A349">
        <v>348</v>
      </c>
      <c r="B349" t="s">
        <v>118</v>
      </c>
      <c r="C349">
        <v>0.307072118216349</v>
      </c>
      <c r="D349">
        <v>0.11816488955764</v>
      </c>
      <c r="E349">
        <v>2.5986747786580202</v>
      </c>
      <c r="F349">
        <v>9.5139443297867603E-3</v>
      </c>
      <c r="G349" t="s">
        <v>310</v>
      </c>
      <c r="H349" t="b">
        <v>1</v>
      </c>
      <c r="I349" t="s">
        <v>295</v>
      </c>
      <c r="J349" t="s">
        <v>382</v>
      </c>
      <c r="K349" t="s">
        <v>382</v>
      </c>
      <c r="X349" t="str">
        <f t="shared" si="27"/>
        <v>2.59867477865802_0.00951394432978676</v>
      </c>
      <c r="Y349" t="str">
        <f t="shared" si="30"/>
        <v>grade7_all_grade_t8_ra_cont_zmath_level</v>
      </c>
      <c r="Z349" t="str">
        <f t="shared" si="31"/>
        <v>TRUE</v>
      </c>
      <c r="AA349" s="2" t="e">
        <f t="shared" si="28"/>
        <v>#VALUE!</v>
      </c>
      <c r="AB349">
        <f t="shared" si="29"/>
        <v>0.11816488955764</v>
      </c>
    </row>
    <row r="350" spans="1:28">
      <c r="A350">
        <v>349</v>
      </c>
      <c r="B350" t="s">
        <v>119</v>
      </c>
      <c r="C350">
        <v>0.39723057232914899</v>
      </c>
      <c r="D350">
        <v>0.14541633634649201</v>
      </c>
      <c r="E350">
        <v>2.73167776268716</v>
      </c>
      <c r="F350">
        <v>6.42657300423039E-3</v>
      </c>
      <c r="G350" t="s">
        <v>310</v>
      </c>
      <c r="H350" t="b">
        <v>1</v>
      </c>
      <c r="I350" t="s">
        <v>295</v>
      </c>
      <c r="J350" t="s">
        <v>382</v>
      </c>
      <c r="K350" t="s">
        <v>382</v>
      </c>
      <c r="X350" t="str">
        <f t="shared" si="27"/>
        <v>2.73167776268716_0.00642657300423039</v>
      </c>
      <c r="Y350" t="str">
        <f t="shared" si="30"/>
        <v>grade7_all_grade_t8_ra_cont_zmath_level</v>
      </c>
      <c r="Z350" t="str">
        <f t="shared" si="31"/>
        <v>TRUE</v>
      </c>
      <c r="AA350" s="2" t="e">
        <f t="shared" si="28"/>
        <v>#VALUE!</v>
      </c>
      <c r="AB350">
        <f t="shared" si="29"/>
        <v>0.14541633634649201</v>
      </c>
    </row>
    <row r="351" spans="1:28">
      <c r="A351">
        <v>350</v>
      </c>
      <c r="B351" t="s">
        <v>120</v>
      </c>
      <c r="C351">
        <v>0.46817295152010402</v>
      </c>
      <c r="D351">
        <v>0.14844775955185899</v>
      </c>
      <c r="E351">
        <v>3.1537892719529501</v>
      </c>
      <c r="F351">
        <v>1.66595659551947E-3</v>
      </c>
      <c r="G351" t="s">
        <v>310</v>
      </c>
      <c r="H351" t="b">
        <v>1</v>
      </c>
      <c r="I351" t="s">
        <v>295</v>
      </c>
      <c r="J351" t="s">
        <v>382</v>
      </c>
      <c r="K351" t="s">
        <v>382</v>
      </c>
      <c r="X351" t="str">
        <f t="shared" si="27"/>
        <v>3.15378927195295_0.00166595659551947</v>
      </c>
      <c r="Y351" t="str">
        <f t="shared" si="30"/>
        <v>grade7_all_grade_t8_ra_cont_zmath_level</v>
      </c>
      <c r="Z351" t="str">
        <f t="shared" si="31"/>
        <v>TRUE</v>
      </c>
      <c r="AA351" s="2" t="e">
        <f t="shared" si="28"/>
        <v>#VALUE!</v>
      </c>
      <c r="AB351">
        <f t="shared" si="29"/>
        <v>0.14844775955185899</v>
      </c>
    </row>
    <row r="352" spans="1:28">
      <c r="A352">
        <v>351</v>
      </c>
      <c r="B352" t="s">
        <v>121</v>
      </c>
      <c r="C352">
        <v>-6.0808830138548403E-2</v>
      </c>
      <c r="D352">
        <v>8.0418520485346701E-2</v>
      </c>
      <c r="E352">
        <v>-0.75615454961806405</v>
      </c>
      <c r="F352">
        <v>0.44975753608403801</v>
      </c>
      <c r="G352" t="s">
        <v>310</v>
      </c>
      <c r="H352" t="b">
        <v>1</v>
      </c>
      <c r="I352" t="s">
        <v>295</v>
      </c>
      <c r="J352" t="s">
        <v>382</v>
      </c>
      <c r="K352" t="s">
        <v>382</v>
      </c>
      <c r="X352" t="str">
        <f t="shared" si="27"/>
        <v>-0.756154549618064_0.449757536084038</v>
      </c>
      <c r="Y352" t="str">
        <f t="shared" si="30"/>
        <v>grade7_all_grade_t8_ra_cont_zmath_level</v>
      </c>
      <c r="Z352" t="str">
        <f t="shared" si="31"/>
        <v>TRUE</v>
      </c>
      <c r="AA352" s="2" t="e">
        <f t="shared" si="28"/>
        <v>#VALUE!</v>
      </c>
      <c r="AB352">
        <f t="shared" si="29"/>
        <v>8.0418520485346701E-2</v>
      </c>
    </row>
    <row r="353" spans="1:28">
      <c r="A353">
        <v>352</v>
      </c>
      <c r="B353" t="s">
        <v>122</v>
      </c>
      <c r="C353">
        <v>-6.5292988305972993E-2</v>
      </c>
      <c r="D353">
        <v>9.0088904246325804E-2</v>
      </c>
      <c r="E353">
        <v>-0.72476171013741597</v>
      </c>
      <c r="F353">
        <v>0.46878958148382299</v>
      </c>
      <c r="G353" t="s">
        <v>310</v>
      </c>
      <c r="H353" t="b">
        <v>1</v>
      </c>
      <c r="I353" t="s">
        <v>295</v>
      </c>
      <c r="J353" t="s">
        <v>382</v>
      </c>
      <c r="K353" t="s">
        <v>382</v>
      </c>
      <c r="X353" t="str">
        <f t="shared" si="27"/>
        <v>-0.724761710137416_0.468789581483823</v>
      </c>
      <c r="Y353" t="str">
        <f t="shared" si="30"/>
        <v>grade7_all_grade_t8_ra_cont_zmath_level</v>
      </c>
      <c r="Z353" t="str">
        <f t="shared" si="31"/>
        <v>TRUE</v>
      </c>
      <c r="AA353" s="2" t="e">
        <f t="shared" si="28"/>
        <v>#VALUE!</v>
      </c>
      <c r="AB353">
        <f t="shared" si="29"/>
        <v>9.0088904246325804E-2</v>
      </c>
    </row>
    <row r="354" spans="1:28">
      <c r="A354">
        <v>353</v>
      </c>
      <c r="B354" t="s">
        <v>116</v>
      </c>
      <c r="C354">
        <v>4.71369805789787E-2</v>
      </c>
      <c r="D354">
        <v>5.9542919677519603E-2</v>
      </c>
      <c r="E354">
        <v>0.79164711495958495</v>
      </c>
      <c r="F354">
        <v>0.42892811898625499</v>
      </c>
      <c r="G354" t="s">
        <v>311</v>
      </c>
      <c r="H354" t="b">
        <v>1</v>
      </c>
      <c r="I354" t="s">
        <v>295</v>
      </c>
      <c r="J354" t="s">
        <v>382</v>
      </c>
      <c r="K354" t="s">
        <v>382</v>
      </c>
      <c r="X354" t="str">
        <f t="shared" si="27"/>
        <v>0.791647114959585_0.428928118986255</v>
      </c>
      <c r="Y354" t="str">
        <f t="shared" si="30"/>
        <v>grade8_all_grade_t8_ra_cont_zmath_level</v>
      </c>
      <c r="Z354" t="str">
        <f t="shared" si="31"/>
        <v>TRUE</v>
      </c>
      <c r="AA354" s="2" t="e">
        <f t="shared" si="28"/>
        <v>#VALUE!</v>
      </c>
      <c r="AB354">
        <f t="shared" si="29"/>
        <v>5.9542919677519603E-2</v>
      </c>
    </row>
    <row r="355" spans="1:28">
      <c r="A355">
        <v>354</v>
      </c>
      <c r="B355" t="s">
        <v>234</v>
      </c>
      <c r="C355">
        <v>-1.84821000597881E-3</v>
      </c>
      <c r="D355">
        <v>5.1036168219930804E-3</v>
      </c>
      <c r="E355">
        <v>-0.36213729800683703</v>
      </c>
      <c r="F355">
        <v>0.717396836908201</v>
      </c>
      <c r="G355" t="s">
        <v>311</v>
      </c>
      <c r="H355" t="b">
        <v>1</v>
      </c>
      <c r="I355" t="s">
        <v>295</v>
      </c>
      <c r="J355" t="s">
        <v>382</v>
      </c>
      <c r="K355" t="s">
        <v>382</v>
      </c>
      <c r="X355" t="str">
        <f t="shared" si="27"/>
        <v>-0.362137298006837_0.717396836908201</v>
      </c>
      <c r="Y355" t="str">
        <f t="shared" si="30"/>
        <v>grade8_all_grade_t8_ra_cont_zmath_level</v>
      </c>
      <c r="Z355" t="str">
        <f t="shared" si="31"/>
        <v>TRUE</v>
      </c>
      <c r="AA355" s="2" t="e">
        <f t="shared" si="28"/>
        <v>#VALUE!</v>
      </c>
      <c r="AB355">
        <f t="shared" si="29"/>
        <v>5.1036168219930804E-3</v>
      </c>
    </row>
    <row r="356" spans="1:28">
      <c r="A356">
        <v>355</v>
      </c>
      <c r="B356" t="s">
        <v>140</v>
      </c>
      <c r="C356">
        <v>-1.8337504888009299E-2</v>
      </c>
      <c r="D356">
        <v>0.10298822639666901</v>
      </c>
      <c r="E356">
        <v>-0.17805438087049499</v>
      </c>
      <c r="F356">
        <v>0.85874974327423803</v>
      </c>
      <c r="G356" t="s">
        <v>311</v>
      </c>
      <c r="H356" t="b">
        <v>1</v>
      </c>
      <c r="I356" t="s">
        <v>295</v>
      </c>
      <c r="J356" t="s">
        <v>382</v>
      </c>
      <c r="K356" t="s">
        <v>382</v>
      </c>
      <c r="X356" t="str">
        <f t="shared" si="27"/>
        <v>-0.178054380870495_0.858749743274238</v>
      </c>
      <c r="Y356" t="str">
        <f t="shared" si="30"/>
        <v>grade8_all_grade_t8_ra_cont_zmath_level</v>
      </c>
      <c r="Z356" t="str">
        <f t="shared" si="31"/>
        <v>TRUE</v>
      </c>
      <c r="AA356" s="2" t="e">
        <f t="shared" si="28"/>
        <v>#VALUE!</v>
      </c>
      <c r="AB356">
        <f t="shared" si="29"/>
        <v>0.10298822639666901</v>
      </c>
    </row>
    <row r="357" spans="1:28">
      <c r="A357">
        <v>356</v>
      </c>
      <c r="B357" t="s">
        <v>117</v>
      </c>
      <c r="C357">
        <v>0.21276596288119701</v>
      </c>
      <c r="D357">
        <v>0.17105424097308899</v>
      </c>
      <c r="E357">
        <v>1.24385084912727</v>
      </c>
      <c r="F357">
        <v>0.21411596353923201</v>
      </c>
      <c r="G357" t="s">
        <v>311</v>
      </c>
      <c r="H357" t="b">
        <v>1</v>
      </c>
      <c r="I357" t="s">
        <v>295</v>
      </c>
      <c r="J357" t="s">
        <v>382</v>
      </c>
      <c r="K357" t="s">
        <v>382</v>
      </c>
      <c r="X357" t="str">
        <f t="shared" si="27"/>
        <v>1.24385084912727_0.214115963539232</v>
      </c>
      <c r="Y357" t="str">
        <f t="shared" si="30"/>
        <v>grade8_all_grade_t8_ra_cont_zmath_level</v>
      </c>
      <c r="Z357" t="str">
        <f t="shared" si="31"/>
        <v>TRUE</v>
      </c>
      <c r="AA357" s="2" t="e">
        <f t="shared" si="28"/>
        <v>#VALUE!</v>
      </c>
      <c r="AB357">
        <f t="shared" si="29"/>
        <v>0.17105424097308899</v>
      </c>
    </row>
    <row r="358" spans="1:28">
      <c r="A358">
        <v>357</v>
      </c>
      <c r="B358" t="s">
        <v>118</v>
      </c>
      <c r="C358">
        <v>0.38325877808444198</v>
      </c>
      <c r="D358">
        <v>0.15206598160003901</v>
      </c>
      <c r="E358">
        <v>2.5203452741487</v>
      </c>
      <c r="F358">
        <v>1.20227663004259E-2</v>
      </c>
      <c r="G358" t="s">
        <v>311</v>
      </c>
      <c r="H358" t="b">
        <v>1</v>
      </c>
      <c r="I358" t="s">
        <v>295</v>
      </c>
      <c r="J358" t="s">
        <v>382</v>
      </c>
      <c r="K358" t="s">
        <v>382</v>
      </c>
      <c r="X358" t="str">
        <f t="shared" si="27"/>
        <v>2.5203452741487_0.0120227663004259</v>
      </c>
      <c r="Y358" t="str">
        <f t="shared" si="30"/>
        <v>grade8_all_grade_t8_ra_cont_zmath_level</v>
      </c>
      <c r="Z358" t="str">
        <f t="shared" si="31"/>
        <v>TRUE</v>
      </c>
      <c r="AA358" s="2" t="e">
        <f t="shared" si="28"/>
        <v>#VALUE!</v>
      </c>
      <c r="AB358">
        <f t="shared" si="29"/>
        <v>0.15206598160003901</v>
      </c>
    </row>
    <row r="359" spans="1:28">
      <c r="A359">
        <v>358</v>
      </c>
      <c r="B359" t="s">
        <v>119</v>
      </c>
      <c r="C359">
        <v>0.31495170987874999</v>
      </c>
      <c r="D359">
        <v>0.170292455305455</v>
      </c>
      <c r="E359">
        <v>1.8494754175328401</v>
      </c>
      <c r="F359">
        <v>6.4957542128767795E-2</v>
      </c>
      <c r="G359" t="s">
        <v>311</v>
      </c>
      <c r="H359" t="b">
        <v>1</v>
      </c>
      <c r="I359" t="s">
        <v>295</v>
      </c>
      <c r="J359" t="s">
        <v>382</v>
      </c>
      <c r="K359" t="s">
        <v>382</v>
      </c>
      <c r="X359" t="str">
        <f t="shared" si="27"/>
        <v>1.84947541753284_0.0649575421287678</v>
      </c>
      <c r="Y359" t="str">
        <f t="shared" si="30"/>
        <v>grade8_all_grade_t8_ra_cont_zmath_level</v>
      </c>
      <c r="Z359" t="str">
        <f t="shared" si="31"/>
        <v>TRUE</v>
      </c>
      <c r="AA359" s="2" t="e">
        <f t="shared" si="28"/>
        <v>#VALUE!</v>
      </c>
      <c r="AB359">
        <f t="shared" si="29"/>
        <v>0.170292455305455</v>
      </c>
    </row>
    <row r="360" spans="1:28">
      <c r="A360">
        <v>359</v>
      </c>
      <c r="B360" t="s">
        <v>120</v>
      </c>
      <c r="C360">
        <v>0.33709499968510398</v>
      </c>
      <c r="D360">
        <v>0.18924904859741901</v>
      </c>
      <c r="E360">
        <v>1.78122427659962</v>
      </c>
      <c r="F360">
        <v>7.5460544158340401E-2</v>
      </c>
      <c r="G360" t="s">
        <v>311</v>
      </c>
      <c r="H360" t="b">
        <v>1</v>
      </c>
      <c r="I360" t="s">
        <v>295</v>
      </c>
      <c r="J360" t="s">
        <v>382</v>
      </c>
      <c r="K360" t="s">
        <v>382</v>
      </c>
      <c r="X360" t="str">
        <f t="shared" si="27"/>
        <v>1.78122427659962_0.0754605441583404</v>
      </c>
      <c r="Y360" t="str">
        <f t="shared" si="30"/>
        <v>grade8_all_grade_t8_ra_cont_zmath_level</v>
      </c>
      <c r="Z360" t="str">
        <f t="shared" si="31"/>
        <v>TRUE</v>
      </c>
      <c r="AA360" s="2" t="e">
        <f t="shared" si="28"/>
        <v>#VALUE!</v>
      </c>
      <c r="AB360">
        <f t="shared" si="29"/>
        <v>0.18924904859741901</v>
      </c>
    </row>
    <row r="361" spans="1:28">
      <c r="A361">
        <v>360</v>
      </c>
      <c r="B361" t="s">
        <v>122</v>
      </c>
      <c r="C361">
        <v>-0.147665193989821</v>
      </c>
      <c r="D361">
        <v>8.8202329933114595E-2</v>
      </c>
      <c r="E361">
        <v>-1.67416432311707</v>
      </c>
      <c r="F361">
        <v>9.4700779793770701E-2</v>
      </c>
      <c r="G361" t="s">
        <v>311</v>
      </c>
      <c r="H361" t="b">
        <v>1</v>
      </c>
      <c r="I361" t="s">
        <v>295</v>
      </c>
      <c r="J361" t="s">
        <v>382</v>
      </c>
      <c r="K361" t="s">
        <v>382</v>
      </c>
      <c r="X361" t="str">
        <f t="shared" si="27"/>
        <v>-1.67416432311707_0.0947007797937707</v>
      </c>
      <c r="Y361" t="str">
        <f t="shared" si="30"/>
        <v>grade8_all_grade_t8_ra_cont_zmath_level</v>
      </c>
      <c r="Z361" t="str">
        <f t="shared" si="31"/>
        <v>TRUE</v>
      </c>
      <c r="AA361" s="2" t="e">
        <f t="shared" si="28"/>
        <v>#VALUE!</v>
      </c>
      <c r="AB361">
        <f t="shared" si="29"/>
        <v>8.8202329933114595E-2</v>
      </c>
    </row>
    <row r="362" spans="1:28">
      <c r="A362">
        <v>361</v>
      </c>
      <c r="B362" t="s">
        <v>116</v>
      </c>
      <c r="C362">
        <v>9.0981446871318303E-2</v>
      </c>
      <c r="D362">
        <v>6.2325815660167698E-2</v>
      </c>
      <c r="E362">
        <v>1.4597714591878901</v>
      </c>
      <c r="F362">
        <v>0.14518786696168401</v>
      </c>
      <c r="G362" t="s">
        <v>312</v>
      </c>
      <c r="H362" t="b">
        <v>1</v>
      </c>
      <c r="I362" t="s">
        <v>295</v>
      </c>
      <c r="J362" t="s">
        <v>382</v>
      </c>
      <c r="K362" t="s">
        <v>382</v>
      </c>
      <c r="X362" t="str">
        <f t="shared" si="27"/>
        <v>1.45977145918789_0.145187866961684</v>
      </c>
      <c r="Y362" t="str">
        <f t="shared" si="30"/>
        <v>grade9_all_grade_t8_ra_cont_zmath_level</v>
      </c>
      <c r="Z362" t="str">
        <f t="shared" si="31"/>
        <v>TRUE</v>
      </c>
      <c r="AA362" s="2" t="e">
        <f t="shared" si="28"/>
        <v>#VALUE!</v>
      </c>
      <c r="AB362">
        <f t="shared" si="29"/>
        <v>6.2325815660167698E-2</v>
      </c>
    </row>
    <row r="363" spans="1:28">
      <c r="A363">
        <v>362</v>
      </c>
      <c r="B363" t="s">
        <v>234</v>
      </c>
      <c r="C363">
        <v>-6.6320491571248098E-3</v>
      </c>
      <c r="D363">
        <v>5.5790101927970402E-3</v>
      </c>
      <c r="E363">
        <v>-1.1887501416805699</v>
      </c>
      <c r="F363">
        <v>0.23528823480178901</v>
      </c>
      <c r="G363" t="s">
        <v>312</v>
      </c>
      <c r="H363" t="b">
        <v>1</v>
      </c>
      <c r="I363" t="s">
        <v>295</v>
      </c>
      <c r="J363" t="s">
        <v>382</v>
      </c>
      <c r="K363" t="s">
        <v>382</v>
      </c>
      <c r="X363" t="str">
        <f t="shared" si="27"/>
        <v>-1.18875014168057_0.235288234801789</v>
      </c>
      <c r="Y363" t="str">
        <f t="shared" si="30"/>
        <v>grade9_all_grade_t8_ra_cont_zmath_level</v>
      </c>
      <c r="Z363" t="str">
        <f t="shared" si="31"/>
        <v>TRUE</v>
      </c>
      <c r="AA363" s="2" t="e">
        <f t="shared" si="28"/>
        <v>#VALUE!</v>
      </c>
      <c r="AB363">
        <f t="shared" si="29"/>
        <v>5.5790101927970402E-3</v>
      </c>
    </row>
    <row r="364" spans="1:28">
      <c r="A364">
        <v>363</v>
      </c>
      <c r="B364" t="s">
        <v>140</v>
      </c>
      <c r="C364">
        <v>-2.2466635155802599E-2</v>
      </c>
      <c r="D364">
        <v>0.119481521978079</v>
      </c>
      <c r="E364">
        <v>-0.18803439045515699</v>
      </c>
      <c r="F364">
        <v>0.85095112860485</v>
      </c>
      <c r="G364" t="s">
        <v>312</v>
      </c>
      <c r="H364" t="b">
        <v>1</v>
      </c>
      <c r="I364" t="s">
        <v>295</v>
      </c>
      <c r="J364" t="s">
        <v>382</v>
      </c>
      <c r="K364" t="s">
        <v>382</v>
      </c>
      <c r="X364" t="str">
        <f t="shared" si="27"/>
        <v>-0.188034390455157_0.85095112860485</v>
      </c>
      <c r="Y364" t="str">
        <f t="shared" si="30"/>
        <v>grade9_all_grade_t8_ra_cont_zmath_level</v>
      </c>
      <c r="Z364" t="str">
        <f t="shared" si="31"/>
        <v>TRUE</v>
      </c>
      <c r="AA364" s="2" t="e">
        <f t="shared" si="28"/>
        <v>#VALUE!</v>
      </c>
      <c r="AB364">
        <f t="shared" si="29"/>
        <v>0.119481521978079</v>
      </c>
    </row>
    <row r="365" spans="1:28">
      <c r="A365">
        <v>364</v>
      </c>
      <c r="B365" t="s">
        <v>117</v>
      </c>
      <c r="C365">
        <v>0.26051933081526901</v>
      </c>
      <c r="D365">
        <v>0.198730510763069</v>
      </c>
      <c r="E365">
        <v>1.31091763320564</v>
      </c>
      <c r="F365">
        <v>0.190685661389186</v>
      </c>
      <c r="G365" t="s">
        <v>312</v>
      </c>
      <c r="H365" t="b">
        <v>1</v>
      </c>
      <c r="I365" t="s">
        <v>295</v>
      </c>
      <c r="J365" t="s">
        <v>382</v>
      </c>
      <c r="K365" t="s">
        <v>382</v>
      </c>
      <c r="X365" t="str">
        <f t="shared" si="27"/>
        <v>1.31091763320564_0.190685661389186</v>
      </c>
      <c r="Y365" t="str">
        <f t="shared" si="30"/>
        <v>grade9_all_grade_t8_ra_cont_zmath_level</v>
      </c>
      <c r="Z365" t="str">
        <f t="shared" si="31"/>
        <v>TRUE</v>
      </c>
      <c r="AA365" s="2" t="e">
        <f t="shared" si="28"/>
        <v>#VALUE!</v>
      </c>
      <c r="AB365">
        <f t="shared" si="29"/>
        <v>0.198730510763069</v>
      </c>
    </row>
    <row r="366" spans="1:28">
      <c r="A366">
        <v>365</v>
      </c>
      <c r="B366" t="s">
        <v>118</v>
      </c>
      <c r="C366">
        <v>0.498453221426436</v>
      </c>
      <c r="D366">
        <v>0.18419798231530199</v>
      </c>
      <c r="E366">
        <v>2.70607318908199</v>
      </c>
      <c r="F366">
        <v>7.1185325697550803E-3</v>
      </c>
      <c r="G366" t="s">
        <v>312</v>
      </c>
      <c r="H366" t="b">
        <v>1</v>
      </c>
      <c r="I366" t="s">
        <v>295</v>
      </c>
      <c r="J366" t="s">
        <v>382</v>
      </c>
      <c r="K366" t="s">
        <v>382</v>
      </c>
      <c r="X366" t="str">
        <f t="shared" si="27"/>
        <v>2.70607318908199_0.00711853256975508</v>
      </c>
      <c r="Y366" t="str">
        <f t="shared" si="30"/>
        <v>grade9_all_grade_t8_ra_cont_zmath_level</v>
      </c>
      <c r="Z366" t="str">
        <f t="shared" si="31"/>
        <v>TRUE</v>
      </c>
      <c r="AA366" s="2" t="e">
        <f t="shared" si="28"/>
        <v>#VALUE!</v>
      </c>
      <c r="AB366">
        <f t="shared" si="29"/>
        <v>0.18419798231530199</v>
      </c>
    </row>
    <row r="367" spans="1:28">
      <c r="A367">
        <v>366</v>
      </c>
      <c r="B367" t="s">
        <v>119</v>
      </c>
      <c r="C367">
        <v>0.39551341632687498</v>
      </c>
      <c r="D367">
        <v>0.20150008364991301</v>
      </c>
      <c r="E367">
        <v>1.9628449237472401</v>
      </c>
      <c r="F367">
        <v>5.0401074955318301E-2</v>
      </c>
      <c r="G367" t="s">
        <v>312</v>
      </c>
      <c r="H367" t="b">
        <v>1</v>
      </c>
      <c r="I367" t="s">
        <v>295</v>
      </c>
      <c r="J367" t="s">
        <v>382</v>
      </c>
      <c r="K367" t="s">
        <v>382</v>
      </c>
      <c r="X367" t="str">
        <f t="shared" si="27"/>
        <v>1.96284492374724_0.0504010749553183</v>
      </c>
      <c r="Y367" t="str">
        <f t="shared" si="30"/>
        <v>grade9_all_grade_t8_ra_cont_zmath_level</v>
      </c>
      <c r="Z367" t="str">
        <f t="shared" si="31"/>
        <v>TRUE</v>
      </c>
      <c r="AA367" s="2" t="e">
        <f t="shared" si="28"/>
        <v>#VALUE!</v>
      </c>
      <c r="AB367">
        <f t="shared" si="29"/>
        <v>0.20150008364991301</v>
      </c>
    </row>
    <row r="368" spans="1:28">
      <c r="A368">
        <v>367</v>
      </c>
      <c r="B368" t="s">
        <v>120</v>
      </c>
      <c r="C368">
        <v>0.57744033623301005</v>
      </c>
      <c r="D368">
        <v>0.22640189197691701</v>
      </c>
      <c r="E368">
        <v>2.5505102063894598</v>
      </c>
      <c r="F368">
        <v>1.11521325204719E-2</v>
      </c>
      <c r="G368" t="s">
        <v>312</v>
      </c>
      <c r="H368" t="b">
        <v>1</v>
      </c>
      <c r="I368" t="s">
        <v>295</v>
      </c>
      <c r="J368" t="s">
        <v>382</v>
      </c>
      <c r="K368" t="s">
        <v>382</v>
      </c>
      <c r="X368" t="str">
        <f t="shared" si="27"/>
        <v>2.55051020638946_0.0111521325204719</v>
      </c>
      <c r="Y368" t="str">
        <f t="shared" si="30"/>
        <v>grade9_all_grade_t8_ra_cont_zmath_level</v>
      </c>
      <c r="Z368" t="str">
        <f t="shared" si="31"/>
        <v>TRUE</v>
      </c>
      <c r="AA368" s="2" t="e">
        <f t="shared" si="28"/>
        <v>#VALUE!</v>
      </c>
      <c r="AB368">
        <f t="shared" si="29"/>
        <v>0.22640189197691701</v>
      </c>
    </row>
    <row r="369" spans="1:28">
      <c r="A369">
        <v>368</v>
      </c>
      <c r="B369" t="s">
        <v>122</v>
      </c>
      <c r="C369">
        <v>0.118751865058565</v>
      </c>
      <c r="D369">
        <v>0.121327243706744</v>
      </c>
      <c r="E369">
        <v>0.97877328644831296</v>
      </c>
      <c r="F369">
        <v>0.32832133698758698</v>
      </c>
      <c r="G369" t="s">
        <v>312</v>
      </c>
      <c r="H369" t="b">
        <v>1</v>
      </c>
      <c r="I369" t="s">
        <v>295</v>
      </c>
      <c r="J369" t="s">
        <v>382</v>
      </c>
      <c r="K369" t="s">
        <v>382</v>
      </c>
      <c r="X369" t="str">
        <f t="shared" si="27"/>
        <v>0.978773286448313_0.328321336987587</v>
      </c>
      <c r="Y369" t="str">
        <f t="shared" si="30"/>
        <v>grade9_all_grade_t8_ra_cont_zmath_level</v>
      </c>
      <c r="Z369" t="str">
        <f t="shared" si="31"/>
        <v>TRUE</v>
      </c>
      <c r="AA369" s="2" t="e">
        <f t="shared" si="28"/>
        <v>#VALUE!</v>
      </c>
      <c r="AB369">
        <f t="shared" si="29"/>
        <v>0.121327243706744</v>
      </c>
    </row>
    <row r="370" spans="1:28">
      <c r="A370">
        <v>369</v>
      </c>
      <c r="B370" t="s">
        <v>116</v>
      </c>
      <c r="C370">
        <v>5.86783989553138E-2</v>
      </c>
      <c r="D370">
        <v>0.105429927794957</v>
      </c>
      <c r="E370">
        <v>0.55656301946287101</v>
      </c>
      <c r="F370">
        <v>0.57812601390270102</v>
      </c>
      <c r="G370" t="s">
        <v>618</v>
      </c>
      <c r="H370" t="b">
        <v>1</v>
      </c>
      <c r="I370" t="s">
        <v>612</v>
      </c>
      <c r="J370" t="s">
        <v>382</v>
      </c>
      <c r="K370" t="s">
        <v>382</v>
      </c>
      <c r="X370" t="str">
        <f t="shared" si="27"/>
        <v>0.556563019462871_0.578126013902701</v>
      </c>
      <c r="Y370" t="str">
        <f t="shared" si="30"/>
        <v>grade4_not_apr_march_grade_t8_ra_cont_zmath_level</v>
      </c>
      <c r="Z370" t="str">
        <f t="shared" si="31"/>
        <v>TRUE</v>
      </c>
      <c r="AA370" s="2" t="e">
        <f t="shared" si="28"/>
        <v>#VALUE!</v>
      </c>
      <c r="AB370">
        <f t="shared" si="29"/>
        <v>0.105429927794957</v>
      </c>
    </row>
    <row r="371" spans="1:28">
      <c r="A371">
        <v>370</v>
      </c>
      <c r="B371" t="s">
        <v>234</v>
      </c>
      <c r="C371">
        <v>-1.4844766515398199E-3</v>
      </c>
      <c r="D371">
        <v>9.5144221718562998E-3</v>
      </c>
      <c r="E371">
        <v>-0.15602383673187301</v>
      </c>
      <c r="F371">
        <v>0.87609009862266896</v>
      </c>
      <c r="G371" t="s">
        <v>618</v>
      </c>
      <c r="H371" t="b">
        <v>1</v>
      </c>
      <c r="I371" t="s">
        <v>612</v>
      </c>
      <c r="J371" t="s">
        <v>382</v>
      </c>
      <c r="K371" t="s">
        <v>382</v>
      </c>
      <c r="X371" t="str">
        <f t="shared" si="27"/>
        <v>-0.156023836731873_0.876090098622669</v>
      </c>
      <c r="Y371" t="str">
        <f t="shared" si="30"/>
        <v>grade4_not_apr_march_grade_t8_ra_cont_zmath_level</v>
      </c>
      <c r="Z371" t="str">
        <f t="shared" si="31"/>
        <v>TRUE</v>
      </c>
      <c r="AA371" s="2" t="e">
        <f t="shared" si="28"/>
        <v>#VALUE!</v>
      </c>
      <c r="AB371">
        <f t="shared" si="29"/>
        <v>9.5144221718562998E-3</v>
      </c>
    </row>
    <row r="372" spans="1:28">
      <c r="A372">
        <v>371</v>
      </c>
      <c r="B372" t="s">
        <v>140</v>
      </c>
      <c r="C372">
        <v>2.6704331026792499E-3</v>
      </c>
      <c r="D372">
        <v>0.11442749204366</v>
      </c>
      <c r="E372">
        <v>2.33373383877045E-2</v>
      </c>
      <c r="F372">
        <v>0.98139240492263002</v>
      </c>
      <c r="G372" t="s">
        <v>618</v>
      </c>
      <c r="H372" t="b">
        <v>1</v>
      </c>
      <c r="I372" t="s">
        <v>612</v>
      </c>
      <c r="J372" t="s">
        <v>382</v>
      </c>
      <c r="K372" t="s">
        <v>382</v>
      </c>
      <c r="X372" t="str">
        <f t="shared" si="27"/>
        <v>0.0233373383877045_0.98139240492263</v>
      </c>
      <c r="Y372" t="str">
        <f t="shared" si="30"/>
        <v>grade4_not_apr_march_grade_t8_ra_cont_zmath_level</v>
      </c>
      <c r="Z372" t="str">
        <f t="shared" si="31"/>
        <v>TRUE</v>
      </c>
      <c r="AA372" s="2" t="e">
        <f t="shared" si="28"/>
        <v>#VALUE!</v>
      </c>
      <c r="AB372">
        <f t="shared" si="29"/>
        <v>0.11442749204366</v>
      </c>
    </row>
    <row r="373" spans="1:28">
      <c r="A373">
        <v>372</v>
      </c>
      <c r="B373" t="s">
        <v>117</v>
      </c>
      <c r="C373">
        <v>-2.81611350648176E-2</v>
      </c>
      <c r="D373">
        <v>0.224668636000804</v>
      </c>
      <c r="E373">
        <v>-0.12534519978443601</v>
      </c>
      <c r="F373">
        <v>0.90031096685684997</v>
      </c>
      <c r="G373" t="s">
        <v>618</v>
      </c>
      <c r="H373" t="b">
        <v>1</v>
      </c>
      <c r="I373" t="s">
        <v>612</v>
      </c>
      <c r="J373" t="s">
        <v>382</v>
      </c>
      <c r="K373" t="s">
        <v>382</v>
      </c>
      <c r="X373" t="str">
        <f t="shared" si="27"/>
        <v>-0.125345199784436_0.90031096685685</v>
      </c>
      <c r="Y373" t="str">
        <f t="shared" si="30"/>
        <v>grade4_not_apr_march_grade_t8_ra_cont_zmath_level</v>
      </c>
      <c r="Z373" t="str">
        <f t="shared" si="31"/>
        <v>TRUE</v>
      </c>
      <c r="AA373" s="2" t="e">
        <f t="shared" si="28"/>
        <v>#VALUE!</v>
      </c>
      <c r="AB373">
        <f t="shared" si="29"/>
        <v>0.224668636000804</v>
      </c>
    </row>
    <row r="374" spans="1:28">
      <c r="A374">
        <v>373</v>
      </c>
      <c r="B374" t="s">
        <v>118</v>
      </c>
      <c r="C374">
        <v>0.24811073568492201</v>
      </c>
      <c r="D374">
        <v>0.22154639921733599</v>
      </c>
      <c r="E374">
        <v>1.1199041670793599</v>
      </c>
      <c r="F374">
        <v>0.26340231380396101</v>
      </c>
      <c r="G374" t="s">
        <v>618</v>
      </c>
      <c r="H374" t="b">
        <v>1</v>
      </c>
      <c r="I374" t="s">
        <v>612</v>
      </c>
      <c r="J374" t="s">
        <v>382</v>
      </c>
      <c r="K374" t="s">
        <v>382</v>
      </c>
      <c r="X374" t="str">
        <f t="shared" si="27"/>
        <v>1.11990416707936_0.263402313803961</v>
      </c>
      <c r="Y374" t="str">
        <f t="shared" si="30"/>
        <v>grade4_not_apr_march_grade_t8_ra_cont_zmath_level</v>
      </c>
      <c r="Z374" t="str">
        <f t="shared" si="31"/>
        <v>TRUE</v>
      </c>
      <c r="AA374" s="2" t="e">
        <f t="shared" si="28"/>
        <v>#VALUE!</v>
      </c>
      <c r="AB374">
        <f t="shared" si="29"/>
        <v>0.22154639921733599</v>
      </c>
    </row>
    <row r="375" spans="1:28">
      <c r="A375">
        <v>374</v>
      </c>
      <c r="B375" t="s">
        <v>119</v>
      </c>
      <c r="C375">
        <v>0.37224093086936</v>
      </c>
      <c r="D375">
        <v>0.23731535363975201</v>
      </c>
      <c r="E375">
        <v>1.5685497173285601</v>
      </c>
      <c r="F375">
        <v>0.117515024410077</v>
      </c>
      <c r="G375" t="s">
        <v>618</v>
      </c>
      <c r="H375" t="b">
        <v>1</v>
      </c>
      <c r="I375" t="s">
        <v>612</v>
      </c>
      <c r="J375" t="s">
        <v>382</v>
      </c>
      <c r="K375" t="s">
        <v>382</v>
      </c>
      <c r="X375" t="str">
        <f t="shared" si="27"/>
        <v>1.56854971732856_0.117515024410077</v>
      </c>
      <c r="Y375" t="str">
        <f t="shared" si="30"/>
        <v>grade4_not_apr_march_grade_t8_ra_cont_zmath_level</v>
      </c>
      <c r="Z375" t="str">
        <f t="shared" si="31"/>
        <v>TRUE</v>
      </c>
      <c r="AA375" s="2" t="e">
        <f t="shared" si="28"/>
        <v>#VALUE!</v>
      </c>
      <c r="AB375">
        <f t="shared" si="29"/>
        <v>0.23731535363975201</v>
      </c>
    </row>
    <row r="376" spans="1:28">
      <c r="A376">
        <v>375</v>
      </c>
      <c r="B376" t="s">
        <v>120</v>
      </c>
      <c r="C376">
        <v>0.33103863432153502</v>
      </c>
      <c r="D376">
        <v>0.30993394113393502</v>
      </c>
      <c r="E376">
        <v>1.0680941658418801</v>
      </c>
      <c r="F376">
        <v>0.28609893978150203</v>
      </c>
      <c r="G376" t="s">
        <v>618</v>
      </c>
      <c r="H376" t="b">
        <v>1</v>
      </c>
      <c r="I376" t="s">
        <v>612</v>
      </c>
      <c r="J376" t="s">
        <v>382</v>
      </c>
      <c r="K376" t="s">
        <v>382</v>
      </c>
      <c r="X376" t="str">
        <f t="shared" si="27"/>
        <v>1.06809416584188_0.286098939781502</v>
      </c>
      <c r="Y376" t="str">
        <f t="shared" si="30"/>
        <v>grade4_not_apr_march_grade_t8_ra_cont_zmath_level</v>
      </c>
      <c r="Z376" t="str">
        <f t="shared" si="31"/>
        <v>TRUE</v>
      </c>
      <c r="AA376" s="2" t="e">
        <f t="shared" si="28"/>
        <v>#VALUE!</v>
      </c>
      <c r="AB376">
        <f t="shared" si="29"/>
        <v>0.30993394113393502</v>
      </c>
    </row>
    <row r="377" spans="1:28">
      <c r="A377">
        <v>376</v>
      </c>
      <c r="B377" t="s">
        <v>121</v>
      </c>
      <c r="C377">
        <v>0.15368374573725299</v>
      </c>
      <c r="D377">
        <v>0.13881784868576999</v>
      </c>
      <c r="E377">
        <v>1.1070892337853</v>
      </c>
      <c r="F377">
        <v>0.26889663065256802</v>
      </c>
      <c r="G377" t="s">
        <v>618</v>
      </c>
      <c r="H377" t="b">
        <v>1</v>
      </c>
      <c r="I377" t="s">
        <v>612</v>
      </c>
      <c r="J377" t="s">
        <v>382</v>
      </c>
      <c r="K377" t="s">
        <v>382</v>
      </c>
      <c r="X377" t="str">
        <f t="shared" si="27"/>
        <v>1.1070892337853_0.268896630652568</v>
      </c>
      <c r="Y377" t="str">
        <f t="shared" si="30"/>
        <v>grade4_not_apr_march_grade_t8_ra_cont_zmath_level</v>
      </c>
      <c r="Z377" t="str">
        <f t="shared" si="31"/>
        <v>TRUE</v>
      </c>
      <c r="AA377" s="2" t="e">
        <f t="shared" si="28"/>
        <v>#VALUE!</v>
      </c>
      <c r="AB377">
        <f t="shared" si="29"/>
        <v>0.13881784868576999</v>
      </c>
    </row>
    <row r="378" spans="1:28">
      <c r="A378">
        <v>377</v>
      </c>
      <c r="B378" t="s">
        <v>122</v>
      </c>
      <c r="C378">
        <v>0.13673759071311001</v>
      </c>
      <c r="D378">
        <v>0.174595432859073</v>
      </c>
      <c r="E378">
        <v>0.78316819904149404</v>
      </c>
      <c r="F378">
        <v>0.43397504245995999</v>
      </c>
      <c r="G378" t="s">
        <v>618</v>
      </c>
      <c r="H378" t="b">
        <v>1</v>
      </c>
      <c r="I378" t="s">
        <v>612</v>
      </c>
      <c r="J378" t="s">
        <v>382</v>
      </c>
      <c r="K378" t="s">
        <v>382</v>
      </c>
      <c r="X378" t="str">
        <f t="shared" si="27"/>
        <v>0.783168199041494_0.43397504245996</v>
      </c>
      <c r="Y378" t="str">
        <f t="shared" si="30"/>
        <v>grade4_not_apr_march_grade_t8_ra_cont_zmath_level</v>
      </c>
      <c r="Z378" t="str">
        <f t="shared" si="31"/>
        <v>TRUE</v>
      </c>
      <c r="AA378" s="2" t="e">
        <f t="shared" si="28"/>
        <v>#VALUE!</v>
      </c>
      <c r="AB378">
        <f t="shared" si="29"/>
        <v>0.174595432859073</v>
      </c>
    </row>
    <row r="379" spans="1:28">
      <c r="A379">
        <v>378</v>
      </c>
      <c r="B379" t="s">
        <v>116</v>
      </c>
      <c r="C379">
        <v>2.19120565102538E-2</v>
      </c>
      <c r="D379">
        <v>9.2700399139287404E-2</v>
      </c>
      <c r="E379">
        <v>0.236374996372235</v>
      </c>
      <c r="F379">
        <v>0.813231162637714</v>
      </c>
      <c r="G379" t="s">
        <v>619</v>
      </c>
      <c r="H379" t="b">
        <v>1</v>
      </c>
      <c r="I379" t="s">
        <v>612</v>
      </c>
      <c r="J379" t="s">
        <v>382</v>
      </c>
      <c r="K379" t="s">
        <v>382</v>
      </c>
      <c r="X379" t="str">
        <f t="shared" si="27"/>
        <v>0.236374996372235_0.813231162637714</v>
      </c>
      <c r="Y379" t="str">
        <f t="shared" si="30"/>
        <v>grade5_not_apr_march_grade_t8_ra_cont_zmath_level</v>
      </c>
      <c r="Z379" t="str">
        <f t="shared" si="31"/>
        <v>TRUE</v>
      </c>
      <c r="AA379" s="2" t="e">
        <f t="shared" si="28"/>
        <v>#VALUE!</v>
      </c>
      <c r="AB379">
        <f t="shared" si="29"/>
        <v>9.2700399139287404E-2</v>
      </c>
    </row>
    <row r="380" spans="1:28">
      <c r="A380">
        <v>379</v>
      </c>
      <c r="B380" t="s">
        <v>234</v>
      </c>
      <c r="C380">
        <v>-7.4593173339295099E-4</v>
      </c>
      <c r="D380">
        <v>8.1502242605629802E-3</v>
      </c>
      <c r="E380">
        <v>-9.1522847659829307E-2</v>
      </c>
      <c r="F380">
        <v>0.92711103039374398</v>
      </c>
      <c r="G380" t="s">
        <v>619</v>
      </c>
      <c r="H380" t="b">
        <v>1</v>
      </c>
      <c r="I380" t="s">
        <v>612</v>
      </c>
      <c r="J380" t="s">
        <v>382</v>
      </c>
      <c r="K380" t="s">
        <v>382</v>
      </c>
      <c r="X380" t="str">
        <f t="shared" si="27"/>
        <v>-0.0915228476598293_0.927111030393744</v>
      </c>
      <c r="Y380" t="str">
        <f t="shared" si="30"/>
        <v>grade5_not_apr_march_grade_t8_ra_cont_zmath_level</v>
      </c>
      <c r="Z380" t="str">
        <f t="shared" si="31"/>
        <v>TRUE</v>
      </c>
      <c r="AA380" s="2" t="e">
        <f t="shared" si="28"/>
        <v>#VALUE!</v>
      </c>
      <c r="AB380">
        <f t="shared" si="29"/>
        <v>8.1502242605629802E-3</v>
      </c>
    </row>
    <row r="381" spans="1:28">
      <c r="A381">
        <v>380</v>
      </c>
      <c r="B381" t="s">
        <v>140</v>
      </c>
      <c r="C381">
        <v>2.4488127929754001E-3</v>
      </c>
      <c r="D381">
        <v>0.10933650018230399</v>
      </c>
      <c r="E381">
        <v>2.2397029252741101E-2</v>
      </c>
      <c r="F381">
        <v>0.98213950819691997</v>
      </c>
      <c r="G381" t="s">
        <v>619</v>
      </c>
      <c r="H381" t="b">
        <v>1</v>
      </c>
      <c r="I381" t="s">
        <v>612</v>
      </c>
      <c r="J381" t="s">
        <v>382</v>
      </c>
      <c r="K381" t="s">
        <v>382</v>
      </c>
      <c r="X381" t="str">
        <f t="shared" si="27"/>
        <v>0.0223970292527411_0.98213950819692</v>
      </c>
      <c r="Y381" t="str">
        <f t="shared" si="30"/>
        <v>grade5_not_apr_march_grade_t8_ra_cont_zmath_level</v>
      </c>
      <c r="Z381" t="str">
        <f t="shared" si="31"/>
        <v>TRUE</v>
      </c>
      <c r="AA381" s="2" t="e">
        <f t="shared" si="28"/>
        <v>#VALUE!</v>
      </c>
      <c r="AB381">
        <f t="shared" si="29"/>
        <v>0.10933650018230399</v>
      </c>
    </row>
    <row r="382" spans="1:28">
      <c r="A382">
        <v>381</v>
      </c>
      <c r="B382" t="s">
        <v>117</v>
      </c>
      <c r="C382">
        <v>0.39608227442278099</v>
      </c>
      <c r="D382">
        <v>0.18433268602633099</v>
      </c>
      <c r="E382">
        <v>2.1487359781987001</v>
      </c>
      <c r="F382">
        <v>3.2098435301865499E-2</v>
      </c>
      <c r="G382" t="s">
        <v>619</v>
      </c>
      <c r="H382" t="b">
        <v>1</v>
      </c>
      <c r="I382" t="s">
        <v>612</v>
      </c>
      <c r="J382" t="s">
        <v>382</v>
      </c>
      <c r="K382" t="s">
        <v>382</v>
      </c>
      <c r="X382" t="str">
        <f t="shared" si="27"/>
        <v>2.1487359781987_0.0320984353018655</v>
      </c>
      <c r="Y382" t="str">
        <f t="shared" si="30"/>
        <v>grade5_not_apr_march_grade_t8_ra_cont_zmath_level</v>
      </c>
      <c r="Z382" t="str">
        <f t="shared" si="31"/>
        <v>TRUE</v>
      </c>
      <c r="AA382" s="2" t="e">
        <f t="shared" si="28"/>
        <v>#VALUE!</v>
      </c>
      <c r="AB382">
        <f t="shared" si="29"/>
        <v>0.18433268602633099</v>
      </c>
    </row>
    <row r="383" spans="1:28">
      <c r="A383">
        <v>382</v>
      </c>
      <c r="B383" t="s">
        <v>118</v>
      </c>
      <c r="C383">
        <v>0.49731889055151002</v>
      </c>
      <c r="D383">
        <v>0.174755334584662</v>
      </c>
      <c r="E383">
        <v>2.8458009120778902</v>
      </c>
      <c r="F383">
        <v>4.5979691882423301E-3</v>
      </c>
      <c r="G383" t="s">
        <v>619</v>
      </c>
      <c r="H383" t="b">
        <v>1</v>
      </c>
      <c r="I383" t="s">
        <v>612</v>
      </c>
      <c r="J383" t="s">
        <v>382</v>
      </c>
      <c r="K383" t="s">
        <v>382</v>
      </c>
      <c r="X383" t="str">
        <f t="shared" si="27"/>
        <v>2.84580091207789_0.00459796918824233</v>
      </c>
      <c r="Y383" t="str">
        <f t="shared" si="30"/>
        <v>grade5_not_apr_march_grade_t8_ra_cont_zmath_level</v>
      </c>
      <c r="Z383" t="str">
        <f t="shared" si="31"/>
        <v>TRUE</v>
      </c>
      <c r="AA383" s="2" t="e">
        <f t="shared" si="28"/>
        <v>#VALUE!</v>
      </c>
      <c r="AB383">
        <f t="shared" si="29"/>
        <v>0.174755334584662</v>
      </c>
    </row>
    <row r="384" spans="1:28">
      <c r="A384">
        <v>383</v>
      </c>
      <c r="B384" t="s">
        <v>119</v>
      </c>
      <c r="C384">
        <v>0.540269112357597</v>
      </c>
      <c r="D384">
        <v>0.178250899952139</v>
      </c>
      <c r="E384">
        <v>3.03094745946674</v>
      </c>
      <c r="F384">
        <v>2.55454080826269E-3</v>
      </c>
      <c r="G384" t="s">
        <v>619</v>
      </c>
      <c r="H384" t="b">
        <v>1</v>
      </c>
      <c r="I384" t="s">
        <v>612</v>
      </c>
      <c r="J384" t="s">
        <v>382</v>
      </c>
      <c r="K384" t="s">
        <v>382</v>
      </c>
      <c r="X384" t="str">
        <f t="shared" si="27"/>
        <v>3.03094745946674_0.00255454080826269</v>
      </c>
      <c r="Y384" t="str">
        <f t="shared" si="30"/>
        <v>grade5_not_apr_march_grade_t8_ra_cont_zmath_level</v>
      </c>
      <c r="Z384" t="str">
        <f t="shared" si="31"/>
        <v>TRUE</v>
      </c>
      <c r="AA384" s="2" t="e">
        <f t="shared" si="28"/>
        <v>#VALUE!</v>
      </c>
      <c r="AB384">
        <f t="shared" si="29"/>
        <v>0.178250899952139</v>
      </c>
    </row>
    <row r="385" spans="1:28">
      <c r="A385">
        <v>384</v>
      </c>
      <c r="B385" t="s">
        <v>120</v>
      </c>
      <c r="C385">
        <v>0.60853545842338197</v>
      </c>
      <c r="D385">
        <v>0.213620892738903</v>
      </c>
      <c r="E385">
        <v>2.8486701399903001</v>
      </c>
      <c r="F385">
        <v>4.5573270790878898E-3</v>
      </c>
      <c r="G385" t="s">
        <v>619</v>
      </c>
      <c r="H385" t="b">
        <v>1</v>
      </c>
      <c r="I385" t="s">
        <v>612</v>
      </c>
      <c r="J385" t="s">
        <v>382</v>
      </c>
      <c r="K385" t="s">
        <v>382</v>
      </c>
      <c r="X385" t="str">
        <f t="shared" si="27"/>
        <v>2.8486701399903_0.00455732707908789</v>
      </c>
      <c r="Y385" t="str">
        <f t="shared" si="30"/>
        <v>grade5_not_apr_march_grade_t8_ra_cont_zmath_level</v>
      </c>
      <c r="Z385" t="str">
        <f t="shared" si="31"/>
        <v>TRUE</v>
      </c>
      <c r="AA385" s="2" t="e">
        <f t="shared" si="28"/>
        <v>#VALUE!</v>
      </c>
      <c r="AB385">
        <f t="shared" si="29"/>
        <v>0.213620892738903</v>
      </c>
    </row>
    <row r="386" spans="1:28">
      <c r="A386">
        <v>385</v>
      </c>
      <c r="B386" t="s">
        <v>121</v>
      </c>
      <c r="C386">
        <v>2.6327315869106398E-2</v>
      </c>
      <c r="D386">
        <v>0.126006140764401</v>
      </c>
      <c r="E386">
        <v>0.20893676855266599</v>
      </c>
      <c r="F386">
        <v>0.83457624541363395</v>
      </c>
      <c r="G386" t="s">
        <v>619</v>
      </c>
      <c r="H386" t="b">
        <v>1</v>
      </c>
      <c r="I386" t="s">
        <v>612</v>
      </c>
      <c r="J386" t="s">
        <v>382</v>
      </c>
      <c r="K386" t="s">
        <v>382</v>
      </c>
      <c r="X386" t="str">
        <f t="shared" si="27"/>
        <v>0.208936768552666_0.834576245413634</v>
      </c>
      <c r="Y386" t="str">
        <f t="shared" si="30"/>
        <v>grade5_not_apr_march_grade_t8_ra_cont_zmath_level</v>
      </c>
      <c r="Z386" t="str">
        <f t="shared" si="31"/>
        <v>TRUE</v>
      </c>
      <c r="AA386" s="2" t="e">
        <f t="shared" si="28"/>
        <v>#VALUE!</v>
      </c>
      <c r="AB386">
        <f t="shared" si="29"/>
        <v>0.126006140764401</v>
      </c>
    </row>
    <row r="387" spans="1:28">
      <c r="A387">
        <v>386</v>
      </c>
      <c r="B387" t="s">
        <v>122</v>
      </c>
      <c r="C387">
        <v>0.13480156428689699</v>
      </c>
      <c r="D387">
        <v>0.129157656883539</v>
      </c>
      <c r="E387">
        <v>1.0436978150544101</v>
      </c>
      <c r="F387">
        <v>0.29709135811218701</v>
      </c>
      <c r="G387" t="s">
        <v>619</v>
      </c>
      <c r="H387" t="b">
        <v>1</v>
      </c>
      <c r="I387" t="s">
        <v>612</v>
      </c>
      <c r="J387" t="s">
        <v>382</v>
      </c>
      <c r="K387" t="s">
        <v>382</v>
      </c>
      <c r="X387" t="str">
        <f t="shared" ref="X387:X450" si="32">E387&amp;"_"&amp;F387</f>
        <v>1.04369781505441_0.297091358112187</v>
      </c>
      <c r="Y387" t="str">
        <f t="shared" si="30"/>
        <v>grade5_not_apr_march_grade_t8_ra_cont_zmath_level</v>
      </c>
      <c r="Z387" t="str">
        <f t="shared" si="31"/>
        <v>TRUE</v>
      </c>
      <c r="AA387" s="2" t="e">
        <f t="shared" ref="AA387:AA450" si="33">IF(COUNTIF(J387,"*E*")&gt;0, "***", IF(TEXT(J387, "0.00E+00")*1&lt;0.01, "***", IF(TEXT(J387, "0.00E+00")*1&lt;0.05, "**",  IF(TEXT(J387, "0.00E+00")*1&lt;0.1, "*",""))))</f>
        <v>#VALUE!</v>
      </c>
      <c r="AB387">
        <f t="shared" ref="AB387:AB450" si="34">D387</f>
        <v>0.129157656883539</v>
      </c>
    </row>
    <row r="388" spans="1:28">
      <c r="A388">
        <v>387</v>
      </c>
      <c r="B388" t="s">
        <v>116</v>
      </c>
      <c r="C388">
        <v>0.15055829715961</v>
      </c>
      <c r="D388">
        <v>9.4662792821558303E-2</v>
      </c>
      <c r="E388">
        <v>1.5904696309078501</v>
      </c>
      <c r="F388">
        <v>0.112327516048111</v>
      </c>
      <c r="G388" t="s">
        <v>620</v>
      </c>
      <c r="H388" t="b">
        <v>1</v>
      </c>
      <c r="I388" t="s">
        <v>612</v>
      </c>
      <c r="J388" t="s">
        <v>382</v>
      </c>
      <c r="K388" t="s">
        <v>382</v>
      </c>
      <c r="X388" t="str">
        <f t="shared" si="32"/>
        <v>1.59046963090785_0.112327516048111</v>
      </c>
      <c r="Y388" t="str">
        <f t="shared" si="30"/>
        <v>grade6_not_apr_march_grade_t8_ra_cont_zmath_level</v>
      </c>
      <c r="Z388" t="str">
        <f t="shared" si="31"/>
        <v>TRUE</v>
      </c>
      <c r="AA388" s="2" t="e">
        <f t="shared" si="33"/>
        <v>#VALUE!</v>
      </c>
      <c r="AB388">
        <f t="shared" si="34"/>
        <v>9.4662792821558303E-2</v>
      </c>
    </row>
    <row r="389" spans="1:28">
      <c r="A389">
        <v>388</v>
      </c>
      <c r="B389" t="s">
        <v>234</v>
      </c>
      <c r="C389">
        <v>-1.36104445634603E-2</v>
      </c>
      <c r="D389">
        <v>8.1618281517771007E-3</v>
      </c>
      <c r="E389">
        <v>-1.6675730376039399</v>
      </c>
      <c r="F389">
        <v>9.5993455807767303E-2</v>
      </c>
      <c r="G389" t="s">
        <v>620</v>
      </c>
      <c r="H389" t="b">
        <v>1</v>
      </c>
      <c r="I389" t="s">
        <v>612</v>
      </c>
      <c r="J389" t="s">
        <v>382</v>
      </c>
      <c r="K389" t="s">
        <v>382</v>
      </c>
      <c r="X389" t="str">
        <f t="shared" si="32"/>
        <v>-1.66757303760394_0.0959934558077673</v>
      </c>
      <c r="Y389" t="str">
        <f t="shared" si="30"/>
        <v>grade6_not_apr_march_grade_t8_ra_cont_zmath_level</v>
      </c>
      <c r="Z389" t="str">
        <f t="shared" si="31"/>
        <v>TRUE</v>
      </c>
      <c r="AA389" s="2" t="e">
        <f t="shared" si="33"/>
        <v>#VALUE!</v>
      </c>
      <c r="AB389">
        <f t="shared" si="34"/>
        <v>8.1618281517771007E-3</v>
      </c>
    </row>
    <row r="390" spans="1:28">
      <c r="A390">
        <v>389</v>
      </c>
      <c r="B390" t="s">
        <v>140</v>
      </c>
      <c r="C390">
        <v>7.1410555506795703E-2</v>
      </c>
      <c r="D390">
        <v>0.10370153985217601</v>
      </c>
      <c r="E390">
        <v>0.68861615370986495</v>
      </c>
      <c r="F390">
        <v>0.49136730294838699</v>
      </c>
      <c r="G390" t="s">
        <v>620</v>
      </c>
      <c r="H390" t="b">
        <v>1</v>
      </c>
      <c r="I390" t="s">
        <v>612</v>
      </c>
      <c r="J390" t="s">
        <v>382</v>
      </c>
      <c r="K390" t="s">
        <v>382</v>
      </c>
      <c r="X390" t="str">
        <f t="shared" si="32"/>
        <v>0.688616153709865_0.491367302948387</v>
      </c>
      <c r="Y390" t="str">
        <f t="shared" si="30"/>
        <v>grade6_not_apr_march_grade_t8_ra_cont_zmath_level</v>
      </c>
      <c r="Z390" t="str">
        <f t="shared" si="31"/>
        <v>TRUE</v>
      </c>
      <c r="AA390" s="2" t="e">
        <f t="shared" si="33"/>
        <v>#VALUE!</v>
      </c>
      <c r="AB390">
        <f t="shared" si="34"/>
        <v>0.10370153985217601</v>
      </c>
    </row>
    <row r="391" spans="1:28">
      <c r="A391">
        <v>390</v>
      </c>
      <c r="B391" t="s">
        <v>117</v>
      </c>
      <c r="C391">
        <v>9.2496098943995506E-2</v>
      </c>
      <c r="D391">
        <v>0.29863429397193297</v>
      </c>
      <c r="E391">
        <v>0.30973033175047499</v>
      </c>
      <c r="F391">
        <v>0.75688823490127599</v>
      </c>
      <c r="G391" t="s">
        <v>620</v>
      </c>
      <c r="H391" t="b">
        <v>1</v>
      </c>
      <c r="I391" t="s">
        <v>612</v>
      </c>
      <c r="J391" t="s">
        <v>382</v>
      </c>
      <c r="K391" t="s">
        <v>382</v>
      </c>
      <c r="X391" t="str">
        <f t="shared" si="32"/>
        <v>0.309730331750475_0.756888234901276</v>
      </c>
      <c r="Y391" t="str">
        <f t="shared" si="30"/>
        <v>grade6_not_apr_march_grade_t8_ra_cont_zmath_level</v>
      </c>
      <c r="Z391" t="str">
        <f t="shared" si="31"/>
        <v>TRUE</v>
      </c>
      <c r="AA391" s="2" t="e">
        <f t="shared" si="33"/>
        <v>#VALUE!</v>
      </c>
      <c r="AB391">
        <f t="shared" si="34"/>
        <v>0.29863429397193297</v>
      </c>
    </row>
    <row r="392" spans="1:28">
      <c r="A392">
        <v>391</v>
      </c>
      <c r="B392" t="s">
        <v>118</v>
      </c>
      <c r="C392">
        <v>0.139975148034263</v>
      </c>
      <c r="D392">
        <v>0.28287653016215297</v>
      </c>
      <c r="E392">
        <v>0.49482771848914198</v>
      </c>
      <c r="F392">
        <v>0.62092757303324198</v>
      </c>
      <c r="G392" t="s">
        <v>620</v>
      </c>
      <c r="H392" t="b">
        <v>1</v>
      </c>
      <c r="I392" t="s">
        <v>612</v>
      </c>
      <c r="J392" t="s">
        <v>382</v>
      </c>
      <c r="K392" t="s">
        <v>382</v>
      </c>
      <c r="X392" t="str">
        <f t="shared" si="32"/>
        <v>0.494827718489142_0.620927573033242</v>
      </c>
      <c r="Y392" t="str">
        <f t="shared" si="30"/>
        <v>grade6_not_apr_march_grade_t8_ra_cont_zmath_level</v>
      </c>
      <c r="Z392" t="str">
        <f t="shared" si="31"/>
        <v>TRUE</v>
      </c>
      <c r="AA392" s="2" t="e">
        <f t="shared" si="33"/>
        <v>#VALUE!</v>
      </c>
      <c r="AB392">
        <f t="shared" si="34"/>
        <v>0.28287653016215297</v>
      </c>
    </row>
    <row r="393" spans="1:28">
      <c r="A393">
        <v>392</v>
      </c>
      <c r="B393" t="s">
        <v>119</v>
      </c>
      <c r="C393">
        <v>0.36674074202430301</v>
      </c>
      <c r="D393">
        <v>0.29184033931870501</v>
      </c>
      <c r="E393">
        <v>1.2566485595529799</v>
      </c>
      <c r="F393">
        <v>0.20943658111318</v>
      </c>
      <c r="G393" t="s">
        <v>620</v>
      </c>
      <c r="H393" t="b">
        <v>1</v>
      </c>
      <c r="I393" t="s">
        <v>612</v>
      </c>
      <c r="J393" t="s">
        <v>382</v>
      </c>
      <c r="K393" t="s">
        <v>382</v>
      </c>
      <c r="X393" t="str">
        <f t="shared" si="32"/>
        <v>1.25664855955298_0.20943658111318</v>
      </c>
      <c r="Y393" t="str">
        <f t="shared" si="30"/>
        <v>grade6_not_apr_march_grade_t8_ra_cont_zmath_level</v>
      </c>
      <c r="Z393" t="str">
        <f t="shared" si="31"/>
        <v>TRUE</v>
      </c>
      <c r="AA393" s="2" t="e">
        <f t="shared" si="33"/>
        <v>#VALUE!</v>
      </c>
      <c r="AB393">
        <f t="shared" si="34"/>
        <v>0.29184033931870501</v>
      </c>
    </row>
    <row r="394" spans="1:28">
      <c r="A394">
        <v>393</v>
      </c>
      <c r="B394" t="s">
        <v>120</v>
      </c>
      <c r="C394">
        <v>0.29563959402088902</v>
      </c>
      <c r="D394">
        <v>0.33322059105653601</v>
      </c>
      <c r="E394">
        <v>0.887218863286659</v>
      </c>
      <c r="F394">
        <v>0.37536502371080199</v>
      </c>
      <c r="G394" t="s">
        <v>620</v>
      </c>
      <c r="H394" t="b">
        <v>1</v>
      </c>
      <c r="I394" t="s">
        <v>612</v>
      </c>
      <c r="J394" t="s">
        <v>382</v>
      </c>
      <c r="K394" t="s">
        <v>382</v>
      </c>
      <c r="X394" t="str">
        <f t="shared" si="32"/>
        <v>0.887218863286659_0.375365023710802</v>
      </c>
      <c r="Y394" t="str">
        <f t="shared" si="30"/>
        <v>grade6_not_apr_march_grade_t8_ra_cont_zmath_level</v>
      </c>
      <c r="Z394" t="str">
        <f t="shared" si="31"/>
        <v>TRUE</v>
      </c>
      <c r="AA394" s="2" t="e">
        <f t="shared" si="33"/>
        <v>#VALUE!</v>
      </c>
      <c r="AB394">
        <f t="shared" si="34"/>
        <v>0.33322059105653601</v>
      </c>
    </row>
    <row r="395" spans="1:28">
      <c r="A395">
        <v>394</v>
      </c>
      <c r="B395" t="s">
        <v>121</v>
      </c>
      <c r="C395">
        <v>-2.0727610670316601E-2</v>
      </c>
      <c r="D395">
        <v>0.141186742968232</v>
      </c>
      <c r="E395">
        <v>-0.14680989329841301</v>
      </c>
      <c r="F395">
        <v>0.88333811293129905</v>
      </c>
      <c r="G395" t="s">
        <v>620</v>
      </c>
      <c r="H395" t="b">
        <v>1</v>
      </c>
      <c r="I395" t="s">
        <v>612</v>
      </c>
      <c r="J395" t="s">
        <v>382</v>
      </c>
      <c r="K395" t="s">
        <v>382</v>
      </c>
      <c r="X395" t="str">
        <f t="shared" si="32"/>
        <v>-0.146809893298413_0.883338112931299</v>
      </c>
      <c r="Y395" t="str">
        <f t="shared" ref="Y395:Y458" si="35">TEXT(G395,"0.000")</f>
        <v>grade6_not_apr_march_grade_t8_ra_cont_zmath_level</v>
      </c>
      <c r="Z395" t="str">
        <f t="shared" ref="Z395:Z458" si="36">TEXT(H395,"0.000")</f>
        <v>TRUE</v>
      </c>
      <c r="AA395" s="2" t="e">
        <f t="shared" si="33"/>
        <v>#VALUE!</v>
      </c>
      <c r="AB395">
        <f t="shared" si="34"/>
        <v>0.141186742968232</v>
      </c>
    </row>
    <row r="396" spans="1:28">
      <c r="A396">
        <v>395</v>
      </c>
      <c r="B396" t="s">
        <v>122</v>
      </c>
      <c r="C396">
        <v>0.18885928176456199</v>
      </c>
      <c r="D396">
        <v>0.15123393423669601</v>
      </c>
      <c r="E396">
        <v>1.24878905463756</v>
      </c>
      <c r="F396">
        <v>0.21229562688530901</v>
      </c>
      <c r="G396" t="s">
        <v>620</v>
      </c>
      <c r="H396" t="b">
        <v>1</v>
      </c>
      <c r="I396" t="s">
        <v>612</v>
      </c>
      <c r="J396" t="s">
        <v>382</v>
      </c>
      <c r="K396" t="s">
        <v>382</v>
      </c>
      <c r="X396" t="str">
        <f t="shared" si="32"/>
        <v>1.24878905463756_0.212295626885309</v>
      </c>
      <c r="Y396" t="str">
        <f t="shared" si="35"/>
        <v>grade6_not_apr_march_grade_t8_ra_cont_zmath_level</v>
      </c>
      <c r="Z396" t="str">
        <f t="shared" si="36"/>
        <v>TRUE</v>
      </c>
      <c r="AA396" s="2" t="e">
        <f t="shared" si="33"/>
        <v>#VALUE!</v>
      </c>
      <c r="AB396">
        <f t="shared" si="34"/>
        <v>0.15123393423669601</v>
      </c>
    </row>
    <row r="397" spans="1:28">
      <c r="A397">
        <v>396</v>
      </c>
      <c r="B397" t="s">
        <v>116</v>
      </c>
      <c r="C397">
        <v>-8.0152831668629E-3</v>
      </c>
      <c r="D397">
        <v>6.7683394509724396E-2</v>
      </c>
      <c r="E397">
        <v>-0.11842318525722401</v>
      </c>
      <c r="F397">
        <v>0.90576604091627899</v>
      </c>
      <c r="G397" t="s">
        <v>621</v>
      </c>
      <c r="H397" t="b">
        <v>1</v>
      </c>
      <c r="I397" t="s">
        <v>612</v>
      </c>
      <c r="J397" t="s">
        <v>382</v>
      </c>
      <c r="K397" t="s">
        <v>382</v>
      </c>
      <c r="X397" t="str">
        <f t="shared" si="32"/>
        <v>-0.118423185257224_0.905766040916279</v>
      </c>
      <c r="Y397" t="str">
        <f t="shared" si="35"/>
        <v>grade7_not_apr_march_grade_t8_ra_cont_zmath_level</v>
      </c>
      <c r="Z397" t="str">
        <f t="shared" si="36"/>
        <v>TRUE</v>
      </c>
      <c r="AA397" s="2" t="e">
        <f t="shared" si="33"/>
        <v>#VALUE!</v>
      </c>
      <c r="AB397">
        <f t="shared" si="34"/>
        <v>6.7683394509724396E-2</v>
      </c>
    </row>
    <row r="398" spans="1:28">
      <c r="A398">
        <v>397</v>
      </c>
      <c r="B398" t="s">
        <v>234</v>
      </c>
      <c r="C398">
        <v>1.07677304465535E-3</v>
      </c>
      <c r="D398">
        <v>6.0147494814953399E-3</v>
      </c>
      <c r="E398">
        <v>0.17902209359975799</v>
      </c>
      <c r="F398">
        <v>0.857971716009714</v>
      </c>
      <c r="G398" t="s">
        <v>621</v>
      </c>
      <c r="H398" t="b">
        <v>1</v>
      </c>
      <c r="I398" t="s">
        <v>612</v>
      </c>
      <c r="J398" t="s">
        <v>382</v>
      </c>
      <c r="K398" t="s">
        <v>382</v>
      </c>
      <c r="X398" t="str">
        <f t="shared" si="32"/>
        <v>0.179022093599758_0.857971716009714</v>
      </c>
      <c r="Y398" t="str">
        <f t="shared" si="35"/>
        <v>grade7_not_apr_march_grade_t8_ra_cont_zmath_level</v>
      </c>
      <c r="Z398" t="str">
        <f t="shared" si="36"/>
        <v>TRUE</v>
      </c>
      <c r="AA398" s="2" t="e">
        <f t="shared" si="33"/>
        <v>#VALUE!</v>
      </c>
      <c r="AB398">
        <f t="shared" si="34"/>
        <v>6.0147494814953399E-3</v>
      </c>
    </row>
    <row r="399" spans="1:28">
      <c r="A399">
        <v>398</v>
      </c>
      <c r="B399" t="s">
        <v>140</v>
      </c>
      <c r="C399">
        <v>-6.4713167663822194E-2</v>
      </c>
      <c r="D399">
        <v>8.8734515578810999E-2</v>
      </c>
      <c r="E399">
        <v>-0.72928969343779404</v>
      </c>
      <c r="F399">
        <v>0.46606634570852701</v>
      </c>
      <c r="G399" t="s">
        <v>621</v>
      </c>
      <c r="H399" t="b">
        <v>1</v>
      </c>
      <c r="I399" t="s">
        <v>612</v>
      </c>
      <c r="J399" t="s">
        <v>382</v>
      </c>
      <c r="K399" t="s">
        <v>382</v>
      </c>
      <c r="X399" t="str">
        <f t="shared" si="32"/>
        <v>-0.729289693437794_0.466066345708527</v>
      </c>
      <c r="Y399" t="str">
        <f t="shared" si="35"/>
        <v>grade7_not_apr_march_grade_t8_ra_cont_zmath_level</v>
      </c>
      <c r="Z399" t="str">
        <f t="shared" si="36"/>
        <v>TRUE</v>
      </c>
      <c r="AA399" s="2" t="e">
        <f t="shared" si="33"/>
        <v>#VALUE!</v>
      </c>
      <c r="AB399">
        <f t="shared" si="34"/>
        <v>8.8734515578810999E-2</v>
      </c>
    </row>
    <row r="400" spans="1:28">
      <c r="A400">
        <v>399</v>
      </c>
      <c r="B400" t="s">
        <v>117</v>
      </c>
      <c r="C400">
        <v>-3.8573800254287499E-3</v>
      </c>
      <c r="D400">
        <v>0.14889263294991201</v>
      </c>
      <c r="E400">
        <v>-2.5907124812054198E-2</v>
      </c>
      <c r="F400">
        <v>0.97933873805493599</v>
      </c>
      <c r="G400" t="s">
        <v>621</v>
      </c>
      <c r="H400" t="b">
        <v>1</v>
      </c>
      <c r="I400" t="s">
        <v>612</v>
      </c>
      <c r="J400" t="s">
        <v>382</v>
      </c>
      <c r="K400" t="s">
        <v>382</v>
      </c>
      <c r="X400" t="str">
        <f t="shared" si="32"/>
        <v>-0.0259071248120542_0.979338738054936</v>
      </c>
      <c r="Y400" t="str">
        <f t="shared" si="35"/>
        <v>grade7_not_apr_march_grade_t8_ra_cont_zmath_level</v>
      </c>
      <c r="Z400" t="str">
        <f t="shared" si="36"/>
        <v>TRUE</v>
      </c>
      <c r="AA400" s="2" t="e">
        <f t="shared" si="33"/>
        <v>#VALUE!</v>
      </c>
      <c r="AB400">
        <f t="shared" si="34"/>
        <v>0.14889263294991201</v>
      </c>
    </row>
    <row r="401" spans="1:28">
      <c r="A401">
        <v>400</v>
      </c>
      <c r="B401" t="s">
        <v>118</v>
      </c>
      <c r="C401">
        <v>0.340715114260841</v>
      </c>
      <c r="D401">
        <v>0.144861404356078</v>
      </c>
      <c r="E401">
        <v>2.35200753282319</v>
      </c>
      <c r="F401">
        <v>1.8946136633659801E-2</v>
      </c>
      <c r="G401" t="s">
        <v>621</v>
      </c>
      <c r="H401" t="b">
        <v>1</v>
      </c>
      <c r="I401" t="s">
        <v>612</v>
      </c>
      <c r="J401" t="s">
        <v>382</v>
      </c>
      <c r="K401" t="s">
        <v>382</v>
      </c>
      <c r="X401" t="str">
        <f t="shared" si="32"/>
        <v>2.35200753282319_0.0189461366336598</v>
      </c>
      <c r="Y401" t="str">
        <f t="shared" si="35"/>
        <v>grade7_not_apr_march_grade_t8_ra_cont_zmath_level</v>
      </c>
      <c r="Z401" t="str">
        <f t="shared" si="36"/>
        <v>TRUE</v>
      </c>
      <c r="AA401" s="2" t="e">
        <f t="shared" si="33"/>
        <v>#VALUE!</v>
      </c>
      <c r="AB401">
        <f t="shared" si="34"/>
        <v>0.144861404356078</v>
      </c>
    </row>
    <row r="402" spans="1:28">
      <c r="A402">
        <v>401</v>
      </c>
      <c r="B402" t="s">
        <v>119</v>
      </c>
      <c r="C402">
        <v>0.41655929214969201</v>
      </c>
      <c r="D402">
        <v>0.167835644385258</v>
      </c>
      <c r="E402">
        <v>2.4819477035134501</v>
      </c>
      <c r="F402">
        <v>1.32981581823717E-2</v>
      </c>
      <c r="G402" t="s">
        <v>621</v>
      </c>
      <c r="H402" t="b">
        <v>1</v>
      </c>
      <c r="I402" t="s">
        <v>612</v>
      </c>
      <c r="J402" t="s">
        <v>382</v>
      </c>
      <c r="K402" t="s">
        <v>382</v>
      </c>
      <c r="X402" t="str">
        <f t="shared" si="32"/>
        <v>2.48194770351345_0.0132981581823717</v>
      </c>
      <c r="Y402" t="str">
        <f t="shared" si="35"/>
        <v>grade7_not_apr_march_grade_t8_ra_cont_zmath_level</v>
      </c>
      <c r="Z402" t="str">
        <f t="shared" si="36"/>
        <v>TRUE</v>
      </c>
      <c r="AA402" s="2" t="e">
        <f t="shared" si="33"/>
        <v>#VALUE!</v>
      </c>
      <c r="AB402">
        <f t="shared" si="34"/>
        <v>0.167835644385258</v>
      </c>
    </row>
    <row r="403" spans="1:28">
      <c r="A403">
        <v>402</v>
      </c>
      <c r="B403" t="s">
        <v>120</v>
      </c>
      <c r="C403">
        <v>0.51839313021056299</v>
      </c>
      <c r="D403">
        <v>0.16962739853382</v>
      </c>
      <c r="E403">
        <v>3.05606956595049</v>
      </c>
      <c r="F403">
        <v>2.3271355143564001E-3</v>
      </c>
      <c r="G403" t="s">
        <v>621</v>
      </c>
      <c r="H403" t="b">
        <v>1</v>
      </c>
      <c r="I403" t="s">
        <v>612</v>
      </c>
      <c r="J403" t="s">
        <v>382</v>
      </c>
      <c r="K403" t="s">
        <v>382</v>
      </c>
      <c r="X403" t="str">
        <f t="shared" si="32"/>
        <v>3.05606956595049_0.0023271355143564</v>
      </c>
      <c r="Y403" t="str">
        <f t="shared" si="35"/>
        <v>grade7_not_apr_march_grade_t8_ra_cont_zmath_level</v>
      </c>
      <c r="Z403" t="str">
        <f t="shared" si="36"/>
        <v>TRUE</v>
      </c>
      <c r="AA403" s="2" t="e">
        <f t="shared" si="33"/>
        <v>#VALUE!</v>
      </c>
      <c r="AB403">
        <f t="shared" si="34"/>
        <v>0.16962739853382</v>
      </c>
    </row>
    <row r="404" spans="1:28">
      <c r="A404">
        <v>403</v>
      </c>
      <c r="B404" t="s">
        <v>121</v>
      </c>
      <c r="C404">
        <v>-0.13535967060419099</v>
      </c>
      <c r="D404">
        <v>9.7511795051721403E-2</v>
      </c>
      <c r="E404">
        <v>-1.3881363842435099</v>
      </c>
      <c r="F404">
        <v>0.16553338639600201</v>
      </c>
      <c r="G404" t="s">
        <v>621</v>
      </c>
      <c r="H404" t="b">
        <v>1</v>
      </c>
      <c r="I404" t="s">
        <v>612</v>
      </c>
      <c r="J404" t="s">
        <v>382</v>
      </c>
      <c r="K404" t="s">
        <v>382</v>
      </c>
      <c r="X404" t="str">
        <f t="shared" si="32"/>
        <v>-1.38813638424351_0.165533386396002</v>
      </c>
      <c r="Y404" t="str">
        <f t="shared" si="35"/>
        <v>grade7_not_apr_march_grade_t8_ra_cont_zmath_level</v>
      </c>
      <c r="Z404" t="str">
        <f t="shared" si="36"/>
        <v>TRUE</v>
      </c>
      <c r="AA404" s="2" t="e">
        <f t="shared" si="33"/>
        <v>#VALUE!</v>
      </c>
      <c r="AB404">
        <f t="shared" si="34"/>
        <v>9.7511795051721403E-2</v>
      </c>
    </row>
    <row r="405" spans="1:28">
      <c r="A405">
        <v>404</v>
      </c>
      <c r="B405" t="s">
        <v>122</v>
      </c>
      <c r="C405">
        <v>-0.141740411125755</v>
      </c>
      <c r="D405">
        <v>0.104559677484425</v>
      </c>
      <c r="E405">
        <v>-1.35559342316131</v>
      </c>
      <c r="F405">
        <v>0.17566204505219399</v>
      </c>
      <c r="G405" t="s">
        <v>621</v>
      </c>
      <c r="H405" t="b">
        <v>1</v>
      </c>
      <c r="I405" t="s">
        <v>612</v>
      </c>
      <c r="J405" t="s">
        <v>382</v>
      </c>
      <c r="K405" t="s">
        <v>382</v>
      </c>
      <c r="X405" t="str">
        <f t="shared" si="32"/>
        <v>-1.35559342316131_0.175662045052194</v>
      </c>
      <c r="Y405" t="str">
        <f t="shared" si="35"/>
        <v>grade7_not_apr_march_grade_t8_ra_cont_zmath_level</v>
      </c>
      <c r="Z405" t="str">
        <f t="shared" si="36"/>
        <v>TRUE</v>
      </c>
      <c r="AA405" s="2" t="e">
        <f t="shared" si="33"/>
        <v>#VALUE!</v>
      </c>
      <c r="AB405">
        <f t="shared" si="34"/>
        <v>0.104559677484425</v>
      </c>
    </row>
    <row r="406" spans="1:28">
      <c r="A406">
        <v>405</v>
      </c>
      <c r="B406" t="s">
        <v>116</v>
      </c>
      <c r="C406">
        <v>7.2635718888821907E-2</v>
      </c>
      <c r="D406">
        <v>9.7178251715171901E-2</v>
      </c>
      <c r="E406">
        <v>0.74744829842911997</v>
      </c>
      <c r="F406">
        <v>0.455223556386884</v>
      </c>
      <c r="G406" t="s">
        <v>622</v>
      </c>
      <c r="H406" t="b">
        <v>1</v>
      </c>
      <c r="I406" t="s">
        <v>612</v>
      </c>
      <c r="J406" t="s">
        <v>382</v>
      </c>
      <c r="K406" t="s">
        <v>382</v>
      </c>
      <c r="X406" t="str">
        <f t="shared" si="32"/>
        <v>0.74744829842912_0.455223556386884</v>
      </c>
      <c r="Y406" t="str">
        <f t="shared" si="35"/>
        <v>grade8_not_apr_march_grade_t8_ra_cont_zmath_level</v>
      </c>
      <c r="Z406" t="str">
        <f t="shared" si="36"/>
        <v>TRUE</v>
      </c>
      <c r="AA406" s="2" t="e">
        <f t="shared" si="33"/>
        <v>#VALUE!</v>
      </c>
      <c r="AB406">
        <f t="shared" si="34"/>
        <v>9.7178251715171901E-2</v>
      </c>
    </row>
    <row r="407" spans="1:28">
      <c r="A407">
        <v>406</v>
      </c>
      <c r="B407" t="s">
        <v>234</v>
      </c>
      <c r="C407">
        <v>-4.8838316996357902E-3</v>
      </c>
      <c r="D407">
        <v>8.5684952145631595E-3</v>
      </c>
      <c r="E407">
        <v>-0.56997542477880403</v>
      </c>
      <c r="F407">
        <v>0.56900807639043605</v>
      </c>
      <c r="G407" t="s">
        <v>622</v>
      </c>
      <c r="H407" t="b">
        <v>1</v>
      </c>
      <c r="I407" t="s">
        <v>612</v>
      </c>
      <c r="J407" t="s">
        <v>382</v>
      </c>
      <c r="K407" t="s">
        <v>382</v>
      </c>
      <c r="X407" t="str">
        <f t="shared" si="32"/>
        <v>-0.569975424778804_0.569008076390436</v>
      </c>
      <c r="Y407" t="str">
        <f t="shared" si="35"/>
        <v>grade8_not_apr_march_grade_t8_ra_cont_zmath_level</v>
      </c>
      <c r="Z407" t="str">
        <f t="shared" si="36"/>
        <v>TRUE</v>
      </c>
      <c r="AA407" s="2" t="e">
        <f t="shared" si="33"/>
        <v>#VALUE!</v>
      </c>
      <c r="AB407">
        <f t="shared" si="34"/>
        <v>8.5684952145631595E-3</v>
      </c>
    </row>
    <row r="408" spans="1:28">
      <c r="A408">
        <v>407</v>
      </c>
      <c r="B408" t="s">
        <v>140</v>
      </c>
      <c r="C408">
        <v>7.6530382449789599E-3</v>
      </c>
      <c r="D408">
        <v>0.12617303783782999</v>
      </c>
      <c r="E408">
        <v>6.0655100139662098E-2</v>
      </c>
      <c r="F408">
        <v>0.951663590215862</v>
      </c>
      <c r="G408" t="s">
        <v>622</v>
      </c>
      <c r="H408" t="b">
        <v>1</v>
      </c>
      <c r="I408" t="s">
        <v>612</v>
      </c>
      <c r="J408" t="s">
        <v>382</v>
      </c>
      <c r="K408" t="s">
        <v>382</v>
      </c>
      <c r="X408" t="str">
        <f t="shared" si="32"/>
        <v>0.0606551001396621_0.951663590215862</v>
      </c>
      <c r="Y408" t="str">
        <f t="shared" si="35"/>
        <v>grade8_not_apr_march_grade_t8_ra_cont_zmath_level</v>
      </c>
      <c r="Z408" t="str">
        <f t="shared" si="36"/>
        <v>TRUE</v>
      </c>
      <c r="AA408" s="2" t="e">
        <f t="shared" si="33"/>
        <v>#VALUE!</v>
      </c>
      <c r="AB408">
        <f t="shared" si="34"/>
        <v>0.12617303783782999</v>
      </c>
    </row>
    <row r="409" spans="1:28">
      <c r="A409">
        <v>408</v>
      </c>
      <c r="B409" t="s">
        <v>117</v>
      </c>
      <c r="C409">
        <v>0.24701474901529</v>
      </c>
      <c r="D409">
        <v>0.20545474873877301</v>
      </c>
      <c r="E409">
        <v>1.2022829870404199</v>
      </c>
      <c r="F409">
        <v>0.22995120983852901</v>
      </c>
      <c r="G409" t="s">
        <v>622</v>
      </c>
      <c r="H409" t="b">
        <v>1</v>
      </c>
      <c r="I409" t="s">
        <v>612</v>
      </c>
      <c r="J409" t="s">
        <v>382</v>
      </c>
      <c r="K409" t="s">
        <v>382</v>
      </c>
      <c r="X409" t="str">
        <f t="shared" si="32"/>
        <v>1.20228298704042_0.229951209838529</v>
      </c>
      <c r="Y409" t="str">
        <f t="shared" si="35"/>
        <v>grade8_not_apr_march_grade_t8_ra_cont_zmath_level</v>
      </c>
      <c r="Z409" t="str">
        <f t="shared" si="36"/>
        <v>TRUE</v>
      </c>
      <c r="AA409" s="2" t="e">
        <f t="shared" si="33"/>
        <v>#VALUE!</v>
      </c>
      <c r="AB409">
        <f t="shared" si="34"/>
        <v>0.20545474873877301</v>
      </c>
    </row>
    <row r="410" spans="1:28">
      <c r="A410">
        <v>409</v>
      </c>
      <c r="B410" t="s">
        <v>118</v>
      </c>
      <c r="C410">
        <v>0.40670646092930901</v>
      </c>
      <c r="D410">
        <v>0.17988813632404499</v>
      </c>
      <c r="E410">
        <v>2.26088539933885</v>
      </c>
      <c r="F410">
        <v>2.4292426487895601E-2</v>
      </c>
      <c r="G410" t="s">
        <v>622</v>
      </c>
      <c r="H410" t="b">
        <v>1</v>
      </c>
      <c r="I410" t="s">
        <v>612</v>
      </c>
      <c r="J410" t="s">
        <v>382</v>
      </c>
      <c r="K410" t="s">
        <v>382</v>
      </c>
      <c r="X410" t="str">
        <f t="shared" si="32"/>
        <v>2.26088539933885_0.0242924264878956</v>
      </c>
      <c r="Y410" t="str">
        <f t="shared" si="35"/>
        <v>grade8_not_apr_march_grade_t8_ra_cont_zmath_level</v>
      </c>
      <c r="Z410" t="str">
        <f t="shared" si="36"/>
        <v>TRUE</v>
      </c>
      <c r="AA410" s="2" t="e">
        <f t="shared" si="33"/>
        <v>#VALUE!</v>
      </c>
      <c r="AB410">
        <f t="shared" si="34"/>
        <v>0.17988813632404499</v>
      </c>
    </row>
    <row r="411" spans="1:28">
      <c r="A411">
        <v>410</v>
      </c>
      <c r="B411" t="s">
        <v>119</v>
      </c>
      <c r="C411">
        <v>0.303234830083843</v>
      </c>
      <c r="D411">
        <v>0.208022304136427</v>
      </c>
      <c r="E411">
        <v>1.45770344840029</v>
      </c>
      <c r="F411">
        <v>0.14569156472796599</v>
      </c>
      <c r="G411" t="s">
        <v>622</v>
      </c>
      <c r="H411" t="b">
        <v>1</v>
      </c>
      <c r="I411" t="s">
        <v>612</v>
      </c>
      <c r="J411" t="s">
        <v>382</v>
      </c>
      <c r="K411" t="s">
        <v>382</v>
      </c>
      <c r="X411" t="str">
        <f t="shared" si="32"/>
        <v>1.45770344840029_0.145691564727966</v>
      </c>
      <c r="Y411" t="str">
        <f t="shared" si="35"/>
        <v>grade8_not_apr_march_grade_t8_ra_cont_zmath_level</v>
      </c>
      <c r="Z411" t="str">
        <f t="shared" si="36"/>
        <v>TRUE</v>
      </c>
      <c r="AA411" s="2" t="e">
        <f t="shared" si="33"/>
        <v>#VALUE!</v>
      </c>
      <c r="AB411">
        <f t="shared" si="34"/>
        <v>0.208022304136427</v>
      </c>
    </row>
    <row r="412" spans="1:28">
      <c r="A412">
        <v>411</v>
      </c>
      <c r="B412" t="s">
        <v>120</v>
      </c>
      <c r="C412">
        <v>0.37834457008144701</v>
      </c>
      <c r="D412">
        <v>0.22669283907568999</v>
      </c>
      <c r="E412">
        <v>1.6689745102849201</v>
      </c>
      <c r="F412">
        <v>9.5889537643856201E-2</v>
      </c>
      <c r="G412" t="s">
        <v>622</v>
      </c>
      <c r="H412" t="b">
        <v>1</v>
      </c>
      <c r="I412" t="s">
        <v>612</v>
      </c>
      <c r="J412" t="s">
        <v>382</v>
      </c>
      <c r="K412" t="s">
        <v>382</v>
      </c>
      <c r="X412" t="str">
        <f t="shared" si="32"/>
        <v>1.66897451028492_0.0958895376438562</v>
      </c>
      <c r="Y412" t="str">
        <f t="shared" si="35"/>
        <v>grade8_not_apr_march_grade_t8_ra_cont_zmath_level</v>
      </c>
      <c r="Z412" t="str">
        <f t="shared" si="36"/>
        <v>TRUE</v>
      </c>
      <c r="AA412" s="2" t="e">
        <f t="shared" si="33"/>
        <v>#VALUE!</v>
      </c>
      <c r="AB412">
        <f t="shared" si="34"/>
        <v>0.22669283907568999</v>
      </c>
    </row>
    <row r="413" spans="1:28">
      <c r="A413">
        <v>412</v>
      </c>
      <c r="B413" t="s">
        <v>122</v>
      </c>
      <c r="C413">
        <v>-0.207875545365758</v>
      </c>
      <c r="D413">
        <v>0.10367293383392499</v>
      </c>
      <c r="E413">
        <v>-2.0051091222975899</v>
      </c>
      <c r="F413">
        <v>4.5611442001155897E-2</v>
      </c>
      <c r="G413" t="s">
        <v>622</v>
      </c>
      <c r="H413" t="b">
        <v>1</v>
      </c>
      <c r="I413" t="s">
        <v>612</v>
      </c>
      <c r="J413" t="s">
        <v>382</v>
      </c>
      <c r="K413" t="s">
        <v>382</v>
      </c>
      <c r="X413" t="str">
        <f t="shared" si="32"/>
        <v>-2.00510912229759_0.0456114420011559</v>
      </c>
      <c r="Y413" t="str">
        <f t="shared" si="35"/>
        <v>grade8_not_apr_march_grade_t8_ra_cont_zmath_level</v>
      </c>
      <c r="Z413" t="str">
        <f t="shared" si="36"/>
        <v>TRUE</v>
      </c>
      <c r="AA413" s="2" t="e">
        <f t="shared" si="33"/>
        <v>#VALUE!</v>
      </c>
      <c r="AB413">
        <f t="shared" si="34"/>
        <v>0.10367293383392499</v>
      </c>
    </row>
    <row r="414" spans="1:28">
      <c r="A414">
        <v>413</v>
      </c>
      <c r="B414" t="s">
        <v>116</v>
      </c>
      <c r="C414">
        <v>3.3240975353045002E-2</v>
      </c>
      <c r="D414">
        <v>0.111000455696754</v>
      </c>
      <c r="E414">
        <v>0.29946701699907602</v>
      </c>
      <c r="F414">
        <v>0.76480124701547103</v>
      </c>
      <c r="G414" t="s">
        <v>623</v>
      </c>
      <c r="H414" t="b">
        <v>1</v>
      </c>
      <c r="I414" t="s">
        <v>612</v>
      </c>
      <c r="J414" t="s">
        <v>382</v>
      </c>
      <c r="K414" t="s">
        <v>382</v>
      </c>
      <c r="X414" t="str">
        <f t="shared" si="32"/>
        <v>0.299467016999076_0.764801247015471</v>
      </c>
      <c r="Y414" t="str">
        <f t="shared" si="35"/>
        <v>grade9_not_apr_march_grade_t8_ra_cont_zmath_level</v>
      </c>
      <c r="Z414" t="str">
        <f t="shared" si="36"/>
        <v>TRUE</v>
      </c>
      <c r="AA414" s="2" t="e">
        <f t="shared" si="33"/>
        <v>#VALUE!</v>
      </c>
      <c r="AB414">
        <f t="shared" si="34"/>
        <v>0.111000455696754</v>
      </c>
    </row>
    <row r="415" spans="1:28">
      <c r="A415">
        <v>414</v>
      </c>
      <c r="B415" t="s">
        <v>234</v>
      </c>
      <c r="C415">
        <v>-9.0324410476981195E-4</v>
      </c>
      <c r="D415">
        <v>1.0471204508681799E-2</v>
      </c>
      <c r="E415">
        <v>-8.6259809367768503E-2</v>
      </c>
      <c r="F415">
        <v>0.93132024480155895</v>
      </c>
      <c r="G415" t="s">
        <v>623</v>
      </c>
      <c r="H415" t="b">
        <v>1</v>
      </c>
      <c r="I415" t="s">
        <v>612</v>
      </c>
      <c r="J415" t="s">
        <v>382</v>
      </c>
      <c r="K415" t="s">
        <v>382</v>
      </c>
      <c r="X415" t="str">
        <f t="shared" si="32"/>
        <v>-0.0862598093677685_0.931320244801559</v>
      </c>
      <c r="Y415" t="str">
        <f t="shared" si="35"/>
        <v>grade9_not_apr_march_grade_t8_ra_cont_zmath_level</v>
      </c>
      <c r="Z415" t="str">
        <f t="shared" si="36"/>
        <v>TRUE</v>
      </c>
      <c r="AA415" s="2" t="e">
        <f t="shared" si="33"/>
        <v>#VALUE!</v>
      </c>
      <c r="AB415">
        <f t="shared" si="34"/>
        <v>1.0471204508681799E-2</v>
      </c>
    </row>
    <row r="416" spans="1:28">
      <c r="A416">
        <v>415</v>
      </c>
      <c r="B416" t="s">
        <v>140</v>
      </c>
      <c r="C416">
        <v>-6.8542811413466201E-2</v>
      </c>
      <c r="D416">
        <v>0.14873744150933599</v>
      </c>
      <c r="E416">
        <v>-0.46083091599477199</v>
      </c>
      <c r="F416">
        <v>0.64527014394757598</v>
      </c>
      <c r="G416" t="s">
        <v>623</v>
      </c>
      <c r="H416" t="b">
        <v>1</v>
      </c>
      <c r="I416" t="s">
        <v>612</v>
      </c>
      <c r="J416" t="s">
        <v>382</v>
      </c>
      <c r="K416" t="s">
        <v>382</v>
      </c>
      <c r="X416" t="str">
        <f t="shared" si="32"/>
        <v>-0.460830915994772_0.645270143947576</v>
      </c>
      <c r="Y416" t="str">
        <f t="shared" si="35"/>
        <v>grade9_not_apr_march_grade_t8_ra_cont_zmath_level</v>
      </c>
      <c r="Z416" t="str">
        <f t="shared" si="36"/>
        <v>TRUE</v>
      </c>
      <c r="AA416" s="2" t="e">
        <f t="shared" si="33"/>
        <v>#VALUE!</v>
      </c>
      <c r="AB416">
        <f t="shared" si="34"/>
        <v>0.14873744150933599</v>
      </c>
    </row>
    <row r="417" spans="1:28">
      <c r="A417">
        <v>416</v>
      </c>
      <c r="B417" t="s">
        <v>117</v>
      </c>
      <c r="C417">
        <v>0.26257542563740999</v>
      </c>
      <c r="D417">
        <v>0.248720722867285</v>
      </c>
      <c r="E417">
        <v>1.0557038537457</v>
      </c>
      <c r="F417">
        <v>0.29199450033392299</v>
      </c>
      <c r="G417" t="s">
        <v>623</v>
      </c>
      <c r="H417" t="b">
        <v>1</v>
      </c>
      <c r="I417" t="s">
        <v>612</v>
      </c>
      <c r="J417" t="s">
        <v>382</v>
      </c>
      <c r="K417" t="s">
        <v>382</v>
      </c>
      <c r="X417" t="str">
        <f t="shared" si="32"/>
        <v>1.0557038537457_0.291994500333923</v>
      </c>
      <c r="Y417" t="str">
        <f t="shared" si="35"/>
        <v>grade9_not_apr_march_grade_t8_ra_cont_zmath_level</v>
      </c>
      <c r="Z417" t="str">
        <f t="shared" si="36"/>
        <v>TRUE</v>
      </c>
      <c r="AA417" s="2" t="e">
        <f t="shared" si="33"/>
        <v>#VALUE!</v>
      </c>
      <c r="AB417">
        <f t="shared" si="34"/>
        <v>0.248720722867285</v>
      </c>
    </row>
    <row r="418" spans="1:28">
      <c r="A418">
        <v>417</v>
      </c>
      <c r="B418" t="s">
        <v>118</v>
      </c>
      <c r="C418">
        <v>0.51181670699523896</v>
      </c>
      <c r="D418">
        <v>0.22760410952601601</v>
      </c>
      <c r="E418">
        <v>2.2487147005433799</v>
      </c>
      <c r="F418">
        <v>2.5291853041985699E-2</v>
      </c>
      <c r="G418" t="s">
        <v>623</v>
      </c>
      <c r="H418" t="b">
        <v>1</v>
      </c>
      <c r="I418" t="s">
        <v>612</v>
      </c>
      <c r="J418" t="s">
        <v>382</v>
      </c>
      <c r="K418" t="s">
        <v>382</v>
      </c>
      <c r="X418" t="str">
        <f t="shared" si="32"/>
        <v>2.24871470054338_0.0252918530419857</v>
      </c>
      <c r="Y418" t="str">
        <f t="shared" si="35"/>
        <v>grade9_not_apr_march_grade_t8_ra_cont_zmath_level</v>
      </c>
      <c r="Z418" t="str">
        <f t="shared" si="36"/>
        <v>TRUE</v>
      </c>
      <c r="AA418" s="2" t="e">
        <f t="shared" si="33"/>
        <v>#VALUE!</v>
      </c>
      <c r="AB418">
        <f t="shared" si="34"/>
        <v>0.22760410952601601</v>
      </c>
    </row>
    <row r="419" spans="1:28">
      <c r="A419">
        <v>418</v>
      </c>
      <c r="B419" t="s">
        <v>119</v>
      </c>
      <c r="C419">
        <v>0.33783503056457198</v>
      </c>
      <c r="D419">
        <v>0.25245865716289101</v>
      </c>
      <c r="E419">
        <v>1.3381796226009199</v>
      </c>
      <c r="F419">
        <v>0.18190082013860401</v>
      </c>
      <c r="G419" t="s">
        <v>623</v>
      </c>
      <c r="H419" t="b">
        <v>1</v>
      </c>
      <c r="I419" t="s">
        <v>612</v>
      </c>
      <c r="J419" t="s">
        <v>382</v>
      </c>
      <c r="K419" t="s">
        <v>382</v>
      </c>
      <c r="X419" t="str">
        <f t="shared" si="32"/>
        <v>1.33817962260092_0.181900820138604</v>
      </c>
      <c r="Y419" t="str">
        <f t="shared" si="35"/>
        <v>grade9_not_apr_march_grade_t8_ra_cont_zmath_level</v>
      </c>
      <c r="Z419" t="str">
        <f t="shared" si="36"/>
        <v>TRUE</v>
      </c>
      <c r="AA419" s="2" t="e">
        <f t="shared" si="33"/>
        <v>#VALUE!</v>
      </c>
      <c r="AB419">
        <f t="shared" si="34"/>
        <v>0.25245865716289101</v>
      </c>
    </row>
    <row r="420" spans="1:28">
      <c r="A420">
        <v>419</v>
      </c>
      <c r="B420" t="s">
        <v>120</v>
      </c>
      <c r="C420">
        <v>0.54405373163396098</v>
      </c>
      <c r="D420">
        <v>0.27784036713729998</v>
      </c>
      <c r="E420">
        <v>1.95815221970645</v>
      </c>
      <c r="F420">
        <v>5.1184110153094001E-2</v>
      </c>
      <c r="G420" t="s">
        <v>623</v>
      </c>
      <c r="H420" t="b">
        <v>1</v>
      </c>
      <c r="I420" t="s">
        <v>612</v>
      </c>
      <c r="J420" t="s">
        <v>382</v>
      </c>
      <c r="K420" t="s">
        <v>382</v>
      </c>
      <c r="X420" t="str">
        <f t="shared" si="32"/>
        <v>1.95815221970645_0.051184110153094</v>
      </c>
      <c r="Y420" t="str">
        <f t="shared" si="35"/>
        <v>grade9_not_apr_march_grade_t8_ra_cont_zmath_level</v>
      </c>
      <c r="Z420" t="str">
        <f t="shared" si="36"/>
        <v>TRUE</v>
      </c>
      <c r="AA420" s="2" t="e">
        <f t="shared" si="33"/>
        <v>#VALUE!</v>
      </c>
      <c r="AB420">
        <f t="shared" si="34"/>
        <v>0.27784036713729998</v>
      </c>
    </row>
    <row r="421" spans="1:28">
      <c r="A421">
        <v>420</v>
      </c>
      <c r="B421" t="s">
        <v>122</v>
      </c>
      <c r="C421">
        <v>0.152543191303084</v>
      </c>
      <c r="D421">
        <v>0.15451743039586399</v>
      </c>
      <c r="E421">
        <v>0.98722319489961396</v>
      </c>
      <c r="F421">
        <v>0.32436768290432799</v>
      </c>
      <c r="G421" t="s">
        <v>623</v>
      </c>
      <c r="H421" t="b">
        <v>1</v>
      </c>
      <c r="I421" t="s">
        <v>612</v>
      </c>
      <c r="J421" t="s">
        <v>382</v>
      </c>
      <c r="K421" t="s">
        <v>382</v>
      </c>
      <c r="X421" t="str">
        <f t="shared" si="32"/>
        <v>0.987223194899614_0.324367682904328</v>
      </c>
      <c r="Y421" t="str">
        <f t="shared" si="35"/>
        <v>grade9_not_apr_march_grade_t8_ra_cont_zmath_level</v>
      </c>
      <c r="Z421" t="str">
        <f t="shared" si="36"/>
        <v>TRUE</v>
      </c>
      <c r="AA421" s="2" t="e">
        <f t="shared" si="33"/>
        <v>#VALUE!</v>
      </c>
      <c r="AB421">
        <f t="shared" si="34"/>
        <v>0.15451743039586399</v>
      </c>
    </row>
    <row r="422" spans="1:28">
      <c r="A422">
        <v>421</v>
      </c>
      <c r="B422" t="s">
        <v>150</v>
      </c>
      <c r="C422">
        <v>-0.15065264655896199</v>
      </c>
      <c r="D422">
        <v>7.6125230448757505E-2</v>
      </c>
      <c r="E422">
        <v>-1.9790107126226799</v>
      </c>
      <c r="F422">
        <v>4.8072775542256502E-2</v>
      </c>
      <c r="G422" t="s">
        <v>313</v>
      </c>
      <c r="H422" t="b">
        <v>1</v>
      </c>
      <c r="I422" t="s">
        <v>288</v>
      </c>
      <c r="J422" t="s">
        <v>382</v>
      </c>
      <c r="K422" t="s">
        <v>382</v>
      </c>
      <c r="X422" t="str">
        <f t="shared" si="32"/>
        <v>-1.97901071262268_0.0480727755422565</v>
      </c>
      <c r="Y422" t="str">
        <f t="shared" si="35"/>
        <v>grade8_all_grade_t8_ra_basic_zeng_level</v>
      </c>
      <c r="Z422" t="str">
        <f t="shared" si="36"/>
        <v>TRUE</v>
      </c>
      <c r="AA422" s="2" t="e">
        <f t="shared" si="33"/>
        <v>#VALUE!</v>
      </c>
      <c r="AB422">
        <f t="shared" si="34"/>
        <v>7.6125230448757505E-2</v>
      </c>
    </row>
    <row r="423" spans="1:28">
      <c r="A423">
        <v>422</v>
      </c>
      <c r="B423" t="s">
        <v>116</v>
      </c>
      <c r="C423">
        <v>4.3928988172720999E-2</v>
      </c>
      <c r="D423">
        <v>3.2622646891440198E-2</v>
      </c>
      <c r="E423">
        <v>1.3465795194027399</v>
      </c>
      <c r="F423">
        <v>0.178403001994488</v>
      </c>
      <c r="G423" t="s">
        <v>313</v>
      </c>
      <c r="H423" t="b">
        <v>1</v>
      </c>
      <c r="I423" t="s">
        <v>288</v>
      </c>
      <c r="J423" t="s">
        <v>382</v>
      </c>
      <c r="K423" t="s">
        <v>382</v>
      </c>
      <c r="X423" t="str">
        <f t="shared" si="32"/>
        <v>1.34657951940274_0.178403001994488</v>
      </c>
      <c r="Y423" t="str">
        <f t="shared" si="35"/>
        <v>grade8_all_grade_t8_ra_basic_zeng_level</v>
      </c>
      <c r="Z423" t="str">
        <f t="shared" si="36"/>
        <v>TRUE</v>
      </c>
      <c r="AA423" s="2" t="e">
        <f t="shared" si="33"/>
        <v>#VALUE!</v>
      </c>
      <c r="AB423">
        <f t="shared" si="34"/>
        <v>3.2622646891440198E-2</v>
      </c>
    </row>
    <row r="424" spans="1:28">
      <c r="A424">
        <v>423</v>
      </c>
      <c r="B424" t="s">
        <v>234</v>
      </c>
      <c r="C424">
        <v>-2.6780095262554202E-3</v>
      </c>
      <c r="D424">
        <v>2.8874558610062599E-3</v>
      </c>
      <c r="E424">
        <v>-0.92746336400174401</v>
      </c>
      <c r="F424">
        <v>0.35389673415796902</v>
      </c>
      <c r="G424" t="s">
        <v>313</v>
      </c>
      <c r="H424" t="b">
        <v>1</v>
      </c>
      <c r="I424" t="s">
        <v>288</v>
      </c>
      <c r="J424" t="s">
        <v>382</v>
      </c>
      <c r="K424" t="s">
        <v>382</v>
      </c>
      <c r="X424" t="str">
        <f t="shared" si="32"/>
        <v>-0.927463364001744_0.353896734157969</v>
      </c>
      <c r="Y424" t="str">
        <f t="shared" si="35"/>
        <v>grade8_all_grade_t8_ra_basic_zeng_level</v>
      </c>
      <c r="Z424" t="str">
        <f t="shared" si="36"/>
        <v>TRUE</v>
      </c>
      <c r="AA424" s="2" t="e">
        <f t="shared" si="33"/>
        <v>#VALUE!</v>
      </c>
      <c r="AB424">
        <f t="shared" si="34"/>
        <v>2.8874558610062599E-3</v>
      </c>
    </row>
    <row r="425" spans="1:28">
      <c r="A425">
        <v>424</v>
      </c>
      <c r="B425" t="s">
        <v>150</v>
      </c>
      <c r="C425">
        <v>-0.38131880687106001</v>
      </c>
      <c r="D425">
        <v>0.100997423083073</v>
      </c>
      <c r="E425">
        <v>-3.7755300603800102</v>
      </c>
      <c r="F425">
        <v>1.7417610885458001E-4</v>
      </c>
      <c r="G425" t="s">
        <v>314</v>
      </c>
      <c r="H425" t="b">
        <v>1</v>
      </c>
      <c r="I425" t="s">
        <v>288</v>
      </c>
      <c r="J425" t="s">
        <v>382</v>
      </c>
      <c r="K425" t="s">
        <v>382</v>
      </c>
      <c r="X425" t="str">
        <f t="shared" si="32"/>
        <v>-3.77553006038001_0.00017417610885458</v>
      </c>
      <c r="Y425" t="str">
        <f t="shared" si="35"/>
        <v>grade9_all_grade_t8_ra_basic_zeng_level</v>
      </c>
      <c r="Z425" t="str">
        <f t="shared" si="36"/>
        <v>TRUE</v>
      </c>
      <c r="AA425" s="2" t="e">
        <f t="shared" si="33"/>
        <v>#VALUE!</v>
      </c>
      <c r="AB425">
        <f t="shared" si="34"/>
        <v>0.100997423083073</v>
      </c>
    </row>
    <row r="426" spans="1:28">
      <c r="A426">
        <v>425</v>
      </c>
      <c r="B426" t="s">
        <v>116</v>
      </c>
      <c r="C426">
        <v>0.13546823804338801</v>
      </c>
      <c r="D426">
        <v>4.0281553190652498E-2</v>
      </c>
      <c r="E426">
        <v>3.3630341263708798</v>
      </c>
      <c r="F426">
        <v>8.1580833405321804E-4</v>
      </c>
      <c r="G426" t="s">
        <v>314</v>
      </c>
      <c r="H426" t="b">
        <v>1</v>
      </c>
      <c r="I426" t="s">
        <v>288</v>
      </c>
      <c r="J426" t="s">
        <v>382</v>
      </c>
      <c r="K426" t="s">
        <v>382</v>
      </c>
      <c r="X426" t="str">
        <f t="shared" si="32"/>
        <v>3.36303412637088_0.000815808334053218</v>
      </c>
      <c r="Y426" t="str">
        <f t="shared" si="35"/>
        <v>grade9_all_grade_t8_ra_basic_zeng_level</v>
      </c>
      <c r="Z426" t="str">
        <f t="shared" si="36"/>
        <v>TRUE</v>
      </c>
      <c r="AA426" s="2" t="e">
        <f t="shared" si="33"/>
        <v>#VALUE!</v>
      </c>
      <c r="AB426">
        <f t="shared" si="34"/>
        <v>4.0281553190652498E-2</v>
      </c>
    </row>
    <row r="427" spans="1:28">
      <c r="A427">
        <v>426</v>
      </c>
      <c r="B427" t="s">
        <v>234</v>
      </c>
      <c r="C427">
        <v>-1.0122926487576799E-2</v>
      </c>
      <c r="D427">
        <v>3.4705298663115299E-3</v>
      </c>
      <c r="E427">
        <v>-2.9168244843071802</v>
      </c>
      <c r="F427">
        <v>3.6571832464094502E-3</v>
      </c>
      <c r="G427" t="s">
        <v>314</v>
      </c>
      <c r="H427" t="b">
        <v>1</v>
      </c>
      <c r="I427" t="s">
        <v>288</v>
      </c>
      <c r="J427" t="s">
        <v>382</v>
      </c>
      <c r="K427" t="s">
        <v>382</v>
      </c>
      <c r="X427" t="str">
        <f t="shared" si="32"/>
        <v>-2.91682448430718_0.00365718324640945</v>
      </c>
      <c r="Y427" t="str">
        <f t="shared" si="35"/>
        <v>grade9_all_grade_t8_ra_basic_zeng_level</v>
      </c>
      <c r="Z427" t="str">
        <f t="shared" si="36"/>
        <v>TRUE</v>
      </c>
      <c r="AA427" s="2" t="e">
        <f t="shared" si="33"/>
        <v>#VALUE!</v>
      </c>
      <c r="AB427">
        <f t="shared" si="34"/>
        <v>3.4705298663115299E-3</v>
      </c>
    </row>
    <row r="428" spans="1:28">
      <c r="A428">
        <v>427</v>
      </c>
      <c r="B428" t="s">
        <v>150</v>
      </c>
      <c r="C428">
        <v>-3.9223222877194298E-2</v>
      </c>
      <c r="D428">
        <v>0.12830053257069701</v>
      </c>
      <c r="E428">
        <v>-0.305713640398034</v>
      </c>
      <c r="F428">
        <v>0.75989393697448004</v>
      </c>
      <c r="G428" t="s">
        <v>664</v>
      </c>
      <c r="H428" t="b">
        <v>0</v>
      </c>
      <c r="I428" t="s">
        <v>382</v>
      </c>
      <c r="J428" t="s">
        <v>382</v>
      </c>
      <c r="K428" t="s">
        <v>382</v>
      </c>
      <c r="X428" t="str">
        <f t="shared" si="32"/>
        <v>-0.305713640398034_0.75989393697448</v>
      </c>
      <c r="Y428" t="str">
        <f t="shared" si="35"/>
        <v>grade8_not_apr_march_grade_t8_ra_basic_zeng_level</v>
      </c>
      <c r="Z428" t="str">
        <f t="shared" si="36"/>
        <v>FALSE</v>
      </c>
      <c r="AA428" s="2" t="e">
        <f t="shared" si="33"/>
        <v>#VALUE!</v>
      </c>
      <c r="AB428">
        <f t="shared" si="34"/>
        <v>0.12830053257069701</v>
      </c>
    </row>
    <row r="429" spans="1:28">
      <c r="A429">
        <v>428</v>
      </c>
      <c r="B429" t="s">
        <v>116</v>
      </c>
      <c r="C429">
        <v>-1.4621795472027301E-2</v>
      </c>
      <c r="D429">
        <v>5.3581852711766902E-2</v>
      </c>
      <c r="E429">
        <v>-0.27288708269723999</v>
      </c>
      <c r="F429">
        <v>0.78500310770714099</v>
      </c>
      <c r="G429" t="s">
        <v>664</v>
      </c>
      <c r="H429" t="b">
        <v>0</v>
      </c>
      <c r="I429" t="s">
        <v>382</v>
      </c>
      <c r="J429" t="s">
        <v>382</v>
      </c>
      <c r="K429" t="s">
        <v>382</v>
      </c>
      <c r="X429" t="str">
        <f t="shared" si="32"/>
        <v>-0.27288708269724_0.785003107707141</v>
      </c>
      <c r="Y429" t="str">
        <f t="shared" si="35"/>
        <v>grade8_not_apr_march_grade_t8_ra_basic_zeng_level</v>
      </c>
      <c r="Z429" t="str">
        <f t="shared" si="36"/>
        <v>FALSE</v>
      </c>
      <c r="AA429" s="2" t="e">
        <f t="shared" si="33"/>
        <v>#VALUE!</v>
      </c>
      <c r="AB429">
        <f t="shared" si="34"/>
        <v>5.3581852711766902E-2</v>
      </c>
    </row>
    <row r="430" spans="1:28">
      <c r="A430">
        <v>429</v>
      </c>
      <c r="B430" t="s">
        <v>234</v>
      </c>
      <c r="C430">
        <v>3.1780440347582901E-3</v>
      </c>
      <c r="D430">
        <v>4.7341272419177301E-3</v>
      </c>
      <c r="E430">
        <v>0.67130515771073895</v>
      </c>
      <c r="F430">
        <v>0.50219975550181495</v>
      </c>
      <c r="G430" t="s">
        <v>664</v>
      </c>
      <c r="H430" t="b">
        <v>0</v>
      </c>
      <c r="I430" t="s">
        <v>382</v>
      </c>
      <c r="J430" t="s">
        <v>382</v>
      </c>
      <c r="K430" t="s">
        <v>382</v>
      </c>
      <c r="X430" t="str">
        <f t="shared" si="32"/>
        <v>0.671305157710739_0.502199755501815</v>
      </c>
      <c r="Y430" t="str">
        <f t="shared" si="35"/>
        <v>grade8_not_apr_march_grade_t8_ra_basic_zeng_level</v>
      </c>
      <c r="Z430" t="str">
        <f t="shared" si="36"/>
        <v>FALSE</v>
      </c>
      <c r="AA430" s="2" t="e">
        <f t="shared" si="33"/>
        <v>#VALUE!</v>
      </c>
      <c r="AB430">
        <f t="shared" si="34"/>
        <v>4.7341272419177301E-3</v>
      </c>
    </row>
    <row r="431" spans="1:28">
      <c r="A431">
        <v>430</v>
      </c>
      <c r="B431" t="s">
        <v>150</v>
      </c>
      <c r="C431">
        <v>-0.100645488928077</v>
      </c>
      <c r="D431">
        <v>0.15290074416305199</v>
      </c>
      <c r="E431">
        <v>-0.65824067422948496</v>
      </c>
      <c r="F431">
        <v>0.51066195478124998</v>
      </c>
      <c r="G431" t="s">
        <v>665</v>
      </c>
      <c r="H431" t="b">
        <v>0</v>
      </c>
      <c r="I431" t="s">
        <v>382</v>
      </c>
      <c r="J431" t="s">
        <v>382</v>
      </c>
      <c r="K431" t="s">
        <v>382</v>
      </c>
      <c r="X431" t="str">
        <f t="shared" si="32"/>
        <v>-0.658240674229485_0.51066195478125</v>
      </c>
      <c r="Y431" t="str">
        <f t="shared" si="35"/>
        <v>grade9_not_apr_march_grade_t8_ra_basic_zeng_level</v>
      </c>
      <c r="Z431" t="str">
        <f t="shared" si="36"/>
        <v>FALSE</v>
      </c>
      <c r="AA431" s="2" t="e">
        <f t="shared" si="33"/>
        <v>#VALUE!</v>
      </c>
      <c r="AB431">
        <f t="shared" si="34"/>
        <v>0.15290074416305199</v>
      </c>
    </row>
    <row r="432" spans="1:28">
      <c r="A432">
        <v>431</v>
      </c>
      <c r="B432" t="s">
        <v>116</v>
      </c>
      <c r="C432">
        <v>1.53620155115969E-2</v>
      </c>
      <c r="D432">
        <v>6.0753601139807503E-2</v>
      </c>
      <c r="E432">
        <v>0.25285769441461498</v>
      </c>
      <c r="F432">
        <v>0.80047370010954799</v>
      </c>
      <c r="G432" t="s">
        <v>665</v>
      </c>
      <c r="H432" t="b">
        <v>0</v>
      </c>
      <c r="I432" t="s">
        <v>382</v>
      </c>
      <c r="J432" t="s">
        <v>382</v>
      </c>
      <c r="K432" t="s">
        <v>382</v>
      </c>
      <c r="X432" t="str">
        <f t="shared" si="32"/>
        <v>0.252857694414615_0.800473700109548</v>
      </c>
      <c r="Y432" t="str">
        <f t="shared" si="35"/>
        <v>grade9_not_apr_march_grade_t8_ra_basic_zeng_level</v>
      </c>
      <c r="Z432" t="str">
        <f t="shared" si="36"/>
        <v>FALSE</v>
      </c>
      <c r="AA432" s="2" t="e">
        <f t="shared" si="33"/>
        <v>#VALUE!</v>
      </c>
      <c r="AB432">
        <f t="shared" si="34"/>
        <v>6.0753601139807503E-2</v>
      </c>
    </row>
    <row r="433" spans="1:28">
      <c r="A433">
        <v>432</v>
      </c>
      <c r="B433" t="s">
        <v>234</v>
      </c>
      <c r="C433">
        <v>4.1108266999034598E-4</v>
      </c>
      <c r="D433">
        <v>5.3349444244738704E-3</v>
      </c>
      <c r="E433">
        <v>7.7054723963855903E-2</v>
      </c>
      <c r="F433">
        <v>0.93860834188876696</v>
      </c>
      <c r="G433" t="s">
        <v>665</v>
      </c>
      <c r="H433" t="b">
        <v>0</v>
      </c>
      <c r="I433" t="s">
        <v>382</v>
      </c>
      <c r="J433" t="s">
        <v>382</v>
      </c>
      <c r="K433" t="s">
        <v>382</v>
      </c>
      <c r="X433" t="str">
        <f t="shared" si="32"/>
        <v>0.0770547239638559_0.938608341888767</v>
      </c>
      <c r="Y433" t="str">
        <f t="shared" si="35"/>
        <v>grade9_not_apr_march_grade_t8_ra_basic_zeng_level</v>
      </c>
      <c r="Z433" t="str">
        <f t="shared" si="36"/>
        <v>FALSE</v>
      </c>
      <c r="AA433" s="2" t="e">
        <f t="shared" si="33"/>
        <v>#VALUE!</v>
      </c>
      <c r="AB433">
        <f t="shared" si="34"/>
        <v>5.3349444244738704E-3</v>
      </c>
    </row>
    <row r="434" spans="1:28">
      <c r="A434">
        <v>433</v>
      </c>
      <c r="B434" t="s">
        <v>116</v>
      </c>
      <c r="C434">
        <v>5.2034646981903602E-3</v>
      </c>
      <c r="D434">
        <v>5.4833927815117402E-2</v>
      </c>
      <c r="E434">
        <v>9.4894983918255599E-2</v>
      </c>
      <c r="F434">
        <v>0.92443486670082997</v>
      </c>
      <c r="G434" t="s">
        <v>315</v>
      </c>
      <c r="H434" t="b">
        <v>1</v>
      </c>
      <c r="I434" t="s">
        <v>295</v>
      </c>
      <c r="J434" t="s">
        <v>382</v>
      </c>
      <c r="K434" t="s">
        <v>382</v>
      </c>
      <c r="X434" t="str">
        <f t="shared" si="32"/>
        <v>0.0948949839182556_0.92443486670083</v>
      </c>
      <c r="Y434" t="str">
        <f t="shared" si="35"/>
        <v>grade8_all_grade_t8_ra_cont_zeng_level</v>
      </c>
      <c r="Z434" t="str">
        <f t="shared" si="36"/>
        <v>TRUE</v>
      </c>
      <c r="AA434" s="2" t="e">
        <f t="shared" si="33"/>
        <v>#VALUE!</v>
      </c>
      <c r="AB434">
        <f t="shared" si="34"/>
        <v>5.4833927815117402E-2</v>
      </c>
    </row>
    <row r="435" spans="1:28">
      <c r="A435">
        <v>434</v>
      </c>
      <c r="B435" t="s">
        <v>234</v>
      </c>
      <c r="C435">
        <v>1.52660889053738E-3</v>
      </c>
      <c r="D435">
        <v>4.8880434840292402E-3</v>
      </c>
      <c r="E435">
        <v>0.31231491608560502</v>
      </c>
      <c r="F435">
        <v>0.75492664412946797</v>
      </c>
      <c r="G435" t="s">
        <v>315</v>
      </c>
      <c r="H435" t="b">
        <v>1</v>
      </c>
      <c r="I435" t="s">
        <v>295</v>
      </c>
      <c r="J435" t="s">
        <v>382</v>
      </c>
      <c r="K435" t="s">
        <v>382</v>
      </c>
      <c r="X435" t="str">
        <f t="shared" si="32"/>
        <v>0.312314916085605_0.754926644129468</v>
      </c>
      <c r="Y435" t="str">
        <f t="shared" si="35"/>
        <v>grade8_all_grade_t8_ra_cont_zeng_level</v>
      </c>
      <c r="Z435" t="str">
        <f t="shared" si="36"/>
        <v>TRUE</v>
      </c>
      <c r="AA435" s="2" t="e">
        <f t="shared" si="33"/>
        <v>#VALUE!</v>
      </c>
      <c r="AB435">
        <f t="shared" si="34"/>
        <v>4.8880434840292402E-3</v>
      </c>
    </row>
    <row r="436" spans="1:28">
      <c r="A436">
        <v>435</v>
      </c>
      <c r="B436" t="s">
        <v>140</v>
      </c>
      <c r="C436">
        <v>0.18630965665895899</v>
      </c>
      <c r="D436">
        <v>0.106449782585219</v>
      </c>
      <c r="E436">
        <v>1.7502117161188999</v>
      </c>
      <c r="F436">
        <v>8.0672695527486002E-2</v>
      </c>
      <c r="G436" t="s">
        <v>315</v>
      </c>
      <c r="H436" t="b">
        <v>1</v>
      </c>
      <c r="I436" t="s">
        <v>295</v>
      </c>
      <c r="J436" t="s">
        <v>382</v>
      </c>
      <c r="K436" t="s">
        <v>382</v>
      </c>
      <c r="X436" t="str">
        <f t="shared" si="32"/>
        <v>1.7502117161189_0.080672695527486</v>
      </c>
      <c r="Y436" t="str">
        <f t="shared" si="35"/>
        <v>grade8_all_grade_t8_ra_cont_zeng_level</v>
      </c>
      <c r="Z436" t="str">
        <f t="shared" si="36"/>
        <v>TRUE</v>
      </c>
      <c r="AA436" s="2" t="e">
        <f t="shared" si="33"/>
        <v>#VALUE!</v>
      </c>
      <c r="AB436">
        <f t="shared" si="34"/>
        <v>0.106449782585219</v>
      </c>
    </row>
    <row r="437" spans="1:28">
      <c r="A437">
        <v>436</v>
      </c>
      <c r="B437" t="s">
        <v>117</v>
      </c>
      <c r="C437">
        <v>0.146662059781621</v>
      </c>
      <c r="D437">
        <v>0.168538979511656</v>
      </c>
      <c r="E437">
        <v>0.870196676202597</v>
      </c>
      <c r="F437">
        <v>0.38459522285999298</v>
      </c>
      <c r="G437" t="s">
        <v>315</v>
      </c>
      <c r="H437" t="b">
        <v>1</v>
      </c>
      <c r="I437" t="s">
        <v>295</v>
      </c>
      <c r="J437" t="s">
        <v>382</v>
      </c>
      <c r="K437" t="s">
        <v>382</v>
      </c>
      <c r="X437" t="str">
        <f t="shared" si="32"/>
        <v>0.870196676202597_0.384595222859993</v>
      </c>
      <c r="Y437" t="str">
        <f t="shared" si="35"/>
        <v>grade8_all_grade_t8_ra_cont_zeng_level</v>
      </c>
      <c r="Z437" t="str">
        <f t="shared" si="36"/>
        <v>TRUE</v>
      </c>
      <c r="AA437" s="2" t="e">
        <f t="shared" si="33"/>
        <v>#VALUE!</v>
      </c>
      <c r="AB437">
        <f t="shared" si="34"/>
        <v>0.168538979511656</v>
      </c>
    </row>
    <row r="438" spans="1:28">
      <c r="A438">
        <v>437</v>
      </c>
      <c r="B438" t="s">
        <v>118</v>
      </c>
      <c r="C438">
        <v>0.22473916636546201</v>
      </c>
      <c r="D438">
        <v>0.15323670008507201</v>
      </c>
      <c r="E438">
        <v>1.4666145005778299</v>
      </c>
      <c r="F438">
        <v>0.14308659547733699</v>
      </c>
      <c r="G438" t="s">
        <v>315</v>
      </c>
      <c r="H438" t="b">
        <v>1</v>
      </c>
      <c r="I438" t="s">
        <v>295</v>
      </c>
      <c r="J438" t="s">
        <v>382</v>
      </c>
      <c r="K438" t="s">
        <v>382</v>
      </c>
      <c r="X438" t="str">
        <f t="shared" si="32"/>
        <v>1.46661450057783_0.143086595477337</v>
      </c>
      <c r="Y438" t="str">
        <f t="shared" si="35"/>
        <v>grade8_all_grade_t8_ra_cont_zeng_level</v>
      </c>
      <c r="Z438" t="str">
        <f t="shared" si="36"/>
        <v>TRUE</v>
      </c>
      <c r="AA438" s="2" t="e">
        <f t="shared" si="33"/>
        <v>#VALUE!</v>
      </c>
      <c r="AB438">
        <f t="shared" si="34"/>
        <v>0.15323670008507201</v>
      </c>
    </row>
    <row r="439" spans="1:28">
      <c r="A439">
        <v>438</v>
      </c>
      <c r="B439" t="s">
        <v>119</v>
      </c>
      <c r="C439">
        <v>0.40110424776311898</v>
      </c>
      <c r="D439">
        <v>0.20852543612998001</v>
      </c>
      <c r="E439">
        <v>1.9235267179256701</v>
      </c>
      <c r="F439">
        <v>5.4960603146027999E-2</v>
      </c>
      <c r="G439" t="s">
        <v>315</v>
      </c>
      <c r="H439" t="b">
        <v>1</v>
      </c>
      <c r="I439" t="s">
        <v>295</v>
      </c>
      <c r="J439" t="s">
        <v>382</v>
      </c>
      <c r="K439" t="s">
        <v>382</v>
      </c>
      <c r="X439" t="str">
        <f t="shared" si="32"/>
        <v>1.92352671792567_0.054960603146028</v>
      </c>
      <c r="Y439" t="str">
        <f t="shared" si="35"/>
        <v>grade8_all_grade_t8_ra_cont_zeng_level</v>
      </c>
      <c r="Z439" t="str">
        <f t="shared" si="36"/>
        <v>TRUE</v>
      </c>
      <c r="AA439" s="2" t="e">
        <f t="shared" si="33"/>
        <v>#VALUE!</v>
      </c>
      <c r="AB439">
        <f t="shared" si="34"/>
        <v>0.20852543612998001</v>
      </c>
    </row>
    <row r="440" spans="1:28">
      <c r="A440">
        <v>439</v>
      </c>
      <c r="B440" t="s">
        <v>120</v>
      </c>
      <c r="C440">
        <v>8.2914660549620905E-2</v>
      </c>
      <c r="D440">
        <v>0.21637988507832701</v>
      </c>
      <c r="E440">
        <v>0.38319024210409802</v>
      </c>
      <c r="F440">
        <v>0.70173561336374801</v>
      </c>
      <c r="G440" t="s">
        <v>315</v>
      </c>
      <c r="H440" t="b">
        <v>1</v>
      </c>
      <c r="I440" t="s">
        <v>295</v>
      </c>
      <c r="J440" t="s">
        <v>382</v>
      </c>
      <c r="K440" t="s">
        <v>382</v>
      </c>
      <c r="X440" t="str">
        <f t="shared" si="32"/>
        <v>0.383190242104098_0.701735613363748</v>
      </c>
      <c r="Y440" t="str">
        <f t="shared" si="35"/>
        <v>grade8_all_grade_t8_ra_cont_zeng_level</v>
      </c>
      <c r="Z440" t="str">
        <f t="shared" si="36"/>
        <v>TRUE</v>
      </c>
      <c r="AA440" s="2" t="e">
        <f t="shared" si="33"/>
        <v>#VALUE!</v>
      </c>
      <c r="AB440">
        <f t="shared" si="34"/>
        <v>0.21637988507832701</v>
      </c>
    </row>
    <row r="441" spans="1:28">
      <c r="A441">
        <v>440</v>
      </c>
      <c r="B441" t="s">
        <v>122</v>
      </c>
      <c r="C441">
        <v>-0.13525215299045901</v>
      </c>
      <c r="D441">
        <v>9.5784259768994198E-2</v>
      </c>
      <c r="E441">
        <v>-1.4120498849879</v>
      </c>
      <c r="F441">
        <v>0.15853455755774401</v>
      </c>
      <c r="G441" t="s">
        <v>315</v>
      </c>
      <c r="H441" t="b">
        <v>1</v>
      </c>
      <c r="I441" t="s">
        <v>295</v>
      </c>
      <c r="J441" t="s">
        <v>382</v>
      </c>
      <c r="K441" t="s">
        <v>382</v>
      </c>
      <c r="X441" t="str">
        <f t="shared" si="32"/>
        <v>-1.4120498849879_0.158534557557744</v>
      </c>
      <c r="Y441" t="str">
        <f t="shared" si="35"/>
        <v>grade8_all_grade_t8_ra_cont_zeng_level</v>
      </c>
      <c r="Z441" t="str">
        <f t="shared" si="36"/>
        <v>TRUE</v>
      </c>
      <c r="AA441" s="2" t="e">
        <f t="shared" si="33"/>
        <v>#VALUE!</v>
      </c>
      <c r="AB441">
        <f t="shared" si="34"/>
        <v>9.5784259768994198E-2</v>
      </c>
    </row>
    <row r="442" spans="1:28">
      <c r="A442">
        <v>441</v>
      </c>
      <c r="B442" t="s">
        <v>116</v>
      </c>
      <c r="C442">
        <v>0.118689912053784</v>
      </c>
      <c r="D442">
        <v>6.4809678926899095E-2</v>
      </c>
      <c r="E442">
        <v>1.83136090193654</v>
      </c>
      <c r="F442">
        <v>6.78377644742931E-2</v>
      </c>
      <c r="G442" t="s">
        <v>316</v>
      </c>
      <c r="H442" t="b">
        <v>1</v>
      </c>
      <c r="I442" t="s">
        <v>295</v>
      </c>
      <c r="J442" t="s">
        <v>382</v>
      </c>
      <c r="K442" t="s">
        <v>382</v>
      </c>
      <c r="X442" t="str">
        <f t="shared" si="32"/>
        <v>1.83136090193654_0.0678377644742931</v>
      </c>
      <c r="Y442" t="str">
        <f t="shared" si="35"/>
        <v>grade9_all_grade_t8_ra_cont_zeng_level</v>
      </c>
      <c r="Z442" t="str">
        <f t="shared" si="36"/>
        <v>TRUE</v>
      </c>
      <c r="AA442" s="2" t="e">
        <f t="shared" si="33"/>
        <v>#VALUE!</v>
      </c>
      <c r="AB442">
        <f t="shared" si="34"/>
        <v>6.4809678926899095E-2</v>
      </c>
    </row>
    <row r="443" spans="1:28">
      <c r="A443">
        <v>442</v>
      </c>
      <c r="B443" t="s">
        <v>234</v>
      </c>
      <c r="C443">
        <v>-8.9492043890860001E-3</v>
      </c>
      <c r="D443">
        <v>5.7089606278775198E-3</v>
      </c>
      <c r="E443">
        <v>-1.56757157255315</v>
      </c>
      <c r="F443">
        <v>0.11782231365157</v>
      </c>
      <c r="G443" t="s">
        <v>316</v>
      </c>
      <c r="H443" t="b">
        <v>1</v>
      </c>
      <c r="I443" t="s">
        <v>295</v>
      </c>
      <c r="J443" t="s">
        <v>382</v>
      </c>
      <c r="K443" t="s">
        <v>382</v>
      </c>
      <c r="X443" t="str">
        <f t="shared" si="32"/>
        <v>-1.56757157255315_0.11782231365157</v>
      </c>
      <c r="Y443" t="str">
        <f t="shared" si="35"/>
        <v>grade9_all_grade_t8_ra_cont_zeng_level</v>
      </c>
      <c r="Z443" t="str">
        <f t="shared" si="36"/>
        <v>TRUE</v>
      </c>
      <c r="AA443" s="2" t="e">
        <f t="shared" si="33"/>
        <v>#VALUE!</v>
      </c>
      <c r="AB443">
        <f t="shared" si="34"/>
        <v>5.7089606278775198E-3</v>
      </c>
    </row>
    <row r="444" spans="1:28">
      <c r="A444">
        <v>443</v>
      </c>
      <c r="B444" t="s">
        <v>140</v>
      </c>
      <c r="C444">
        <v>0.201394728996386</v>
      </c>
      <c r="D444">
        <v>0.12255508115965701</v>
      </c>
      <c r="E444">
        <v>1.64329970728853</v>
      </c>
      <c r="F444">
        <v>0.101156846781047</v>
      </c>
      <c r="G444" t="s">
        <v>316</v>
      </c>
      <c r="H444" t="b">
        <v>1</v>
      </c>
      <c r="I444" t="s">
        <v>295</v>
      </c>
      <c r="J444" t="s">
        <v>382</v>
      </c>
      <c r="K444" t="s">
        <v>382</v>
      </c>
      <c r="X444" t="str">
        <f t="shared" si="32"/>
        <v>1.64329970728853_0.101156846781047</v>
      </c>
      <c r="Y444" t="str">
        <f t="shared" si="35"/>
        <v>grade9_all_grade_t8_ra_cont_zeng_level</v>
      </c>
      <c r="Z444" t="str">
        <f t="shared" si="36"/>
        <v>TRUE</v>
      </c>
      <c r="AA444" s="2" t="e">
        <f t="shared" si="33"/>
        <v>#VALUE!</v>
      </c>
      <c r="AB444">
        <f t="shared" si="34"/>
        <v>0.12255508115965701</v>
      </c>
    </row>
    <row r="445" spans="1:28">
      <c r="A445">
        <v>444</v>
      </c>
      <c r="B445" t="s">
        <v>117</v>
      </c>
      <c r="C445">
        <v>9.3400426538276196E-2</v>
      </c>
      <c r="D445">
        <v>0.22178716970079701</v>
      </c>
      <c r="E445">
        <v>0.42112637383072499</v>
      </c>
      <c r="F445">
        <v>0.67390342353005495</v>
      </c>
      <c r="G445" t="s">
        <v>316</v>
      </c>
      <c r="H445" t="b">
        <v>1</v>
      </c>
      <c r="I445" t="s">
        <v>295</v>
      </c>
      <c r="J445" t="s">
        <v>382</v>
      </c>
      <c r="K445" t="s">
        <v>382</v>
      </c>
      <c r="X445" t="str">
        <f t="shared" si="32"/>
        <v>0.421126373830725_0.673903423530055</v>
      </c>
      <c r="Y445" t="str">
        <f t="shared" si="35"/>
        <v>grade9_all_grade_t8_ra_cont_zeng_level</v>
      </c>
      <c r="Z445" t="str">
        <f t="shared" si="36"/>
        <v>TRUE</v>
      </c>
      <c r="AA445" s="2" t="e">
        <f t="shared" si="33"/>
        <v>#VALUE!</v>
      </c>
      <c r="AB445">
        <f t="shared" si="34"/>
        <v>0.22178716970079701</v>
      </c>
    </row>
    <row r="446" spans="1:28">
      <c r="A446">
        <v>445</v>
      </c>
      <c r="B446" t="s">
        <v>118</v>
      </c>
      <c r="C446">
        <v>0.30552981880196001</v>
      </c>
      <c r="D446">
        <v>0.20874832005604699</v>
      </c>
      <c r="E446">
        <v>1.46362767719485</v>
      </c>
      <c r="F446">
        <v>0.14413117931463201</v>
      </c>
      <c r="G446" t="s">
        <v>316</v>
      </c>
      <c r="H446" t="b">
        <v>1</v>
      </c>
      <c r="I446" t="s">
        <v>295</v>
      </c>
      <c r="J446" t="s">
        <v>382</v>
      </c>
      <c r="K446" t="s">
        <v>382</v>
      </c>
      <c r="X446" t="str">
        <f t="shared" si="32"/>
        <v>1.46362767719485_0.144131179314632</v>
      </c>
      <c r="Y446" t="str">
        <f t="shared" si="35"/>
        <v>grade9_all_grade_t8_ra_cont_zeng_level</v>
      </c>
      <c r="Z446" t="str">
        <f t="shared" si="36"/>
        <v>TRUE</v>
      </c>
      <c r="AA446" s="2" t="e">
        <f t="shared" si="33"/>
        <v>#VALUE!</v>
      </c>
      <c r="AB446">
        <f t="shared" si="34"/>
        <v>0.20874832005604699</v>
      </c>
    </row>
    <row r="447" spans="1:28">
      <c r="A447">
        <v>446</v>
      </c>
      <c r="B447" t="s">
        <v>119</v>
      </c>
      <c r="C447">
        <v>0.244398094604316</v>
      </c>
      <c r="D447">
        <v>0.223330235966582</v>
      </c>
      <c r="E447">
        <v>1.0943350037067401</v>
      </c>
      <c r="F447">
        <v>0.27450861745069499</v>
      </c>
      <c r="G447" t="s">
        <v>316</v>
      </c>
      <c r="H447" t="b">
        <v>1</v>
      </c>
      <c r="I447" t="s">
        <v>295</v>
      </c>
      <c r="J447" t="s">
        <v>382</v>
      </c>
      <c r="K447" t="s">
        <v>382</v>
      </c>
      <c r="X447" t="str">
        <f t="shared" si="32"/>
        <v>1.09433500370674_0.274508617450695</v>
      </c>
      <c r="Y447" t="str">
        <f t="shared" si="35"/>
        <v>grade9_all_grade_t8_ra_cont_zeng_level</v>
      </c>
      <c r="Z447" t="str">
        <f t="shared" si="36"/>
        <v>TRUE</v>
      </c>
      <c r="AA447" s="2" t="e">
        <f t="shared" si="33"/>
        <v>#VALUE!</v>
      </c>
      <c r="AB447">
        <f t="shared" si="34"/>
        <v>0.223330235966582</v>
      </c>
    </row>
    <row r="448" spans="1:28">
      <c r="A448">
        <v>447</v>
      </c>
      <c r="B448" t="s">
        <v>120</v>
      </c>
      <c r="C448">
        <v>0.37674490921300102</v>
      </c>
      <c r="D448">
        <v>0.245631136584049</v>
      </c>
      <c r="E448">
        <v>1.53378319398888</v>
      </c>
      <c r="F448">
        <v>0.125923965563392</v>
      </c>
      <c r="G448" t="s">
        <v>316</v>
      </c>
      <c r="H448" t="b">
        <v>1</v>
      </c>
      <c r="I448" t="s">
        <v>295</v>
      </c>
      <c r="J448" t="s">
        <v>382</v>
      </c>
      <c r="K448" t="s">
        <v>382</v>
      </c>
      <c r="X448" t="str">
        <f t="shared" si="32"/>
        <v>1.53378319398888_0.125923965563392</v>
      </c>
      <c r="Y448" t="str">
        <f t="shared" si="35"/>
        <v>grade9_all_grade_t8_ra_cont_zeng_level</v>
      </c>
      <c r="Z448" t="str">
        <f t="shared" si="36"/>
        <v>TRUE</v>
      </c>
      <c r="AA448" s="2" t="e">
        <f t="shared" si="33"/>
        <v>#VALUE!</v>
      </c>
      <c r="AB448">
        <f t="shared" si="34"/>
        <v>0.245631136584049</v>
      </c>
    </row>
    <row r="449" spans="1:28">
      <c r="A449">
        <v>448</v>
      </c>
      <c r="B449" t="s">
        <v>122</v>
      </c>
      <c r="C449">
        <v>0.17513729561133901</v>
      </c>
      <c r="D449">
        <v>0.119950242261055</v>
      </c>
      <c r="E449">
        <v>1.4600828836191699</v>
      </c>
      <c r="F449">
        <v>0.14510230937903401</v>
      </c>
      <c r="G449" t="s">
        <v>316</v>
      </c>
      <c r="H449" t="b">
        <v>1</v>
      </c>
      <c r="I449" t="s">
        <v>295</v>
      </c>
      <c r="J449" t="s">
        <v>382</v>
      </c>
      <c r="K449" t="s">
        <v>382</v>
      </c>
      <c r="X449" t="str">
        <f t="shared" si="32"/>
        <v>1.46008288361917_0.145102309379034</v>
      </c>
      <c r="Y449" t="str">
        <f t="shared" si="35"/>
        <v>grade9_all_grade_t8_ra_cont_zeng_level</v>
      </c>
      <c r="Z449" t="str">
        <f t="shared" si="36"/>
        <v>TRUE</v>
      </c>
      <c r="AA449" s="2" t="e">
        <f t="shared" si="33"/>
        <v>#VALUE!</v>
      </c>
      <c r="AB449">
        <f t="shared" si="34"/>
        <v>0.119950242261055</v>
      </c>
    </row>
    <row r="450" spans="1:28">
      <c r="A450">
        <v>449</v>
      </c>
      <c r="B450" t="s">
        <v>116</v>
      </c>
      <c r="C450">
        <v>1.9410056363170398E-2</v>
      </c>
      <c r="D450">
        <v>0.102189160500919</v>
      </c>
      <c r="E450">
        <v>0.18994241921574301</v>
      </c>
      <c r="F450">
        <v>0.84944871507859099</v>
      </c>
      <c r="G450" t="s">
        <v>624</v>
      </c>
      <c r="H450" t="b">
        <v>1</v>
      </c>
      <c r="I450" t="s">
        <v>612</v>
      </c>
      <c r="J450" t="s">
        <v>382</v>
      </c>
      <c r="K450" t="s">
        <v>382</v>
      </c>
      <c r="X450" t="str">
        <f t="shared" si="32"/>
        <v>0.189942419215743_0.849448715078591</v>
      </c>
      <c r="Y450" t="str">
        <f t="shared" si="35"/>
        <v>grade8_not_apr_march_grade_t8_ra_cont_zeng_level</v>
      </c>
      <c r="Z450" t="str">
        <f t="shared" si="36"/>
        <v>TRUE</v>
      </c>
      <c r="AA450" s="2" t="e">
        <f t="shared" si="33"/>
        <v>#VALUE!</v>
      </c>
      <c r="AB450">
        <f t="shared" si="34"/>
        <v>0.102189160500919</v>
      </c>
    </row>
    <row r="451" spans="1:28">
      <c r="A451">
        <v>450</v>
      </c>
      <c r="B451" t="s">
        <v>234</v>
      </c>
      <c r="C451">
        <v>3.1420162979526499E-4</v>
      </c>
      <c r="D451">
        <v>9.2193683279522091E-3</v>
      </c>
      <c r="E451">
        <v>3.40806027721701E-2</v>
      </c>
      <c r="F451">
        <v>0.97282954278670797</v>
      </c>
      <c r="G451" t="s">
        <v>624</v>
      </c>
      <c r="H451" t="b">
        <v>1</v>
      </c>
      <c r="I451" t="s">
        <v>612</v>
      </c>
      <c r="J451" t="s">
        <v>382</v>
      </c>
      <c r="K451" t="s">
        <v>382</v>
      </c>
      <c r="X451" t="str">
        <f t="shared" ref="X451:X514" si="37">E451&amp;"_"&amp;F451</f>
        <v>0.0340806027721701_0.972829542786708</v>
      </c>
      <c r="Y451" t="str">
        <f t="shared" si="35"/>
        <v>grade8_not_apr_march_grade_t8_ra_cont_zeng_level</v>
      </c>
      <c r="Z451" t="str">
        <f t="shared" si="36"/>
        <v>TRUE</v>
      </c>
      <c r="AA451" s="2" t="e">
        <f t="shared" ref="AA451:AA514" si="38">IF(COUNTIF(J451,"*E*")&gt;0, "***", IF(TEXT(J451, "0.00E+00")*1&lt;0.01, "***", IF(TEXT(J451, "0.00E+00")*1&lt;0.05, "**",  IF(TEXT(J451, "0.00E+00")*1&lt;0.1, "*",""))))</f>
        <v>#VALUE!</v>
      </c>
      <c r="AB451">
        <f t="shared" ref="AB451:AB514" si="39">D451</f>
        <v>9.2193683279522091E-3</v>
      </c>
    </row>
    <row r="452" spans="1:28">
      <c r="A452">
        <v>451</v>
      </c>
      <c r="B452" t="s">
        <v>140</v>
      </c>
      <c r="C452">
        <v>0.224642059364733</v>
      </c>
      <c r="D452">
        <v>0.130792062990367</v>
      </c>
      <c r="E452">
        <v>1.7175511589054</v>
      </c>
      <c r="F452">
        <v>8.6637309989132605E-2</v>
      </c>
      <c r="G452" t="s">
        <v>624</v>
      </c>
      <c r="H452" t="b">
        <v>1</v>
      </c>
      <c r="I452" t="s">
        <v>612</v>
      </c>
      <c r="J452" t="s">
        <v>382</v>
      </c>
      <c r="K452" t="s">
        <v>382</v>
      </c>
      <c r="X452" t="str">
        <f t="shared" si="37"/>
        <v>1.7175511589054_0.0866373099891326</v>
      </c>
      <c r="Y452" t="str">
        <f t="shared" si="35"/>
        <v>grade8_not_apr_march_grade_t8_ra_cont_zeng_level</v>
      </c>
      <c r="Z452" t="str">
        <f t="shared" si="36"/>
        <v>TRUE</v>
      </c>
      <c r="AA452" s="2" t="e">
        <f t="shared" si="38"/>
        <v>#VALUE!</v>
      </c>
      <c r="AB452">
        <f t="shared" si="39"/>
        <v>0.130792062990367</v>
      </c>
    </row>
    <row r="453" spans="1:28">
      <c r="A453">
        <v>452</v>
      </c>
      <c r="B453" t="s">
        <v>117</v>
      </c>
      <c r="C453">
        <v>0.149021064288273</v>
      </c>
      <c r="D453">
        <v>0.20536416569139199</v>
      </c>
      <c r="E453">
        <v>0.72564297566992497</v>
      </c>
      <c r="F453">
        <v>0.46847368220004398</v>
      </c>
      <c r="G453" t="s">
        <v>624</v>
      </c>
      <c r="H453" t="b">
        <v>1</v>
      </c>
      <c r="I453" t="s">
        <v>612</v>
      </c>
      <c r="J453" t="s">
        <v>382</v>
      </c>
      <c r="K453" t="s">
        <v>382</v>
      </c>
      <c r="X453" t="str">
        <f t="shared" si="37"/>
        <v>0.725642975669925_0.468473682200044</v>
      </c>
      <c r="Y453" t="str">
        <f t="shared" si="35"/>
        <v>grade8_not_apr_march_grade_t8_ra_cont_zeng_level</v>
      </c>
      <c r="Z453" t="str">
        <f t="shared" si="36"/>
        <v>TRUE</v>
      </c>
      <c r="AA453" s="2" t="e">
        <f t="shared" si="38"/>
        <v>#VALUE!</v>
      </c>
      <c r="AB453">
        <f t="shared" si="39"/>
        <v>0.20536416569139199</v>
      </c>
    </row>
    <row r="454" spans="1:28">
      <c r="A454">
        <v>453</v>
      </c>
      <c r="B454" t="s">
        <v>118</v>
      </c>
      <c r="C454">
        <v>0.278198025183238</v>
      </c>
      <c r="D454">
        <v>0.188750728810028</v>
      </c>
      <c r="E454">
        <v>1.47389113110782</v>
      </c>
      <c r="F454">
        <v>0.14128202269246501</v>
      </c>
      <c r="G454" t="s">
        <v>624</v>
      </c>
      <c r="H454" t="b">
        <v>1</v>
      </c>
      <c r="I454" t="s">
        <v>612</v>
      </c>
      <c r="J454" t="s">
        <v>382</v>
      </c>
      <c r="K454" t="s">
        <v>382</v>
      </c>
      <c r="X454" t="str">
        <f t="shared" si="37"/>
        <v>1.47389113110782_0.141282022692465</v>
      </c>
      <c r="Y454" t="str">
        <f t="shared" si="35"/>
        <v>grade8_not_apr_march_grade_t8_ra_cont_zeng_level</v>
      </c>
      <c r="Z454" t="str">
        <f t="shared" si="36"/>
        <v>TRUE</v>
      </c>
      <c r="AA454" s="2" t="e">
        <f t="shared" si="38"/>
        <v>#VALUE!</v>
      </c>
      <c r="AB454">
        <f t="shared" si="39"/>
        <v>0.188750728810028</v>
      </c>
    </row>
    <row r="455" spans="1:28">
      <c r="A455">
        <v>454</v>
      </c>
      <c r="B455" t="s">
        <v>119</v>
      </c>
      <c r="C455">
        <v>0.499257965905059</v>
      </c>
      <c r="D455">
        <v>0.25696589789374402</v>
      </c>
      <c r="E455">
        <v>1.9428958083438099</v>
      </c>
      <c r="F455">
        <v>5.2716286922110799E-2</v>
      </c>
      <c r="G455" t="s">
        <v>624</v>
      </c>
      <c r="H455" t="b">
        <v>1</v>
      </c>
      <c r="I455" t="s">
        <v>612</v>
      </c>
      <c r="J455" t="s">
        <v>382</v>
      </c>
      <c r="K455" t="s">
        <v>382</v>
      </c>
      <c r="X455" t="str">
        <f t="shared" si="37"/>
        <v>1.94289580834381_0.0527162869221108</v>
      </c>
      <c r="Y455" t="str">
        <f t="shared" si="35"/>
        <v>grade8_not_apr_march_grade_t8_ra_cont_zeng_level</v>
      </c>
      <c r="Z455" t="str">
        <f t="shared" si="36"/>
        <v>TRUE</v>
      </c>
      <c r="AA455" s="2" t="e">
        <f t="shared" si="38"/>
        <v>#VALUE!</v>
      </c>
      <c r="AB455">
        <f t="shared" si="39"/>
        <v>0.25696589789374402</v>
      </c>
    </row>
    <row r="456" spans="1:28">
      <c r="A456">
        <v>455</v>
      </c>
      <c r="B456" t="s">
        <v>120</v>
      </c>
      <c r="C456">
        <v>0.109634664844853</v>
      </c>
      <c r="D456">
        <v>0.26391475169698903</v>
      </c>
      <c r="E456">
        <v>0.41541696377294102</v>
      </c>
      <c r="F456">
        <v>0.67805507209865901</v>
      </c>
      <c r="G456" t="s">
        <v>624</v>
      </c>
      <c r="H456" t="b">
        <v>1</v>
      </c>
      <c r="I456" t="s">
        <v>612</v>
      </c>
      <c r="J456" t="s">
        <v>382</v>
      </c>
      <c r="K456" t="s">
        <v>382</v>
      </c>
      <c r="X456" t="str">
        <f t="shared" si="37"/>
        <v>0.415416963772941_0.678055072098659</v>
      </c>
      <c r="Y456" t="str">
        <f t="shared" si="35"/>
        <v>grade8_not_apr_march_grade_t8_ra_cont_zeng_level</v>
      </c>
      <c r="Z456" t="str">
        <f t="shared" si="36"/>
        <v>TRUE</v>
      </c>
      <c r="AA456" s="2" t="e">
        <f t="shared" si="38"/>
        <v>#VALUE!</v>
      </c>
      <c r="AB456">
        <f t="shared" si="39"/>
        <v>0.26391475169698903</v>
      </c>
    </row>
    <row r="457" spans="1:28">
      <c r="A457">
        <v>456</v>
      </c>
      <c r="B457" t="s">
        <v>122</v>
      </c>
      <c r="C457">
        <v>-0.19757580241234701</v>
      </c>
      <c r="D457">
        <v>0.11441343069356399</v>
      </c>
      <c r="E457">
        <v>-1.7268584746970801</v>
      </c>
      <c r="F457">
        <v>8.4949972669173798E-2</v>
      </c>
      <c r="G457" t="s">
        <v>624</v>
      </c>
      <c r="H457" t="b">
        <v>1</v>
      </c>
      <c r="I457" t="s">
        <v>612</v>
      </c>
      <c r="J457" t="s">
        <v>382</v>
      </c>
      <c r="K457" t="s">
        <v>382</v>
      </c>
      <c r="X457" t="str">
        <f t="shared" si="37"/>
        <v>-1.72685847469708_0.0849499726691738</v>
      </c>
      <c r="Y457" t="str">
        <f t="shared" si="35"/>
        <v>grade8_not_apr_march_grade_t8_ra_cont_zeng_level</v>
      </c>
      <c r="Z457" t="str">
        <f t="shared" si="36"/>
        <v>TRUE</v>
      </c>
      <c r="AA457" s="2" t="e">
        <f t="shared" si="38"/>
        <v>#VALUE!</v>
      </c>
      <c r="AB457">
        <f t="shared" si="39"/>
        <v>0.11441343069356399</v>
      </c>
    </row>
    <row r="458" spans="1:28">
      <c r="A458">
        <v>457</v>
      </c>
      <c r="B458" t="s">
        <v>116</v>
      </c>
      <c r="C458">
        <v>9.0547880046957893E-2</v>
      </c>
      <c r="D458">
        <v>9.9182507254628502E-2</v>
      </c>
      <c r="E458">
        <v>0.91294203537824203</v>
      </c>
      <c r="F458">
        <v>0.362041962882656</v>
      </c>
      <c r="G458" t="s">
        <v>625</v>
      </c>
      <c r="H458" t="b">
        <v>1</v>
      </c>
      <c r="I458" t="s">
        <v>612</v>
      </c>
      <c r="J458" t="s">
        <v>382</v>
      </c>
      <c r="K458" t="s">
        <v>382</v>
      </c>
      <c r="X458" t="str">
        <f t="shared" si="37"/>
        <v>0.912942035378242_0.362041962882656</v>
      </c>
      <c r="Y458" t="str">
        <f t="shared" si="35"/>
        <v>grade9_not_apr_march_grade_t8_ra_cont_zeng_level</v>
      </c>
      <c r="Z458" t="str">
        <f t="shared" si="36"/>
        <v>TRUE</v>
      </c>
      <c r="AA458" s="2" t="e">
        <f t="shared" si="38"/>
        <v>#VALUE!</v>
      </c>
      <c r="AB458">
        <f t="shared" si="39"/>
        <v>9.9182507254628502E-2</v>
      </c>
    </row>
    <row r="459" spans="1:28">
      <c r="A459">
        <v>458</v>
      </c>
      <c r="B459" t="s">
        <v>234</v>
      </c>
      <c r="C459">
        <v>-5.9367844593923901E-3</v>
      </c>
      <c r="D459">
        <v>9.1990807526808206E-3</v>
      </c>
      <c r="E459">
        <v>-0.64536714254435401</v>
      </c>
      <c r="F459">
        <v>0.51920668734097497</v>
      </c>
      <c r="G459" t="s">
        <v>625</v>
      </c>
      <c r="H459" t="b">
        <v>1</v>
      </c>
      <c r="I459" t="s">
        <v>612</v>
      </c>
      <c r="J459" t="s">
        <v>382</v>
      </c>
      <c r="K459" t="s">
        <v>382</v>
      </c>
      <c r="X459" t="str">
        <f t="shared" si="37"/>
        <v>-0.645367142544354_0.519206687340975</v>
      </c>
      <c r="Y459" t="str">
        <f t="shared" ref="Y459:Y476" si="40">TEXT(G459,"0.000")</f>
        <v>grade9_not_apr_march_grade_t8_ra_cont_zeng_level</v>
      </c>
      <c r="Z459" t="str">
        <f t="shared" ref="Z459:Z476" si="41">TEXT(H459,"0.000")</f>
        <v>TRUE</v>
      </c>
      <c r="AA459" s="2" t="e">
        <f t="shared" si="38"/>
        <v>#VALUE!</v>
      </c>
      <c r="AB459">
        <f t="shared" si="39"/>
        <v>9.1990807526808206E-3</v>
      </c>
    </row>
    <row r="460" spans="1:28">
      <c r="A460">
        <v>459</v>
      </c>
      <c r="B460" t="s">
        <v>140</v>
      </c>
      <c r="C460">
        <v>0.218069568035551</v>
      </c>
      <c r="D460">
        <v>0.14276191061347401</v>
      </c>
      <c r="E460">
        <v>1.52750525051441</v>
      </c>
      <c r="F460">
        <v>0.127740580354541</v>
      </c>
      <c r="G460" t="s">
        <v>625</v>
      </c>
      <c r="H460" t="b">
        <v>1</v>
      </c>
      <c r="I460" t="s">
        <v>612</v>
      </c>
      <c r="J460" t="s">
        <v>382</v>
      </c>
      <c r="K460" t="s">
        <v>382</v>
      </c>
      <c r="X460" t="str">
        <f t="shared" si="37"/>
        <v>1.52750525051441_0.127740580354541</v>
      </c>
      <c r="Y460" t="str">
        <f t="shared" si="40"/>
        <v>grade9_not_apr_march_grade_t8_ra_cont_zeng_level</v>
      </c>
      <c r="Z460" t="str">
        <f t="shared" si="41"/>
        <v>TRUE</v>
      </c>
      <c r="AA460" s="2" t="e">
        <f t="shared" si="38"/>
        <v>#VALUE!</v>
      </c>
      <c r="AB460">
        <f t="shared" si="39"/>
        <v>0.14276191061347401</v>
      </c>
    </row>
    <row r="461" spans="1:28">
      <c r="A461">
        <v>460</v>
      </c>
      <c r="B461" t="s">
        <v>117</v>
      </c>
      <c r="C461">
        <v>0.19556372157725699</v>
      </c>
      <c r="D461">
        <v>0.25647250261865301</v>
      </c>
      <c r="E461">
        <v>0.76251340623457997</v>
      </c>
      <c r="F461">
        <v>0.44638206114298001</v>
      </c>
      <c r="G461" t="s">
        <v>625</v>
      </c>
      <c r="H461" t="b">
        <v>1</v>
      </c>
      <c r="I461" t="s">
        <v>612</v>
      </c>
      <c r="J461" t="s">
        <v>382</v>
      </c>
      <c r="K461" t="s">
        <v>382</v>
      </c>
      <c r="X461" t="str">
        <f t="shared" si="37"/>
        <v>0.76251340623458_0.44638206114298</v>
      </c>
      <c r="Y461" t="str">
        <f t="shared" si="40"/>
        <v>grade9_not_apr_march_grade_t8_ra_cont_zeng_level</v>
      </c>
      <c r="Z461" t="str">
        <f t="shared" si="41"/>
        <v>TRUE</v>
      </c>
      <c r="AA461" s="2" t="e">
        <f t="shared" si="38"/>
        <v>#VALUE!</v>
      </c>
      <c r="AB461">
        <f t="shared" si="39"/>
        <v>0.25647250261865301</v>
      </c>
    </row>
    <row r="462" spans="1:28">
      <c r="A462">
        <v>461</v>
      </c>
      <c r="B462" t="s">
        <v>118</v>
      </c>
      <c r="C462">
        <v>0.41140503962274899</v>
      </c>
      <c r="D462">
        <v>0.242274222469094</v>
      </c>
      <c r="E462">
        <v>1.6980966255096701</v>
      </c>
      <c r="F462">
        <v>9.0577176708441703E-2</v>
      </c>
      <c r="G462" t="s">
        <v>625</v>
      </c>
      <c r="H462" t="b">
        <v>1</v>
      </c>
      <c r="I462" t="s">
        <v>612</v>
      </c>
      <c r="J462" t="s">
        <v>382</v>
      </c>
      <c r="K462" t="s">
        <v>382</v>
      </c>
      <c r="X462" t="str">
        <f t="shared" si="37"/>
        <v>1.69809662550967_0.0905771767084417</v>
      </c>
      <c r="Y462" t="str">
        <f t="shared" si="40"/>
        <v>grade9_not_apr_march_grade_t8_ra_cont_zeng_level</v>
      </c>
      <c r="Z462" t="str">
        <f t="shared" si="41"/>
        <v>TRUE</v>
      </c>
      <c r="AA462" s="2" t="e">
        <f t="shared" si="38"/>
        <v>#VALUE!</v>
      </c>
      <c r="AB462">
        <f t="shared" si="39"/>
        <v>0.242274222469094</v>
      </c>
    </row>
    <row r="463" spans="1:28">
      <c r="A463">
        <v>462</v>
      </c>
      <c r="B463" t="s">
        <v>119</v>
      </c>
      <c r="C463">
        <v>0.28577768445966001</v>
      </c>
      <c r="D463">
        <v>0.26886155308061899</v>
      </c>
      <c r="E463">
        <v>1.0629176287394599</v>
      </c>
      <c r="F463">
        <v>0.28871596278206602</v>
      </c>
      <c r="G463" t="s">
        <v>625</v>
      </c>
      <c r="H463" t="b">
        <v>1</v>
      </c>
      <c r="I463" t="s">
        <v>612</v>
      </c>
      <c r="J463" t="s">
        <v>382</v>
      </c>
      <c r="K463" t="s">
        <v>382</v>
      </c>
      <c r="X463" t="str">
        <f t="shared" si="37"/>
        <v>1.06291762873946_0.288715962782066</v>
      </c>
      <c r="Y463" t="str">
        <f t="shared" si="40"/>
        <v>grade9_not_apr_march_grade_t8_ra_cont_zeng_level</v>
      </c>
      <c r="Z463" t="str">
        <f t="shared" si="41"/>
        <v>TRUE</v>
      </c>
      <c r="AA463" s="2" t="e">
        <f t="shared" si="38"/>
        <v>#VALUE!</v>
      </c>
      <c r="AB463">
        <f t="shared" si="39"/>
        <v>0.26886155308061899</v>
      </c>
    </row>
    <row r="464" spans="1:28">
      <c r="A464">
        <v>463</v>
      </c>
      <c r="B464" t="s">
        <v>120</v>
      </c>
      <c r="C464">
        <v>0.42250484128962701</v>
      </c>
      <c r="D464">
        <v>0.287774433799239</v>
      </c>
      <c r="E464">
        <v>1.4681806014233401</v>
      </c>
      <c r="F464">
        <v>0.14315410119283201</v>
      </c>
      <c r="G464" t="s">
        <v>625</v>
      </c>
      <c r="H464" t="b">
        <v>1</v>
      </c>
      <c r="I464" t="s">
        <v>612</v>
      </c>
      <c r="J464" t="s">
        <v>382</v>
      </c>
      <c r="K464" t="s">
        <v>382</v>
      </c>
      <c r="X464" t="str">
        <f t="shared" si="37"/>
        <v>1.46818060142334_0.143154101192832</v>
      </c>
      <c r="Y464" t="str">
        <f t="shared" si="40"/>
        <v>grade9_not_apr_march_grade_t8_ra_cont_zeng_level</v>
      </c>
      <c r="Z464" t="str">
        <f t="shared" si="41"/>
        <v>TRUE</v>
      </c>
      <c r="AA464" s="2" t="e">
        <f t="shared" si="38"/>
        <v>#VALUE!</v>
      </c>
      <c r="AB464">
        <f t="shared" si="39"/>
        <v>0.287774433799239</v>
      </c>
    </row>
    <row r="465" spans="1:28">
      <c r="A465">
        <v>464</v>
      </c>
      <c r="B465" t="s">
        <v>122</v>
      </c>
      <c r="C465">
        <v>0.204316105361533</v>
      </c>
      <c r="D465">
        <v>0.154003057902691</v>
      </c>
      <c r="E465">
        <v>1.3267016132279199</v>
      </c>
      <c r="F465">
        <v>0.18566572452461899</v>
      </c>
      <c r="G465" t="s">
        <v>625</v>
      </c>
      <c r="H465" t="b">
        <v>1</v>
      </c>
      <c r="I465" t="s">
        <v>612</v>
      </c>
      <c r="J465" t="s">
        <v>382</v>
      </c>
      <c r="K465" t="s">
        <v>382</v>
      </c>
      <c r="X465" t="str">
        <f t="shared" si="37"/>
        <v>1.32670161322792_0.185665724524619</v>
      </c>
      <c r="Y465" t="str">
        <f t="shared" si="40"/>
        <v>grade9_not_apr_march_grade_t8_ra_cont_zeng_level</v>
      </c>
      <c r="Z465" t="str">
        <f t="shared" si="41"/>
        <v>TRUE</v>
      </c>
      <c r="AA465" s="2" t="e">
        <f t="shared" si="38"/>
        <v>#VALUE!</v>
      </c>
      <c r="AB465">
        <f t="shared" si="39"/>
        <v>0.154003057902691</v>
      </c>
    </row>
    <row r="466" spans="1:28">
      <c r="A466">
        <v>465</v>
      </c>
      <c r="B466" t="s">
        <v>150</v>
      </c>
      <c r="C466">
        <v>0.11537292903302</v>
      </c>
      <c r="D466">
        <v>8.1754392420610097E-2</v>
      </c>
      <c r="E466">
        <v>1.4112138273800501</v>
      </c>
      <c r="F466">
        <v>0.15852038442080199</v>
      </c>
      <c r="G466" t="s">
        <v>394</v>
      </c>
      <c r="H466" t="b">
        <v>0</v>
      </c>
      <c r="I466" t="s">
        <v>382</v>
      </c>
      <c r="J466" t="s">
        <v>382</v>
      </c>
      <c r="K466" t="s">
        <v>382</v>
      </c>
      <c r="X466" t="str">
        <f t="shared" si="37"/>
        <v>1.41121382738005_0.158520384420802</v>
      </c>
      <c r="Y466" t="str">
        <f t="shared" si="40"/>
        <v>grade4_all_grade_t8_ra_basic_zstrategy</v>
      </c>
      <c r="Z466" t="str">
        <f t="shared" si="41"/>
        <v>FALSE</v>
      </c>
      <c r="AA466" s="2" t="e">
        <f t="shared" si="38"/>
        <v>#VALUE!</v>
      </c>
      <c r="AB466">
        <f t="shared" si="39"/>
        <v>8.1754392420610097E-2</v>
      </c>
    </row>
    <row r="467" spans="1:28">
      <c r="A467">
        <v>466</v>
      </c>
      <c r="B467" t="s">
        <v>116</v>
      </c>
      <c r="C467">
        <v>-5.5046569093870602E-2</v>
      </c>
      <c r="D467">
        <v>3.4707452374977903E-2</v>
      </c>
      <c r="E467">
        <v>-1.5860158359982699</v>
      </c>
      <c r="F467">
        <v>0.113080095003721</v>
      </c>
      <c r="G467" t="s">
        <v>394</v>
      </c>
      <c r="H467" t="b">
        <v>0</v>
      </c>
      <c r="I467" t="s">
        <v>382</v>
      </c>
      <c r="J467" t="s">
        <v>382</v>
      </c>
      <c r="K467" t="s">
        <v>382</v>
      </c>
      <c r="X467" t="str">
        <f t="shared" si="37"/>
        <v>-1.58601583599827_0.113080095003721</v>
      </c>
      <c r="Y467" t="str">
        <f t="shared" si="40"/>
        <v>grade4_all_grade_t8_ra_basic_zstrategy</v>
      </c>
      <c r="Z467" t="str">
        <f t="shared" si="41"/>
        <v>FALSE</v>
      </c>
      <c r="AA467" s="2" t="e">
        <f t="shared" si="38"/>
        <v>#VALUE!</v>
      </c>
      <c r="AB467">
        <f t="shared" si="39"/>
        <v>3.4707452374977903E-2</v>
      </c>
    </row>
    <row r="468" spans="1:28">
      <c r="A468">
        <v>467</v>
      </c>
      <c r="B468" t="s">
        <v>234</v>
      </c>
      <c r="C468">
        <v>4.8643334455641301E-3</v>
      </c>
      <c r="D468">
        <v>3.0801337458916298E-3</v>
      </c>
      <c r="E468">
        <v>1.57926046297578</v>
      </c>
      <c r="F468">
        <v>0.11462081319025701</v>
      </c>
      <c r="G468" t="s">
        <v>394</v>
      </c>
      <c r="H468" t="b">
        <v>0</v>
      </c>
      <c r="I468" t="s">
        <v>382</v>
      </c>
      <c r="J468" t="s">
        <v>382</v>
      </c>
      <c r="K468" t="s">
        <v>382</v>
      </c>
      <c r="X468" t="str">
        <f t="shared" si="37"/>
        <v>1.57926046297578_0.114620813190257</v>
      </c>
      <c r="Y468" t="str">
        <f t="shared" si="40"/>
        <v>grade4_all_grade_t8_ra_basic_zstrategy</v>
      </c>
      <c r="Z468" t="str">
        <f t="shared" si="41"/>
        <v>FALSE</v>
      </c>
      <c r="AA468" s="2" t="e">
        <f t="shared" si="38"/>
        <v>#VALUE!</v>
      </c>
      <c r="AB468">
        <f t="shared" si="39"/>
        <v>3.0801337458916298E-3</v>
      </c>
    </row>
    <row r="469" spans="1:28">
      <c r="A469">
        <v>468</v>
      </c>
      <c r="B469" t="s">
        <v>150</v>
      </c>
      <c r="C469">
        <v>-2.18916734169214E-3</v>
      </c>
      <c r="D469">
        <v>7.5522504512293503E-2</v>
      </c>
      <c r="E469">
        <v>-2.8986953701142001E-2</v>
      </c>
      <c r="F469">
        <v>0.97688015980588205</v>
      </c>
      <c r="G469" t="s">
        <v>395</v>
      </c>
      <c r="H469" t="b">
        <v>0</v>
      </c>
      <c r="I469" t="s">
        <v>382</v>
      </c>
      <c r="J469" t="s">
        <v>382</v>
      </c>
      <c r="K469" t="s">
        <v>382</v>
      </c>
      <c r="X469" t="str">
        <f t="shared" si="37"/>
        <v>-0.028986953701142_0.976880159805882</v>
      </c>
      <c r="Y469" t="str">
        <f t="shared" si="40"/>
        <v>grade5_all_grade_t8_ra_basic_zstrategy</v>
      </c>
      <c r="Z469" t="str">
        <f t="shared" si="41"/>
        <v>FALSE</v>
      </c>
      <c r="AA469" s="2" t="e">
        <f t="shared" si="38"/>
        <v>#VALUE!</v>
      </c>
      <c r="AB469">
        <f t="shared" si="39"/>
        <v>7.5522504512293503E-2</v>
      </c>
    </row>
    <row r="470" spans="1:28">
      <c r="A470">
        <v>469</v>
      </c>
      <c r="B470" t="s">
        <v>116</v>
      </c>
      <c r="C470">
        <v>-2.6021840931665499E-2</v>
      </c>
      <c r="D470">
        <v>3.2906638785151598E-2</v>
      </c>
      <c r="E470">
        <v>-0.79077784581897903</v>
      </c>
      <c r="F470">
        <v>0.42924105283059699</v>
      </c>
      <c r="G470" t="s">
        <v>395</v>
      </c>
      <c r="H470" t="b">
        <v>0</v>
      </c>
      <c r="I470" t="s">
        <v>382</v>
      </c>
      <c r="J470" t="s">
        <v>382</v>
      </c>
      <c r="K470" t="s">
        <v>382</v>
      </c>
      <c r="X470" t="str">
        <f t="shared" si="37"/>
        <v>-0.790777845818979_0.429241052830597</v>
      </c>
      <c r="Y470" t="str">
        <f t="shared" si="40"/>
        <v>grade5_all_grade_t8_ra_basic_zstrategy</v>
      </c>
      <c r="Z470" t="str">
        <f t="shared" si="41"/>
        <v>FALSE</v>
      </c>
      <c r="AA470" s="2" t="e">
        <f t="shared" si="38"/>
        <v>#VALUE!</v>
      </c>
      <c r="AB470">
        <f t="shared" si="39"/>
        <v>3.2906638785151598E-2</v>
      </c>
    </row>
    <row r="471" spans="1:28">
      <c r="A471">
        <v>470</v>
      </c>
      <c r="B471" t="s">
        <v>234</v>
      </c>
      <c r="C471">
        <v>2.9942828221325699E-3</v>
      </c>
      <c r="D471">
        <v>2.9363876561333299E-3</v>
      </c>
      <c r="E471">
        <v>1.01971645871699</v>
      </c>
      <c r="F471">
        <v>0.30808316563249599</v>
      </c>
      <c r="G471" t="s">
        <v>395</v>
      </c>
      <c r="H471" t="b">
        <v>0</v>
      </c>
      <c r="I471" t="s">
        <v>382</v>
      </c>
      <c r="J471" t="s">
        <v>382</v>
      </c>
      <c r="K471" t="s">
        <v>382</v>
      </c>
      <c r="X471" t="str">
        <f t="shared" si="37"/>
        <v>1.01971645871699_0.308083165632496</v>
      </c>
      <c r="Y471" t="str">
        <f t="shared" si="40"/>
        <v>grade5_all_grade_t8_ra_basic_zstrategy</v>
      </c>
      <c r="Z471" t="str">
        <f t="shared" si="41"/>
        <v>FALSE</v>
      </c>
      <c r="AA471" s="2" t="e">
        <f t="shared" si="38"/>
        <v>#VALUE!</v>
      </c>
      <c r="AB471">
        <f t="shared" si="39"/>
        <v>2.9363876561333299E-3</v>
      </c>
    </row>
    <row r="472" spans="1:28">
      <c r="A472">
        <v>471</v>
      </c>
      <c r="B472" t="s">
        <v>150</v>
      </c>
      <c r="C472">
        <v>-8.6579086747516298E-2</v>
      </c>
      <c r="D472">
        <v>8.0392090288417095E-2</v>
      </c>
      <c r="E472">
        <v>-1.0769602635894</v>
      </c>
      <c r="F472">
        <v>0.28172447383968502</v>
      </c>
      <c r="G472" t="s">
        <v>396</v>
      </c>
      <c r="H472" t="b">
        <v>0</v>
      </c>
      <c r="I472" t="s">
        <v>382</v>
      </c>
      <c r="J472" t="s">
        <v>382</v>
      </c>
      <c r="K472" t="s">
        <v>382</v>
      </c>
      <c r="X472" t="str">
        <f t="shared" si="37"/>
        <v>-1.0769602635894_0.281724473839685</v>
      </c>
      <c r="Y472" t="str">
        <f t="shared" si="40"/>
        <v>grade6_all_grade_t8_ra_basic_zstrategy</v>
      </c>
      <c r="Z472" t="str">
        <f t="shared" si="41"/>
        <v>FALSE</v>
      </c>
      <c r="AA472" s="2" t="e">
        <f t="shared" si="38"/>
        <v>#VALUE!</v>
      </c>
      <c r="AB472">
        <f t="shared" si="39"/>
        <v>8.0392090288417095E-2</v>
      </c>
    </row>
    <row r="473" spans="1:28">
      <c r="A473">
        <v>472</v>
      </c>
      <c r="B473" t="s">
        <v>116</v>
      </c>
      <c r="C473">
        <v>2.0728024196379799E-2</v>
      </c>
      <c r="D473">
        <v>3.3270299622064001E-2</v>
      </c>
      <c r="E473">
        <v>0.62301886162256104</v>
      </c>
      <c r="F473">
        <v>0.53339597903535396</v>
      </c>
      <c r="G473" t="s">
        <v>396</v>
      </c>
      <c r="H473" t="b">
        <v>0</v>
      </c>
      <c r="I473" t="s">
        <v>382</v>
      </c>
      <c r="J473" t="s">
        <v>382</v>
      </c>
      <c r="K473" t="s">
        <v>382</v>
      </c>
      <c r="X473" t="str">
        <f t="shared" si="37"/>
        <v>0.623018861622561_0.533395979035354</v>
      </c>
      <c r="Y473" t="str">
        <f t="shared" si="40"/>
        <v>grade6_all_grade_t8_ra_basic_zstrategy</v>
      </c>
      <c r="Z473" t="str">
        <f t="shared" si="41"/>
        <v>FALSE</v>
      </c>
      <c r="AA473" s="2" t="e">
        <f t="shared" si="38"/>
        <v>#VALUE!</v>
      </c>
      <c r="AB473">
        <f t="shared" si="39"/>
        <v>3.3270299622064001E-2</v>
      </c>
    </row>
    <row r="474" spans="1:28">
      <c r="A474">
        <v>473</v>
      </c>
      <c r="B474" t="s">
        <v>234</v>
      </c>
      <c r="C474">
        <v>-6.6972915880066303E-4</v>
      </c>
      <c r="D474">
        <v>2.9424693875421499E-3</v>
      </c>
      <c r="E474">
        <v>-0.227607859451714</v>
      </c>
      <c r="F474">
        <v>0.81999167335062995</v>
      </c>
      <c r="G474" t="s">
        <v>396</v>
      </c>
      <c r="H474" t="b">
        <v>0</v>
      </c>
      <c r="I474" t="s">
        <v>382</v>
      </c>
      <c r="J474" t="s">
        <v>382</v>
      </c>
      <c r="K474" t="s">
        <v>382</v>
      </c>
      <c r="X474" t="str">
        <f t="shared" si="37"/>
        <v>-0.227607859451714_0.81999167335063</v>
      </c>
      <c r="Y474" t="str">
        <f t="shared" si="40"/>
        <v>grade6_all_grade_t8_ra_basic_zstrategy</v>
      </c>
      <c r="Z474" t="str">
        <f t="shared" si="41"/>
        <v>FALSE</v>
      </c>
      <c r="AA474" s="2" t="e">
        <f t="shared" si="38"/>
        <v>#VALUE!</v>
      </c>
      <c r="AB474">
        <f t="shared" si="39"/>
        <v>2.9424693875421499E-3</v>
      </c>
    </row>
    <row r="475" spans="1:28">
      <c r="A475">
        <v>474</v>
      </c>
      <c r="B475" t="s">
        <v>150</v>
      </c>
      <c r="C475">
        <v>-9.9998518338940703E-2</v>
      </c>
      <c r="D475">
        <v>7.7244277950602097E-2</v>
      </c>
      <c r="E475">
        <v>-1.2945750933537099</v>
      </c>
      <c r="F475">
        <v>0.195725821567515</v>
      </c>
      <c r="G475" t="s">
        <v>397</v>
      </c>
      <c r="H475" t="b">
        <v>0</v>
      </c>
      <c r="I475" t="s">
        <v>382</v>
      </c>
      <c r="J475" t="s">
        <v>382</v>
      </c>
      <c r="K475" t="s">
        <v>382</v>
      </c>
      <c r="X475" t="str">
        <f t="shared" si="37"/>
        <v>-1.29457509335371_0.195725821567515</v>
      </c>
      <c r="Y475" t="str">
        <f t="shared" si="40"/>
        <v>grade7_all_grade_t8_ra_basic_zstrategy</v>
      </c>
      <c r="Z475" t="str">
        <f t="shared" si="41"/>
        <v>FALSE</v>
      </c>
      <c r="AA475" s="2" t="e">
        <f t="shared" si="38"/>
        <v>#VALUE!</v>
      </c>
      <c r="AB475">
        <f t="shared" si="39"/>
        <v>7.7244277950602097E-2</v>
      </c>
    </row>
    <row r="476" spans="1:28">
      <c r="A476">
        <v>475</v>
      </c>
      <c r="B476" t="s">
        <v>116</v>
      </c>
      <c r="C476">
        <v>4.4988338021967798E-2</v>
      </c>
      <c r="D476">
        <v>3.4056458436571901E-2</v>
      </c>
      <c r="E476">
        <v>1.3209928479720201</v>
      </c>
      <c r="F476">
        <v>0.186765625216507</v>
      </c>
      <c r="G476" t="s">
        <v>397</v>
      </c>
      <c r="H476" t="b">
        <v>0</v>
      </c>
      <c r="I476" t="s">
        <v>382</v>
      </c>
      <c r="J476" t="s">
        <v>382</v>
      </c>
      <c r="K476" t="s">
        <v>382</v>
      </c>
      <c r="X476" t="str">
        <f t="shared" si="37"/>
        <v>1.32099284797202_0.186765625216507</v>
      </c>
      <c r="Y476" t="str">
        <f t="shared" si="40"/>
        <v>grade7_all_grade_t8_ra_basic_zstrategy</v>
      </c>
      <c r="Z476" t="str">
        <f t="shared" si="41"/>
        <v>FALSE</v>
      </c>
      <c r="AA476" s="2" t="e">
        <f t="shared" si="38"/>
        <v>#VALUE!</v>
      </c>
      <c r="AB476">
        <f t="shared" si="39"/>
        <v>3.4056458436571901E-2</v>
      </c>
    </row>
    <row r="477" spans="1:28">
      <c r="A477">
        <v>476</v>
      </c>
      <c r="B477" t="s">
        <v>234</v>
      </c>
      <c r="C477">
        <v>-2.8937554319803101E-3</v>
      </c>
      <c r="D477">
        <v>2.9422926167641901E-3</v>
      </c>
      <c r="E477">
        <v>-0.98350361738076597</v>
      </c>
      <c r="F477">
        <v>0.325565784791081</v>
      </c>
      <c r="G477" t="s">
        <v>397</v>
      </c>
      <c r="H477" t="b">
        <v>0</v>
      </c>
      <c r="I477" t="s">
        <v>382</v>
      </c>
      <c r="J477" t="s">
        <v>382</v>
      </c>
      <c r="K477" t="s">
        <v>382</v>
      </c>
      <c r="X477" t="str">
        <f t="shared" si="37"/>
        <v>-0.983503617380766_0.325565784791081</v>
      </c>
      <c r="Y477" t="str">
        <f t="shared" ref="Y477:Y540" si="42">TEXT(G477,"0.000")</f>
        <v>grade7_all_grade_t8_ra_basic_zstrategy</v>
      </c>
      <c r="Z477" t="str">
        <f t="shared" ref="Z477:Z540" si="43">TEXT(H477,"0.000")</f>
        <v>FALSE</v>
      </c>
      <c r="AA477" s="2" t="e">
        <f t="shared" si="38"/>
        <v>#VALUE!</v>
      </c>
      <c r="AB477">
        <f t="shared" si="39"/>
        <v>2.9422926167641901E-3</v>
      </c>
    </row>
    <row r="478" spans="1:28">
      <c r="A478">
        <v>477</v>
      </c>
      <c r="B478" t="s">
        <v>150</v>
      </c>
      <c r="C478">
        <v>2.5262108491750802E-2</v>
      </c>
      <c r="D478">
        <v>0.117357645696598</v>
      </c>
      <c r="E478">
        <v>0.21525745801905699</v>
      </c>
      <c r="F478">
        <v>0.82962330236091597</v>
      </c>
      <c r="G478" t="s">
        <v>398</v>
      </c>
      <c r="H478" t="b">
        <v>0</v>
      </c>
      <c r="I478" t="s">
        <v>382</v>
      </c>
      <c r="J478" t="s">
        <v>382</v>
      </c>
      <c r="K478" t="s">
        <v>382</v>
      </c>
      <c r="X478" t="str">
        <f t="shared" si="37"/>
        <v>0.215257458019057_0.829623302360916</v>
      </c>
      <c r="Y478" t="str">
        <f t="shared" si="42"/>
        <v>grade8_all_grade_t8_ra_basic_zstrategy</v>
      </c>
      <c r="Z478" t="str">
        <f t="shared" si="43"/>
        <v>FALSE</v>
      </c>
      <c r="AA478" s="2" t="e">
        <f t="shared" si="38"/>
        <v>#VALUE!</v>
      </c>
      <c r="AB478">
        <f t="shared" si="39"/>
        <v>0.117357645696598</v>
      </c>
    </row>
    <row r="479" spans="1:28">
      <c r="A479">
        <v>478</v>
      </c>
      <c r="B479" t="s">
        <v>116</v>
      </c>
      <c r="C479">
        <v>-5.6848465994293199E-3</v>
      </c>
      <c r="D479">
        <v>4.7100705882142997E-2</v>
      </c>
      <c r="E479">
        <v>-0.120695571180061</v>
      </c>
      <c r="F479">
        <v>0.90396349103085405</v>
      </c>
      <c r="G479" t="s">
        <v>398</v>
      </c>
      <c r="H479" t="b">
        <v>0</v>
      </c>
      <c r="I479" t="s">
        <v>382</v>
      </c>
      <c r="J479" t="s">
        <v>382</v>
      </c>
      <c r="K479" t="s">
        <v>382</v>
      </c>
      <c r="X479" t="str">
        <f t="shared" si="37"/>
        <v>-0.120695571180061_0.903963491030854</v>
      </c>
      <c r="Y479" t="str">
        <f t="shared" si="42"/>
        <v>grade8_all_grade_t8_ra_basic_zstrategy</v>
      </c>
      <c r="Z479" t="str">
        <f t="shared" si="43"/>
        <v>FALSE</v>
      </c>
      <c r="AA479" s="2" t="e">
        <f t="shared" si="38"/>
        <v>#VALUE!</v>
      </c>
      <c r="AB479">
        <f t="shared" si="39"/>
        <v>4.7100705882142997E-2</v>
      </c>
    </row>
    <row r="480" spans="1:28">
      <c r="A480">
        <v>479</v>
      </c>
      <c r="B480" t="s">
        <v>234</v>
      </c>
      <c r="C480">
        <v>2.0928719238189702E-3</v>
      </c>
      <c r="D480">
        <v>3.9290302229360004E-3</v>
      </c>
      <c r="E480">
        <v>0.53266882794682502</v>
      </c>
      <c r="F480">
        <v>0.59441573485170396</v>
      </c>
      <c r="G480" t="s">
        <v>398</v>
      </c>
      <c r="H480" t="b">
        <v>0</v>
      </c>
      <c r="I480" t="s">
        <v>382</v>
      </c>
      <c r="J480" t="s">
        <v>382</v>
      </c>
      <c r="K480" t="s">
        <v>382</v>
      </c>
      <c r="X480" t="str">
        <f t="shared" si="37"/>
        <v>0.532668827946825_0.594415734851704</v>
      </c>
      <c r="Y480" t="str">
        <f t="shared" si="42"/>
        <v>grade8_all_grade_t8_ra_basic_zstrategy</v>
      </c>
      <c r="Z480" t="str">
        <f t="shared" si="43"/>
        <v>FALSE</v>
      </c>
      <c r="AA480" s="2" t="e">
        <f t="shared" si="38"/>
        <v>#VALUE!</v>
      </c>
      <c r="AB480">
        <f t="shared" si="39"/>
        <v>3.9290302229360004E-3</v>
      </c>
    </row>
    <row r="481" spans="1:28">
      <c r="A481">
        <v>480</v>
      </c>
      <c r="B481" t="s">
        <v>150</v>
      </c>
      <c r="C481">
        <v>-0.213659849526282</v>
      </c>
      <c r="D481">
        <v>0.12614677136920399</v>
      </c>
      <c r="E481">
        <v>-1.6937401346638301</v>
      </c>
      <c r="F481">
        <v>9.0819380670879399E-2</v>
      </c>
      <c r="G481" t="s">
        <v>399</v>
      </c>
      <c r="H481" t="b">
        <v>0</v>
      </c>
      <c r="I481" t="s">
        <v>382</v>
      </c>
      <c r="J481" t="s">
        <v>382</v>
      </c>
      <c r="K481" t="s">
        <v>382</v>
      </c>
      <c r="X481" t="str">
        <f t="shared" si="37"/>
        <v>-1.69374013466383_0.0908193806708794</v>
      </c>
      <c r="Y481" t="str">
        <f t="shared" si="42"/>
        <v>grade9_all_grade_t8_ra_basic_zstrategy</v>
      </c>
      <c r="Z481" t="str">
        <f t="shared" si="43"/>
        <v>FALSE</v>
      </c>
      <c r="AA481" s="2" t="e">
        <f t="shared" si="38"/>
        <v>#VALUE!</v>
      </c>
      <c r="AB481">
        <f t="shared" si="39"/>
        <v>0.12614677136920399</v>
      </c>
    </row>
    <row r="482" spans="1:28">
      <c r="A482">
        <v>481</v>
      </c>
      <c r="B482" t="s">
        <v>116</v>
      </c>
      <c r="C482">
        <v>8.9913625922067197E-2</v>
      </c>
      <c r="D482">
        <v>5.1367521118165602E-2</v>
      </c>
      <c r="E482">
        <v>1.75039838335259</v>
      </c>
      <c r="F482">
        <v>8.05466143721945E-2</v>
      </c>
      <c r="G482" t="s">
        <v>399</v>
      </c>
      <c r="H482" t="b">
        <v>0</v>
      </c>
      <c r="I482" t="s">
        <v>382</v>
      </c>
      <c r="J482" t="s">
        <v>382</v>
      </c>
      <c r="K482" t="s">
        <v>382</v>
      </c>
      <c r="X482" t="str">
        <f t="shared" si="37"/>
        <v>1.75039838335259_0.0805466143721945</v>
      </c>
      <c r="Y482" t="str">
        <f t="shared" si="42"/>
        <v>grade9_all_grade_t8_ra_basic_zstrategy</v>
      </c>
      <c r="Z482" t="str">
        <f t="shared" si="43"/>
        <v>FALSE</v>
      </c>
      <c r="AA482" s="2" t="e">
        <f t="shared" si="38"/>
        <v>#VALUE!</v>
      </c>
      <c r="AB482">
        <f t="shared" si="39"/>
        <v>5.1367521118165602E-2</v>
      </c>
    </row>
    <row r="483" spans="1:28">
      <c r="A483">
        <v>482</v>
      </c>
      <c r="B483" t="s">
        <v>234</v>
      </c>
      <c r="C483">
        <v>-5.9842286008423102E-3</v>
      </c>
      <c r="D483">
        <v>4.3753679503576804E-3</v>
      </c>
      <c r="E483">
        <v>-1.3677086518753501</v>
      </c>
      <c r="F483">
        <v>0.171901243083844</v>
      </c>
      <c r="G483" t="s">
        <v>399</v>
      </c>
      <c r="H483" t="b">
        <v>0</v>
      </c>
      <c r="I483" t="s">
        <v>382</v>
      </c>
      <c r="J483" t="s">
        <v>382</v>
      </c>
      <c r="K483" t="s">
        <v>382</v>
      </c>
      <c r="X483" t="str">
        <f t="shared" si="37"/>
        <v>-1.36770865187535_0.171901243083844</v>
      </c>
      <c r="Y483" t="str">
        <f t="shared" si="42"/>
        <v>grade9_all_grade_t8_ra_basic_zstrategy</v>
      </c>
      <c r="Z483" t="str">
        <f t="shared" si="43"/>
        <v>FALSE</v>
      </c>
      <c r="AA483" s="2" t="e">
        <f t="shared" si="38"/>
        <v>#VALUE!</v>
      </c>
      <c r="AB483">
        <f t="shared" si="39"/>
        <v>4.3753679503576804E-3</v>
      </c>
    </row>
    <row r="484" spans="1:28">
      <c r="A484">
        <v>483</v>
      </c>
      <c r="B484" t="s">
        <v>150</v>
      </c>
      <c r="C484">
        <v>9.3579335299711006E-2</v>
      </c>
      <c r="D484">
        <v>0.1471944932573</v>
      </c>
      <c r="E484">
        <v>0.63575296350340904</v>
      </c>
      <c r="F484">
        <v>0.52512537450471397</v>
      </c>
      <c r="G484" t="s">
        <v>666</v>
      </c>
      <c r="H484" t="b">
        <v>0</v>
      </c>
      <c r="I484" t="s">
        <v>382</v>
      </c>
      <c r="J484" t="s">
        <v>382</v>
      </c>
      <c r="K484" t="s">
        <v>382</v>
      </c>
      <c r="X484" t="str">
        <f t="shared" si="37"/>
        <v>0.635752963503409_0.525125374504714</v>
      </c>
      <c r="Y484" t="str">
        <f t="shared" si="42"/>
        <v>grade4_not_apr_march_grade_t8_ra_basic_zstrategy</v>
      </c>
      <c r="Z484" t="str">
        <f t="shared" si="43"/>
        <v>FALSE</v>
      </c>
      <c r="AA484" s="2" t="e">
        <f t="shared" si="38"/>
        <v>#VALUE!</v>
      </c>
      <c r="AB484">
        <f t="shared" si="39"/>
        <v>0.1471944932573</v>
      </c>
    </row>
    <row r="485" spans="1:28">
      <c r="A485">
        <v>484</v>
      </c>
      <c r="B485" t="s">
        <v>116</v>
      </c>
      <c r="C485">
        <v>-6.1834645282534899E-2</v>
      </c>
      <c r="D485">
        <v>5.8932951183603498E-2</v>
      </c>
      <c r="E485">
        <v>-1.04923721009476</v>
      </c>
      <c r="F485">
        <v>0.29439646047052798</v>
      </c>
      <c r="G485" t="s">
        <v>666</v>
      </c>
      <c r="H485" t="b">
        <v>0</v>
      </c>
      <c r="I485" t="s">
        <v>382</v>
      </c>
      <c r="J485" t="s">
        <v>382</v>
      </c>
      <c r="K485" t="s">
        <v>382</v>
      </c>
      <c r="X485" t="str">
        <f t="shared" si="37"/>
        <v>-1.04923721009476_0.294396460470528</v>
      </c>
      <c r="Y485" t="str">
        <f t="shared" si="42"/>
        <v>grade4_not_apr_march_grade_t8_ra_basic_zstrategy</v>
      </c>
      <c r="Z485" t="str">
        <f t="shared" si="43"/>
        <v>FALSE</v>
      </c>
      <c r="AA485" s="2" t="e">
        <f t="shared" si="38"/>
        <v>#VALUE!</v>
      </c>
      <c r="AB485">
        <f t="shared" si="39"/>
        <v>5.8932951183603498E-2</v>
      </c>
    </row>
    <row r="486" spans="1:28">
      <c r="A486">
        <v>485</v>
      </c>
      <c r="B486" t="s">
        <v>234</v>
      </c>
      <c r="C486">
        <v>6.48448246269693E-3</v>
      </c>
      <c r="D486">
        <v>5.0500006539666896E-3</v>
      </c>
      <c r="E486">
        <v>1.2840557669242001</v>
      </c>
      <c r="F486">
        <v>0.19950667348675799</v>
      </c>
      <c r="G486" t="s">
        <v>666</v>
      </c>
      <c r="H486" t="b">
        <v>0</v>
      </c>
      <c r="I486" t="s">
        <v>382</v>
      </c>
      <c r="J486" t="s">
        <v>382</v>
      </c>
      <c r="K486" t="s">
        <v>382</v>
      </c>
      <c r="X486" t="str">
        <f t="shared" si="37"/>
        <v>1.2840557669242_0.199506673486758</v>
      </c>
      <c r="Y486" t="str">
        <f t="shared" si="42"/>
        <v>grade4_not_apr_march_grade_t8_ra_basic_zstrategy</v>
      </c>
      <c r="Z486" t="str">
        <f t="shared" si="43"/>
        <v>FALSE</v>
      </c>
      <c r="AA486" s="2" t="e">
        <f t="shared" si="38"/>
        <v>#VALUE!</v>
      </c>
      <c r="AB486">
        <f t="shared" si="39"/>
        <v>5.0500006539666896E-3</v>
      </c>
    </row>
    <row r="487" spans="1:28">
      <c r="A487">
        <v>486</v>
      </c>
      <c r="B487" t="s">
        <v>150</v>
      </c>
      <c r="C487">
        <v>2.1678755221503199E-2</v>
      </c>
      <c r="D487">
        <v>0.13393984206149001</v>
      </c>
      <c r="E487">
        <v>0.161854418280937</v>
      </c>
      <c r="F487">
        <v>0.87145509679194699</v>
      </c>
      <c r="G487" t="s">
        <v>667</v>
      </c>
      <c r="H487" t="b">
        <v>0</v>
      </c>
      <c r="I487" t="s">
        <v>382</v>
      </c>
      <c r="J487" t="s">
        <v>382</v>
      </c>
      <c r="K487" t="s">
        <v>382</v>
      </c>
      <c r="X487" t="str">
        <f t="shared" si="37"/>
        <v>0.161854418280937_0.871455096791947</v>
      </c>
      <c r="Y487" t="str">
        <f t="shared" si="42"/>
        <v>grade5_not_apr_march_grade_t8_ra_basic_zstrategy</v>
      </c>
      <c r="Z487" t="str">
        <f t="shared" si="43"/>
        <v>FALSE</v>
      </c>
      <c r="AA487" s="2" t="e">
        <f t="shared" si="38"/>
        <v>#VALUE!</v>
      </c>
      <c r="AB487">
        <f t="shared" si="39"/>
        <v>0.13393984206149001</v>
      </c>
    </row>
    <row r="488" spans="1:28">
      <c r="A488">
        <v>487</v>
      </c>
      <c r="B488" t="s">
        <v>116</v>
      </c>
      <c r="C488">
        <v>-4.73236266951685E-2</v>
      </c>
      <c r="D488">
        <v>5.4305791471974098E-2</v>
      </c>
      <c r="E488">
        <v>-0.87142872633742996</v>
      </c>
      <c r="F488">
        <v>0.38374143588918902</v>
      </c>
      <c r="G488" t="s">
        <v>667</v>
      </c>
      <c r="H488" t="b">
        <v>0</v>
      </c>
      <c r="I488" t="s">
        <v>382</v>
      </c>
      <c r="J488" t="s">
        <v>382</v>
      </c>
      <c r="K488" t="s">
        <v>382</v>
      </c>
      <c r="X488" t="str">
        <f t="shared" si="37"/>
        <v>-0.87142872633743_0.383741435889189</v>
      </c>
      <c r="Y488" t="str">
        <f t="shared" si="42"/>
        <v>grade5_not_apr_march_grade_t8_ra_basic_zstrategy</v>
      </c>
      <c r="Z488" t="str">
        <f t="shared" si="43"/>
        <v>FALSE</v>
      </c>
      <c r="AA488" s="2" t="e">
        <f t="shared" si="38"/>
        <v>#VALUE!</v>
      </c>
      <c r="AB488">
        <f t="shared" si="39"/>
        <v>5.4305791471974098E-2</v>
      </c>
    </row>
    <row r="489" spans="1:28">
      <c r="A489">
        <v>488</v>
      </c>
      <c r="B489" t="s">
        <v>234</v>
      </c>
      <c r="C489">
        <v>5.5897465068297202E-3</v>
      </c>
      <c r="D489">
        <v>4.7251302377183399E-3</v>
      </c>
      <c r="E489">
        <v>1.18298252653643</v>
      </c>
      <c r="F489">
        <v>0.237113600710252</v>
      </c>
      <c r="G489" t="s">
        <v>667</v>
      </c>
      <c r="H489" t="b">
        <v>0</v>
      </c>
      <c r="I489" t="s">
        <v>382</v>
      </c>
      <c r="J489" t="s">
        <v>382</v>
      </c>
      <c r="K489" t="s">
        <v>382</v>
      </c>
      <c r="X489" t="str">
        <f t="shared" si="37"/>
        <v>1.18298252653643_0.237113600710252</v>
      </c>
      <c r="Y489" t="str">
        <f t="shared" si="42"/>
        <v>grade5_not_apr_march_grade_t8_ra_basic_zstrategy</v>
      </c>
      <c r="Z489" t="str">
        <f t="shared" si="43"/>
        <v>FALSE</v>
      </c>
      <c r="AA489" s="2" t="e">
        <f t="shared" si="38"/>
        <v>#VALUE!</v>
      </c>
      <c r="AB489">
        <f t="shared" si="39"/>
        <v>4.7251302377183399E-3</v>
      </c>
    </row>
    <row r="490" spans="1:28">
      <c r="A490">
        <v>489</v>
      </c>
      <c r="B490" t="s">
        <v>150</v>
      </c>
      <c r="C490">
        <v>-0.178248237158914</v>
      </c>
      <c r="D490">
        <v>0.13059791756900699</v>
      </c>
      <c r="E490">
        <v>-1.36486278247682</v>
      </c>
      <c r="F490">
        <v>0.17261138020853201</v>
      </c>
      <c r="G490" t="s">
        <v>668</v>
      </c>
      <c r="H490" t="b">
        <v>0</v>
      </c>
      <c r="I490" t="s">
        <v>382</v>
      </c>
      <c r="J490" t="s">
        <v>382</v>
      </c>
      <c r="K490" t="s">
        <v>382</v>
      </c>
      <c r="X490" t="str">
        <f t="shared" si="37"/>
        <v>-1.36486278247682_0.172611380208532</v>
      </c>
      <c r="Y490" t="str">
        <f t="shared" si="42"/>
        <v>grade6_not_apr_march_grade_t8_ra_basic_zstrategy</v>
      </c>
      <c r="Z490" t="str">
        <f t="shared" si="43"/>
        <v>FALSE</v>
      </c>
      <c r="AA490" s="2" t="e">
        <f t="shared" si="38"/>
        <v>#VALUE!</v>
      </c>
      <c r="AB490">
        <f t="shared" si="39"/>
        <v>0.13059791756900699</v>
      </c>
    </row>
    <row r="491" spans="1:28">
      <c r="A491">
        <v>490</v>
      </c>
      <c r="B491" t="s">
        <v>116</v>
      </c>
      <c r="C491">
        <v>4.91514153901342E-2</v>
      </c>
      <c r="D491">
        <v>5.1915901073402097E-2</v>
      </c>
      <c r="E491">
        <v>0.94675069437089598</v>
      </c>
      <c r="F491">
        <v>0.34400064771764499</v>
      </c>
      <c r="G491" t="s">
        <v>668</v>
      </c>
      <c r="H491" t="b">
        <v>0</v>
      </c>
      <c r="I491" t="s">
        <v>382</v>
      </c>
      <c r="J491" t="s">
        <v>382</v>
      </c>
      <c r="K491" t="s">
        <v>382</v>
      </c>
      <c r="X491" t="str">
        <f t="shared" si="37"/>
        <v>0.946750694370896_0.344000647717645</v>
      </c>
      <c r="Y491" t="str">
        <f t="shared" si="42"/>
        <v>grade6_not_apr_march_grade_t8_ra_basic_zstrategy</v>
      </c>
      <c r="Z491" t="str">
        <f t="shared" si="43"/>
        <v>FALSE</v>
      </c>
      <c r="AA491" s="2" t="e">
        <f t="shared" si="38"/>
        <v>#VALUE!</v>
      </c>
      <c r="AB491">
        <f t="shared" si="39"/>
        <v>5.1915901073402097E-2</v>
      </c>
    </row>
    <row r="492" spans="1:28">
      <c r="A492">
        <v>491</v>
      </c>
      <c r="B492" t="s">
        <v>234</v>
      </c>
      <c r="C492">
        <v>-2.4822560061115899E-3</v>
      </c>
      <c r="D492">
        <v>4.4317633340500602E-3</v>
      </c>
      <c r="E492">
        <v>-0.56010572293875804</v>
      </c>
      <c r="F492">
        <v>0.57553612157810596</v>
      </c>
      <c r="G492" t="s">
        <v>668</v>
      </c>
      <c r="H492" t="b">
        <v>0</v>
      </c>
      <c r="I492" t="s">
        <v>382</v>
      </c>
      <c r="J492" t="s">
        <v>382</v>
      </c>
      <c r="K492" t="s">
        <v>382</v>
      </c>
      <c r="X492" t="str">
        <f t="shared" si="37"/>
        <v>-0.560105722938758_0.575536121578106</v>
      </c>
      <c r="Y492" t="str">
        <f t="shared" si="42"/>
        <v>grade6_not_apr_march_grade_t8_ra_basic_zstrategy</v>
      </c>
      <c r="Z492" t="str">
        <f t="shared" si="43"/>
        <v>FALSE</v>
      </c>
      <c r="AA492" s="2" t="e">
        <f t="shared" si="38"/>
        <v>#VALUE!</v>
      </c>
      <c r="AB492">
        <f t="shared" si="39"/>
        <v>4.4317633340500602E-3</v>
      </c>
    </row>
    <row r="493" spans="1:28">
      <c r="A493">
        <v>492</v>
      </c>
      <c r="B493" t="s">
        <v>150</v>
      </c>
      <c r="C493">
        <v>-0.190684961153328</v>
      </c>
      <c r="D493">
        <v>0.12785604046652399</v>
      </c>
      <c r="E493">
        <v>-1.49140361657964</v>
      </c>
      <c r="F493">
        <v>0.136181018206911</v>
      </c>
      <c r="G493" t="s">
        <v>669</v>
      </c>
      <c r="H493" t="b">
        <v>0</v>
      </c>
      <c r="I493" t="s">
        <v>382</v>
      </c>
      <c r="J493" t="s">
        <v>382</v>
      </c>
      <c r="K493" t="s">
        <v>382</v>
      </c>
      <c r="X493" t="str">
        <f t="shared" si="37"/>
        <v>-1.49140361657964_0.136181018206911</v>
      </c>
      <c r="Y493" t="str">
        <f t="shared" si="42"/>
        <v>grade7_not_apr_march_grade_t8_ra_basic_zstrategy</v>
      </c>
      <c r="Z493" t="str">
        <f t="shared" si="43"/>
        <v>FALSE</v>
      </c>
      <c r="AA493" s="2" t="e">
        <f t="shared" si="38"/>
        <v>#VALUE!</v>
      </c>
      <c r="AB493">
        <f t="shared" si="39"/>
        <v>0.12785604046652399</v>
      </c>
    </row>
    <row r="494" spans="1:28">
      <c r="A494">
        <v>493</v>
      </c>
      <c r="B494" t="s">
        <v>116</v>
      </c>
      <c r="C494">
        <v>7.6160323664257901E-2</v>
      </c>
      <c r="D494">
        <v>5.3669661839055201E-2</v>
      </c>
      <c r="E494">
        <v>1.41905726726298</v>
      </c>
      <c r="F494">
        <v>0.15620389424046199</v>
      </c>
      <c r="G494" t="s">
        <v>669</v>
      </c>
      <c r="H494" t="b">
        <v>0</v>
      </c>
      <c r="I494" t="s">
        <v>382</v>
      </c>
      <c r="J494" t="s">
        <v>382</v>
      </c>
      <c r="K494" t="s">
        <v>382</v>
      </c>
      <c r="X494" t="str">
        <f t="shared" si="37"/>
        <v>1.41905726726298_0.156203894240462</v>
      </c>
      <c r="Y494" t="str">
        <f t="shared" si="42"/>
        <v>grade7_not_apr_march_grade_t8_ra_basic_zstrategy</v>
      </c>
      <c r="Z494" t="str">
        <f t="shared" si="43"/>
        <v>FALSE</v>
      </c>
      <c r="AA494" s="2" t="e">
        <f t="shared" si="38"/>
        <v>#VALUE!</v>
      </c>
      <c r="AB494">
        <f t="shared" si="39"/>
        <v>5.3669661839055201E-2</v>
      </c>
    </row>
    <row r="495" spans="1:28">
      <c r="A495">
        <v>494</v>
      </c>
      <c r="B495" t="s">
        <v>234</v>
      </c>
      <c r="C495">
        <v>-5.1470822307632998E-3</v>
      </c>
      <c r="D495">
        <v>4.5996287498354096E-3</v>
      </c>
      <c r="E495">
        <v>-1.1190212320825901</v>
      </c>
      <c r="F495">
        <v>0.263408394443988</v>
      </c>
      <c r="G495" t="s">
        <v>669</v>
      </c>
      <c r="H495" t="b">
        <v>0</v>
      </c>
      <c r="I495" t="s">
        <v>382</v>
      </c>
      <c r="J495" t="s">
        <v>382</v>
      </c>
      <c r="K495" t="s">
        <v>382</v>
      </c>
      <c r="X495" t="str">
        <f t="shared" si="37"/>
        <v>-1.11902123208259_0.263408394443988</v>
      </c>
      <c r="Y495" t="str">
        <f t="shared" si="42"/>
        <v>grade7_not_apr_march_grade_t8_ra_basic_zstrategy</v>
      </c>
      <c r="Z495" t="str">
        <f t="shared" si="43"/>
        <v>FALSE</v>
      </c>
      <c r="AA495" s="2" t="e">
        <f t="shared" si="38"/>
        <v>#VALUE!</v>
      </c>
      <c r="AB495">
        <f t="shared" si="39"/>
        <v>4.5996287498354096E-3</v>
      </c>
    </row>
    <row r="496" spans="1:28">
      <c r="A496">
        <v>495</v>
      </c>
      <c r="B496" t="s">
        <v>150</v>
      </c>
      <c r="C496">
        <v>0.26453414869457798</v>
      </c>
      <c r="D496">
        <v>0.17239461674152301</v>
      </c>
      <c r="E496">
        <v>1.53446873048943</v>
      </c>
      <c r="F496">
        <v>0.125401706361017</v>
      </c>
      <c r="G496" t="s">
        <v>670</v>
      </c>
      <c r="H496" t="b">
        <v>0</v>
      </c>
      <c r="I496" t="s">
        <v>382</v>
      </c>
      <c r="J496" t="s">
        <v>382</v>
      </c>
      <c r="K496" t="s">
        <v>382</v>
      </c>
      <c r="X496" t="str">
        <f t="shared" si="37"/>
        <v>1.53446873048943_0.125401706361017</v>
      </c>
      <c r="Y496" t="str">
        <f t="shared" si="42"/>
        <v>grade8_not_apr_march_grade_t8_ra_basic_zstrategy</v>
      </c>
      <c r="Z496" t="str">
        <f t="shared" si="43"/>
        <v>FALSE</v>
      </c>
      <c r="AA496" s="2" t="e">
        <f t="shared" si="38"/>
        <v>#VALUE!</v>
      </c>
      <c r="AB496">
        <f t="shared" si="39"/>
        <v>0.17239461674152301</v>
      </c>
    </row>
    <row r="497" spans="1:28">
      <c r="A497">
        <v>496</v>
      </c>
      <c r="B497" t="s">
        <v>116</v>
      </c>
      <c r="C497">
        <v>-0.10385005511326401</v>
      </c>
      <c r="D497">
        <v>7.0572456228859201E-2</v>
      </c>
      <c r="E497">
        <v>-1.47153805695085</v>
      </c>
      <c r="F497">
        <v>0.14163037124362801</v>
      </c>
      <c r="G497" t="s">
        <v>670</v>
      </c>
      <c r="H497" t="b">
        <v>0</v>
      </c>
      <c r="I497" t="s">
        <v>382</v>
      </c>
      <c r="J497" t="s">
        <v>382</v>
      </c>
      <c r="K497" t="s">
        <v>382</v>
      </c>
      <c r="X497" t="str">
        <f t="shared" si="37"/>
        <v>-1.47153805695085_0.141630371243628</v>
      </c>
      <c r="Y497" t="str">
        <f t="shared" si="42"/>
        <v>grade8_not_apr_march_grade_t8_ra_basic_zstrategy</v>
      </c>
      <c r="Z497" t="str">
        <f t="shared" si="43"/>
        <v>FALSE</v>
      </c>
      <c r="AA497" s="2" t="e">
        <f t="shared" si="38"/>
        <v>#VALUE!</v>
      </c>
      <c r="AB497">
        <f t="shared" si="39"/>
        <v>7.0572456228859201E-2</v>
      </c>
    </row>
    <row r="498" spans="1:28">
      <c r="A498">
        <v>497</v>
      </c>
      <c r="B498" t="s">
        <v>234</v>
      </c>
      <c r="C498">
        <v>1.04496190076197E-2</v>
      </c>
      <c r="D498">
        <v>5.9684915210525599E-3</v>
      </c>
      <c r="E498">
        <v>1.7507973280620299</v>
      </c>
      <c r="F498">
        <v>8.0453279896788604E-2</v>
      </c>
      <c r="G498" t="s">
        <v>670</v>
      </c>
      <c r="H498" t="b">
        <v>0</v>
      </c>
      <c r="I498" t="s">
        <v>382</v>
      </c>
      <c r="J498" t="s">
        <v>382</v>
      </c>
      <c r="K498" t="s">
        <v>382</v>
      </c>
      <c r="X498" t="str">
        <f t="shared" si="37"/>
        <v>1.75079732806203_0.0804532798967886</v>
      </c>
      <c r="Y498" t="str">
        <f t="shared" si="42"/>
        <v>grade8_not_apr_march_grade_t8_ra_basic_zstrategy</v>
      </c>
      <c r="Z498" t="str">
        <f t="shared" si="43"/>
        <v>FALSE</v>
      </c>
      <c r="AA498" s="2" t="e">
        <f t="shared" si="38"/>
        <v>#VALUE!</v>
      </c>
      <c r="AB498">
        <f t="shared" si="39"/>
        <v>5.9684915210525599E-3</v>
      </c>
    </row>
    <row r="499" spans="1:28">
      <c r="A499">
        <v>498</v>
      </c>
      <c r="B499" t="s">
        <v>150</v>
      </c>
      <c r="C499">
        <v>-0.16514294554751999</v>
      </c>
      <c r="D499">
        <v>0.168969551897343</v>
      </c>
      <c r="E499">
        <v>-0.97735327870107602</v>
      </c>
      <c r="F499">
        <v>0.32885137983392898</v>
      </c>
      <c r="G499" t="s">
        <v>671</v>
      </c>
      <c r="H499" t="b">
        <v>0</v>
      </c>
      <c r="I499" t="s">
        <v>382</v>
      </c>
      <c r="J499" t="s">
        <v>382</v>
      </c>
      <c r="K499" t="s">
        <v>382</v>
      </c>
      <c r="X499" t="str">
        <f t="shared" si="37"/>
        <v>-0.977353278701076_0.328851379833929</v>
      </c>
      <c r="Y499" t="str">
        <f t="shared" si="42"/>
        <v>grade9_not_apr_march_grade_t8_ra_basic_zstrategy</v>
      </c>
      <c r="Z499" t="str">
        <f t="shared" si="43"/>
        <v>FALSE</v>
      </c>
      <c r="AA499" s="2" t="e">
        <f t="shared" si="38"/>
        <v>#VALUE!</v>
      </c>
      <c r="AB499">
        <f t="shared" si="39"/>
        <v>0.168969551897343</v>
      </c>
    </row>
    <row r="500" spans="1:28">
      <c r="A500">
        <v>499</v>
      </c>
      <c r="B500" t="s">
        <v>116</v>
      </c>
      <c r="C500">
        <v>6.5295645414441605E-2</v>
      </c>
      <c r="D500">
        <v>6.8141173029015206E-2</v>
      </c>
      <c r="E500">
        <v>0.95824070106098702</v>
      </c>
      <c r="F500">
        <v>0.33838928615428499</v>
      </c>
      <c r="G500" t="s">
        <v>671</v>
      </c>
      <c r="H500" t="b">
        <v>0</v>
      </c>
      <c r="I500" t="s">
        <v>382</v>
      </c>
      <c r="J500" t="s">
        <v>382</v>
      </c>
      <c r="K500" t="s">
        <v>382</v>
      </c>
      <c r="X500" t="str">
        <f t="shared" si="37"/>
        <v>0.958240701060987_0.338389286154285</v>
      </c>
      <c r="Y500" t="str">
        <f t="shared" si="42"/>
        <v>grade9_not_apr_march_grade_t8_ra_basic_zstrategy</v>
      </c>
      <c r="Z500" t="str">
        <f t="shared" si="43"/>
        <v>FALSE</v>
      </c>
      <c r="AA500" s="2" t="e">
        <f t="shared" si="38"/>
        <v>#VALUE!</v>
      </c>
      <c r="AB500">
        <f t="shared" si="39"/>
        <v>6.8141173029015206E-2</v>
      </c>
    </row>
    <row r="501" spans="1:28">
      <c r="A501">
        <v>500</v>
      </c>
      <c r="B501" t="s">
        <v>234</v>
      </c>
      <c r="C501">
        <v>-3.57991384031156E-3</v>
      </c>
      <c r="D501">
        <v>5.9125425913398198E-3</v>
      </c>
      <c r="E501">
        <v>-0.60547789466330604</v>
      </c>
      <c r="F501">
        <v>0.54512720049215002</v>
      </c>
      <c r="G501" t="s">
        <v>671</v>
      </c>
      <c r="H501" t="b">
        <v>0</v>
      </c>
      <c r="I501" t="s">
        <v>382</v>
      </c>
      <c r="J501" t="s">
        <v>382</v>
      </c>
      <c r="K501" t="s">
        <v>382</v>
      </c>
      <c r="X501" t="str">
        <f t="shared" si="37"/>
        <v>-0.605477894663306_0.54512720049215</v>
      </c>
      <c r="Y501" t="str">
        <f t="shared" si="42"/>
        <v>grade9_not_apr_march_grade_t8_ra_basic_zstrategy</v>
      </c>
      <c r="Z501" t="str">
        <f t="shared" si="43"/>
        <v>FALSE</v>
      </c>
      <c r="AA501" s="2" t="e">
        <f t="shared" si="38"/>
        <v>#VALUE!</v>
      </c>
      <c r="AB501">
        <f t="shared" si="39"/>
        <v>5.9125425913398198E-3</v>
      </c>
    </row>
    <row r="502" spans="1:28">
      <c r="A502">
        <v>501</v>
      </c>
      <c r="B502" t="s">
        <v>116</v>
      </c>
      <c r="C502">
        <v>-5.1660357968457797E-2</v>
      </c>
      <c r="D502">
        <v>7.4259261040111296E-2</v>
      </c>
      <c r="E502">
        <v>-0.69567562678213801</v>
      </c>
      <c r="F502">
        <v>0.48700009401668398</v>
      </c>
      <c r="G502" t="s">
        <v>400</v>
      </c>
      <c r="H502" t="b">
        <v>0</v>
      </c>
      <c r="I502" t="s">
        <v>382</v>
      </c>
      <c r="J502" t="s">
        <v>382</v>
      </c>
      <c r="K502" t="s">
        <v>382</v>
      </c>
      <c r="X502" t="str">
        <f t="shared" si="37"/>
        <v>-0.695675626782138_0.487000094016684</v>
      </c>
      <c r="Y502" t="str">
        <f t="shared" si="42"/>
        <v>grade4_all_grade_t8_ra_cont_zstrategy</v>
      </c>
      <c r="Z502" t="str">
        <f t="shared" si="43"/>
        <v>FALSE</v>
      </c>
      <c r="AA502" s="2" t="e">
        <f t="shared" si="38"/>
        <v>#VALUE!</v>
      </c>
      <c r="AB502">
        <f t="shared" si="39"/>
        <v>7.4259261040111296E-2</v>
      </c>
    </row>
    <row r="503" spans="1:28">
      <c r="A503">
        <v>502</v>
      </c>
      <c r="B503" t="s">
        <v>234</v>
      </c>
      <c r="C503">
        <v>3.6555908635162301E-3</v>
      </c>
      <c r="D503">
        <v>6.4955234102782398E-3</v>
      </c>
      <c r="E503">
        <v>0.56278618867446095</v>
      </c>
      <c r="F503">
        <v>0.57386777295755298</v>
      </c>
      <c r="G503" t="s">
        <v>400</v>
      </c>
      <c r="H503" t="b">
        <v>0</v>
      </c>
      <c r="I503" t="s">
        <v>382</v>
      </c>
      <c r="J503" t="s">
        <v>382</v>
      </c>
      <c r="K503" t="s">
        <v>382</v>
      </c>
      <c r="X503" t="str">
        <f t="shared" si="37"/>
        <v>0.562786188674461_0.573867772957553</v>
      </c>
      <c r="Y503" t="str">
        <f t="shared" si="42"/>
        <v>grade4_all_grade_t8_ra_cont_zstrategy</v>
      </c>
      <c r="Z503" t="str">
        <f t="shared" si="43"/>
        <v>FALSE</v>
      </c>
      <c r="AA503" s="2" t="e">
        <f t="shared" si="38"/>
        <v>#VALUE!</v>
      </c>
      <c r="AB503">
        <f t="shared" si="39"/>
        <v>6.4955234102782398E-3</v>
      </c>
    </row>
    <row r="504" spans="1:28">
      <c r="A504">
        <v>503</v>
      </c>
      <c r="B504" t="s">
        <v>140</v>
      </c>
      <c r="C504">
        <v>0.24198763510393301</v>
      </c>
      <c r="D504">
        <v>0.13289608489067301</v>
      </c>
      <c r="E504">
        <v>1.8208785857236101</v>
      </c>
      <c r="F504">
        <v>6.9305903879934794E-2</v>
      </c>
      <c r="G504" t="s">
        <v>400</v>
      </c>
      <c r="H504" t="b">
        <v>0</v>
      </c>
      <c r="I504" t="s">
        <v>382</v>
      </c>
      <c r="J504" t="s">
        <v>382</v>
      </c>
      <c r="K504" t="s">
        <v>382</v>
      </c>
      <c r="X504" t="str">
        <f t="shared" si="37"/>
        <v>1.82087858572361_0.0693059038799348</v>
      </c>
      <c r="Y504" t="str">
        <f t="shared" si="42"/>
        <v>grade4_all_grade_t8_ra_cont_zstrategy</v>
      </c>
      <c r="Z504" t="str">
        <f t="shared" si="43"/>
        <v>FALSE</v>
      </c>
      <c r="AA504" s="2" t="e">
        <f t="shared" si="38"/>
        <v>#VALUE!</v>
      </c>
      <c r="AB504">
        <f t="shared" si="39"/>
        <v>0.13289608489067301</v>
      </c>
    </row>
    <row r="505" spans="1:28">
      <c r="A505">
        <v>504</v>
      </c>
      <c r="B505" t="s">
        <v>117</v>
      </c>
      <c r="C505">
        <v>0.52581885891305002</v>
      </c>
      <c r="D505">
        <v>0.278540028779238</v>
      </c>
      <c r="E505">
        <v>1.8877676620396899</v>
      </c>
      <c r="F505">
        <v>5.9716428836066399E-2</v>
      </c>
      <c r="G505" t="s">
        <v>400</v>
      </c>
      <c r="H505" t="b">
        <v>0</v>
      </c>
      <c r="I505" t="s">
        <v>382</v>
      </c>
      <c r="J505" t="s">
        <v>382</v>
      </c>
      <c r="K505" t="s">
        <v>382</v>
      </c>
      <c r="X505" t="str">
        <f t="shared" si="37"/>
        <v>1.88776766203969_0.0597164288360664</v>
      </c>
      <c r="Y505" t="str">
        <f t="shared" si="42"/>
        <v>grade4_all_grade_t8_ra_cont_zstrategy</v>
      </c>
      <c r="Z505" t="str">
        <f t="shared" si="43"/>
        <v>FALSE</v>
      </c>
      <c r="AA505" s="2" t="e">
        <f t="shared" si="38"/>
        <v>#VALUE!</v>
      </c>
      <c r="AB505">
        <f t="shared" si="39"/>
        <v>0.278540028779238</v>
      </c>
    </row>
    <row r="506" spans="1:28">
      <c r="A506">
        <v>505</v>
      </c>
      <c r="B506" t="s">
        <v>118</v>
      </c>
      <c r="C506">
        <v>0.42064632302677302</v>
      </c>
      <c r="D506">
        <v>0.25048102247151199</v>
      </c>
      <c r="E506">
        <v>1.6793540639375799</v>
      </c>
      <c r="F506">
        <v>9.3794571637665899E-2</v>
      </c>
      <c r="G506" t="s">
        <v>400</v>
      </c>
      <c r="H506" t="b">
        <v>0</v>
      </c>
      <c r="I506" t="s">
        <v>382</v>
      </c>
      <c r="J506" t="s">
        <v>382</v>
      </c>
      <c r="K506" t="s">
        <v>382</v>
      </c>
      <c r="X506" t="str">
        <f t="shared" si="37"/>
        <v>1.67935406393758_0.0937945716376659</v>
      </c>
      <c r="Y506" t="str">
        <f t="shared" si="42"/>
        <v>grade4_all_grade_t8_ra_cont_zstrategy</v>
      </c>
      <c r="Z506" t="str">
        <f t="shared" si="43"/>
        <v>FALSE</v>
      </c>
      <c r="AA506" s="2" t="e">
        <f t="shared" si="38"/>
        <v>#VALUE!</v>
      </c>
      <c r="AB506">
        <f t="shared" si="39"/>
        <v>0.25048102247151199</v>
      </c>
    </row>
    <row r="507" spans="1:28">
      <c r="A507">
        <v>506</v>
      </c>
      <c r="B507" t="s">
        <v>119</v>
      </c>
      <c r="C507">
        <v>0.59008007344529101</v>
      </c>
      <c r="D507">
        <v>0.28868007534620099</v>
      </c>
      <c r="E507">
        <v>2.0440623508139102</v>
      </c>
      <c r="F507">
        <v>4.1543570443506199E-2</v>
      </c>
      <c r="G507" t="s">
        <v>400</v>
      </c>
      <c r="H507" t="b">
        <v>0</v>
      </c>
      <c r="I507" t="s">
        <v>382</v>
      </c>
      <c r="J507" t="s">
        <v>382</v>
      </c>
      <c r="K507" t="s">
        <v>382</v>
      </c>
      <c r="X507" t="str">
        <f t="shared" si="37"/>
        <v>2.04406235081391_0.0415435704435062</v>
      </c>
      <c r="Y507" t="str">
        <f t="shared" si="42"/>
        <v>grade4_all_grade_t8_ra_cont_zstrategy</v>
      </c>
      <c r="Z507" t="str">
        <f t="shared" si="43"/>
        <v>FALSE</v>
      </c>
      <c r="AA507" s="2" t="e">
        <f t="shared" si="38"/>
        <v>#VALUE!</v>
      </c>
      <c r="AB507">
        <f t="shared" si="39"/>
        <v>0.28868007534620099</v>
      </c>
    </row>
    <row r="508" spans="1:28">
      <c r="A508">
        <v>507</v>
      </c>
      <c r="B508" t="s">
        <v>120</v>
      </c>
      <c r="C508">
        <v>0.50866210208467899</v>
      </c>
      <c r="D508">
        <v>0.337159671022631</v>
      </c>
      <c r="E508">
        <v>1.50866828331475</v>
      </c>
      <c r="F508">
        <v>0.132102902240225</v>
      </c>
      <c r="G508" t="s">
        <v>400</v>
      </c>
      <c r="H508" t="b">
        <v>0</v>
      </c>
      <c r="I508" t="s">
        <v>382</v>
      </c>
      <c r="J508" t="s">
        <v>382</v>
      </c>
      <c r="K508" t="s">
        <v>382</v>
      </c>
      <c r="X508" t="str">
        <f t="shared" si="37"/>
        <v>1.50866828331475_0.132102902240225</v>
      </c>
      <c r="Y508" t="str">
        <f t="shared" si="42"/>
        <v>grade4_all_grade_t8_ra_cont_zstrategy</v>
      </c>
      <c r="Z508" t="str">
        <f t="shared" si="43"/>
        <v>FALSE</v>
      </c>
      <c r="AA508" s="2" t="e">
        <f t="shared" si="38"/>
        <v>#VALUE!</v>
      </c>
      <c r="AB508">
        <f t="shared" si="39"/>
        <v>0.337159671022631</v>
      </c>
    </row>
    <row r="509" spans="1:28">
      <c r="A509">
        <v>508</v>
      </c>
      <c r="B509" t="s">
        <v>121</v>
      </c>
      <c r="C509">
        <v>-5.52880398785923E-2</v>
      </c>
      <c r="D509">
        <v>0.149174302970182</v>
      </c>
      <c r="E509">
        <v>-0.370627103849406</v>
      </c>
      <c r="F509">
        <v>0.71109405794402702</v>
      </c>
      <c r="G509" t="s">
        <v>400</v>
      </c>
      <c r="H509" t="b">
        <v>0</v>
      </c>
      <c r="I509" t="s">
        <v>382</v>
      </c>
      <c r="J509" t="s">
        <v>382</v>
      </c>
      <c r="K509" t="s">
        <v>382</v>
      </c>
      <c r="X509" t="str">
        <f t="shared" si="37"/>
        <v>-0.370627103849406_0.711094057944027</v>
      </c>
      <c r="Y509" t="str">
        <f t="shared" si="42"/>
        <v>grade4_all_grade_t8_ra_cont_zstrategy</v>
      </c>
      <c r="Z509" t="str">
        <f t="shared" si="43"/>
        <v>FALSE</v>
      </c>
      <c r="AA509" s="2" t="e">
        <f t="shared" si="38"/>
        <v>#VALUE!</v>
      </c>
      <c r="AB509">
        <f t="shared" si="39"/>
        <v>0.149174302970182</v>
      </c>
    </row>
    <row r="510" spans="1:28">
      <c r="A510">
        <v>509</v>
      </c>
      <c r="B510" t="s">
        <v>122</v>
      </c>
      <c r="C510">
        <v>-8.6508779491785703E-2</v>
      </c>
      <c r="D510">
        <v>0.18175006565136301</v>
      </c>
      <c r="E510">
        <v>-0.47597660656546298</v>
      </c>
      <c r="F510">
        <v>0.63432782250125497</v>
      </c>
      <c r="G510" t="s">
        <v>400</v>
      </c>
      <c r="H510" t="b">
        <v>0</v>
      </c>
      <c r="I510" t="s">
        <v>382</v>
      </c>
      <c r="J510" t="s">
        <v>382</v>
      </c>
      <c r="K510" t="s">
        <v>382</v>
      </c>
      <c r="X510" t="str">
        <f t="shared" si="37"/>
        <v>-0.475976606565463_0.634327822501255</v>
      </c>
      <c r="Y510" t="str">
        <f t="shared" si="42"/>
        <v>grade4_all_grade_t8_ra_cont_zstrategy</v>
      </c>
      <c r="Z510" t="str">
        <f t="shared" si="43"/>
        <v>FALSE</v>
      </c>
      <c r="AA510" s="2" t="e">
        <f t="shared" si="38"/>
        <v>#VALUE!</v>
      </c>
      <c r="AB510">
        <f t="shared" si="39"/>
        <v>0.18175006565136301</v>
      </c>
    </row>
    <row r="511" spans="1:28">
      <c r="A511">
        <v>510</v>
      </c>
      <c r="B511" t="s">
        <v>116</v>
      </c>
      <c r="C511">
        <v>-6.7691937121600904E-2</v>
      </c>
      <c r="D511">
        <v>6.2736519823994405E-2</v>
      </c>
      <c r="E511">
        <v>-1.07898776201658</v>
      </c>
      <c r="F511">
        <v>0.28100742174398502</v>
      </c>
      <c r="G511" t="s">
        <v>401</v>
      </c>
      <c r="H511" t="b">
        <v>0</v>
      </c>
      <c r="I511" t="s">
        <v>382</v>
      </c>
      <c r="J511" t="s">
        <v>382</v>
      </c>
      <c r="K511" t="s">
        <v>382</v>
      </c>
      <c r="X511" t="str">
        <f t="shared" si="37"/>
        <v>-1.07898776201658_0.281007421743985</v>
      </c>
      <c r="Y511" t="str">
        <f t="shared" si="42"/>
        <v>grade5_all_grade_t8_ra_cont_zstrategy</v>
      </c>
      <c r="Z511" t="str">
        <f t="shared" si="43"/>
        <v>FALSE</v>
      </c>
      <c r="AA511" s="2" t="e">
        <f t="shared" si="38"/>
        <v>#VALUE!</v>
      </c>
      <c r="AB511">
        <f t="shared" si="39"/>
        <v>6.2736519823994405E-2</v>
      </c>
    </row>
    <row r="512" spans="1:28">
      <c r="A512">
        <v>511</v>
      </c>
      <c r="B512" t="s">
        <v>234</v>
      </c>
      <c r="C512">
        <v>6.4900420613700199E-3</v>
      </c>
      <c r="D512">
        <v>5.5673252687939E-3</v>
      </c>
      <c r="E512">
        <v>1.1657378989059901</v>
      </c>
      <c r="F512">
        <v>0.24416298219783</v>
      </c>
      <c r="G512" t="s">
        <v>401</v>
      </c>
      <c r="H512" t="b">
        <v>0</v>
      </c>
      <c r="I512" t="s">
        <v>382</v>
      </c>
      <c r="J512" t="s">
        <v>382</v>
      </c>
      <c r="K512" t="s">
        <v>382</v>
      </c>
      <c r="X512" t="str">
        <f t="shared" si="37"/>
        <v>1.16573789890599_0.24416298219783</v>
      </c>
      <c r="Y512" t="str">
        <f t="shared" si="42"/>
        <v>grade5_all_grade_t8_ra_cont_zstrategy</v>
      </c>
      <c r="Z512" t="str">
        <f t="shared" si="43"/>
        <v>FALSE</v>
      </c>
      <c r="AA512" s="2" t="e">
        <f t="shared" si="38"/>
        <v>#VALUE!</v>
      </c>
      <c r="AB512">
        <f t="shared" si="39"/>
        <v>5.5673252687939E-3</v>
      </c>
    </row>
    <row r="513" spans="1:28">
      <c r="A513">
        <v>512</v>
      </c>
      <c r="B513" t="s">
        <v>140</v>
      </c>
      <c r="C513">
        <v>0.31462758250421202</v>
      </c>
      <c r="D513">
        <v>0.103246186711624</v>
      </c>
      <c r="E513">
        <v>3.0473530551108299</v>
      </c>
      <c r="F513">
        <v>2.4055961599007201E-3</v>
      </c>
      <c r="G513" t="s">
        <v>401</v>
      </c>
      <c r="H513" t="b">
        <v>0</v>
      </c>
      <c r="I513" t="s">
        <v>382</v>
      </c>
      <c r="J513" t="s">
        <v>382</v>
      </c>
      <c r="K513" t="s">
        <v>382</v>
      </c>
      <c r="X513" t="str">
        <f t="shared" si="37"/>
        <v>3.04735305511083_0.00240559615990072</v>
      </c>
      <c r="Y513" t="str">
        <f t="shared" si="42"/>
        <v>grade5_all_grade_t8_ra_cont_zstrategy</v>
      </c>
      <c r="Z513" t="str">
        <f t="shared" si="43"/>
        <v>FALSE</v>
      </c>
      <c r="AA513" s="2" t="e">
        <f t="shared" si="38"/>
        <v>#VALUE!</v>
      </c>
      <c r="AB513">
        <f t="shared" si="39"/>
        <v>0.103246186711624</v>
      </c>
    </row>
    <row r="514" spans="1:28">
      <c r="A514">
        <v>513</v>
      </c>
      <c r="B514" t="s">
        <v>117</v>
      </c>
      <c r="C514">
        <v>0.39979421952664901</v>
      </c>
      <c r="D514">
        <v>0.23103551957754101</v>
      </c>
      <c r="E514">
        <v>1.7304448262227801</v>
      </c>
      <c r="F514">
        <v>8.4042075355152096E-2</v>
      </c>
      <c r="G514" t="s">
        <v>401</v>
      </c>
      <c r="H514" t="b">
        <v>0</v>
      </c>
      <c r="I514" t="s">
        <v>382</v>
      </c>
      <c r="J514" t="s">
        <v>382</v>
      </c>
      <c r="K514" t="s">
        <v>382</v>
      </c>
      <c r="X514" t="str">
        <f t="shared" si="37"/>
        <v>1.73044482622278_0.0840420753551521</v>
      </c>
      <c r="Y514" t="str">
        <f t="shared" si="42"/>
        <v>grade5_all_grade_t8_ra_cont_zstrategy</v>
      </c>
      <c r="Z514" t="str">
        <f t="shared" si="43"/>
        <v>FALSE</v>
      </c>
      <c r="AA514" s="2" t="e">
        <f t="shared" si="38"/>
        <v>#VALUE!</v>
      </c>
      <c r="AB514">
        <f t="shared" si="39"/>
        <v>0.23103551957754101</v>
      </c>
    </row>
    <row r="515" spans="1:28">
      <c r="A515">
        <v>514</v>
      </c>
      <c r="B515" t="s">
        <v>118</v>
      </c>
      <c r="C515">
        <v>0.55846910143609096</v>
      </c>
      <c r="D515">
        <v>0.22012957271168701</v>
      </c>
      <c r="E515">
        <v>2.5370017056615199</v>
      </c>
      <c r="F515">
        <v>1.14215153673552E-2</v>
      </c>
      <c r="G515" t="s">
        <v>401</v>
      </c>
      <c r="H515" t="b">
        <v>0</v>
      </c>
      <c r="I515" t="s">
        <v>382</v>
      </c>
      <c r="J515" t="s">
        <v>382</v>
      </c>
      <c r="K515" t="s">
        <v>382</v>
      </c>
      <c r="X515" t="str">
        <f t="shared" ref="X515:X578" si="44">E515&amp;"_"&amp;F515</f>
        <v>2.53700170566152_0.0114215153673552</v>
      </c>
      <c r="Y515" t="str">
        <f t="shared" si="42"/>
        <v>grade5_all_grade_t8_ra_cont_zstrategy</v>
      </c>
      <c r="Z515" t="str">
        <f t="shared" si="43"/>
        <v>FALSE</v>
      </c>
      <c r="AA515" s="2" t="e">
        <f t="shared" ref="AA515:AA578" si="45">IF(COUNTIF(J515,"*E*")&gt;0, "***", IF(TEXT(J515, "0.00E+00")*1&lt;0.01, "***", IF(TEXT(J515, "0.00E+00")*1&lt;0.05, "**",  IF(TEXT(J515, "0.00E+00")*1&lt;0.1, "*",""))))</f>
        <v>#VALUE!</v>
      </c>
      <c r="AB515">
        <f t="shared" ref="AB515:AB578" si="46">D515</f>
        <v>0.22012957271168701</v>
      </c>
    </row>
    <row r="516" spans="1:28">
      <c r="A516">
        <v>515</v>
      </c>
      <c r="B516" t="s">
        <v>119</v>
      </c>
      <c r="C516">
        <v>0.63109738320041697</v>
      </c>
      <c r="D516">
        <v>0.23753397839811899</v>
      </c>
      <c r="E516">
        <v>2.65687202924151</v>
      </c>
      <c r="F516">
        <v>8.0874358562045695E-3</v>
      </c>
      <c r="G516" t="s">
        <v>401</v>
      </c>
      <c r="H516" t="b">
        <v>0</v>
      </c>
      <c r="I516" t="s">
        <v>382</v>
      </c>
      <c r="J516" t="s">
        <v>382</v>
      </c>
      <c r="K516" t="s">
        <v>382</v>
      </c>
      <c r="X516" t="str">
        <f t="shared" si="44"/>
        <v>2.65687202924151_0.00808743585620457</v>
      </c>
      <c r="Y516" t="str">
        <f t="shared" si="42"/>
        <v>grade5_all_grade_t8_ra_cont_zstrategy</v>
      </c>
      <c r="Z516" t="str">
        <f t="shared" si="43"/>
        <v>FALSE</v>
      </c>
      <c r="AA516" s="2" t="e">
        <f t="shared" si="45"/>
        <v>#VALUE!</v>
      </c>
      <c r="AB516">
        <f t="shared" si="46"/>
        <v>0.23753397839811899</v>
      </c>
    </row>
    <row r="517" spans="1:28">
      <c r="A517">
        <v>516</v>
      </c>
      <c r="B517" t="s">
        <v>120</v>
      </c>
      <c r="C517">
        <v>0.507772389308637</v>
      </c>
      <c r="D517">
        <v>0.231347890497861</v>
      </c>
      <c r="E517">
        <v>2.1948433945773602</v>
      </c>
      <c r="F517">
        <v>2.85401718003363E-2</v>
      </c>
      <c r="G517" t="s">
        <v>401</v>
      </c>
      <c r="H517" t="b">
        <v>0</v>
      </c>
      <c r="I517" t="s">
        <v>382</v>
      </c>
      <c r="J517" t="s">
        <v>382</v>
      </c>
      <c r="K517" t="s">
        <v>382</v>
      </c>
      <c r="X517" t="str">
        <f t="shared" si="44"/>
        <v>2.19484339457736_0.0285401718003363</v>
      </c>
      <c r="Y517" t="str">
        <f t="shared" si="42"/>
        <v>grade5_all_grade_t8_ra_cont_zstrategy</v>
      </c>
      <c r="Z517" t="str">
        <f t="shared" si="43"/>
        <v>FALSE</v>
      </c>
      <c r="AA517" s="2" t="e">
        <f t="shared" si="45"/>
        <v>#VALUE!</v>
      </c>
      <c r="AB517">
        <f t="shared" si="46"/>
        <v>0.231347890497861</v>
      </c>
    </row>
    <row r="518" spans="1:28">
      <c r="A518">
        <v>517</v>
      </c>
      <c r="B518" t="s">
        <v>121</v>
      </c>
      <c r="C518">
        <v>1.8011277413687701E-2</v>
      </c>
      <c r="D518">
        <v>0.13479265141232799</v>
      </c>
      <c r="E518">
        <v>0.13362210198382099</v>
      </c>
      <c r="F518">
        <v>0.89374421355367395</v>
      </c>
      <c r="G518" t="s">
        <v>401</v>
      </c>
      <c r="H518" t="b">
        <v>0</v>
      </c>
      <c r="I518" t="s">
        <v>382</v>
      </c>
      <c r="J518" t="s">
        <v>382</v>
      </c>
      <c r="K518" t="s">
        <v>382</v>
      </c>
      <c r="X518" t="str">
        <f t="shared" si="44"/>
        <v>0.133622101983821_0.893744213553674</v>
      </c>
      <c r="Y518" t="str">
        <f t="shared" si="42"/>
        <v>grade5_all_grade_t8_ra_cont_zstrategy</v>
      </c>
      <c r="Z518" t="str">
        <f t="shared" si="43"/>
        <v>FALSE</v>
      </c>
      <c r="AA518" s="2" t="e">
        <f t="shared" si="45"/>
        <v>#VALUE!</v>
      </c>
      <c r="AB518">
        <f t="shared" si="46"/>
        <v>0.13479265141232799</v>
      </c>
    </row>
    <row r="519" spans="1:28">
      <c r="A519">
        <v>518</v>
      </c>
      <c r="B519" t="s">
        <v>122</v>
      </c>
      <c r="C519">
        <v>-0.216848747237742</v>
      </c>
      <c r="D519">
        <v>0.15799769732215899</v>
      </c>
      <c r="E519">
        <v>-1.3724804279620899</v>
      </c>
      <c r="F519">
        <v>0.170403891694033</v>
      </c>
      <c r="G519" t="s">
        <v>401</v>
      </c>
      <c r="H519" t="b">
        <v>0</v>
      </c>
      <c r="I519" t="s">
        <v>382</v>
      </c>
      <c r="J519" t="s">
        <v>382</v>
      </c>
      <c r="K519" t="s">
        <v>382</v>
      </c>
      <c r="X519" t="str">
        <f t="shared" si="44"/>
        <v>-1.37248042796209_0.170403891694033</v>
      </c>
      <c r="Y519" t="str">
        <f t="shared" si="42"/>
        <v>grade5_all_grade_t8_ra_cont_zstrategy</v>
      </c>
      <c r="Z519" t="str">
        <f t="shared" si="43"/>
        <v>FALSE</v>
      </c>
      <c r="AA519" s="2" t="e">
        <f t="shared" si="45"/>
        <v>#VALUE!</v>
      </c>
      <c r="AB519">
        <f t="shared" si="46"/>
        <v>0.15799769732215899</v>
      </c>
    </row>
    <row r="520" spans="1:28">
      <c r="A520">
        <v>519</v>
      </c>
      <c r="B520" t="s">
        <v>116</v>
      </c>
      <c r="C520">
        <v>4.6672949725527602E-2</v>
      </c>
      <c r="D520">
        <v>6.0035579062628103E-2</v>
      </c>
      <c r="E520">
        <v>0.77742149662351401</v>
      </c>
      <c r="F520">
        <v>0.43720242241847501</v>
      </c>
      <c r="G520" t="s">
        <v>402</v>
      </c>
      <c r="H520" t="b">
        <v>0</v>
      </c>
      <c r="I520" t="s">
        <v>382</v>
      </c>
      <c r="J520" t="s">
        <v>382</v>
      </c>
      <c r="K520" t="s">
        <v>382</v>
      </c>
      <c r="X520" t="str">
        <f t="shared" si="44"/>
        <v>0.777421496623514_0.437202422418475</v>
      </c>
      <c r="Y520" t="str">
        <f t="shared" si="42"/>
        <v>grade6_all_grade_t8_ra_cont_zstrategy</v>
      </c>
      <c r="Z520" t="str">
        <f t="shared" si="43"/>
        <v>FALSE</v>
      </c>
      <c r="AA520" s="2" t="e">
        <f t="shared" si="45"/>
        <v>#VALUE!</v>
      </c>
      <c r="AB520">
        <f t="shared" si="46"/>
        <v>6.0035579062628103E-2</v>
      </c>
    </row>
    <row r="521" spans="1:28">
      <c r="A521">
        <v>520</v>
      </c>
      <c r="B521" t="s">
        <v>234</v>
      </c>
      <c r="C521">
        <v>-3.7700470555108402E-3</v>
      </c>
      <c r="D521">
        <v>5.4328072851916199E-3</v>
      </c>
      <c r="E521">
        <v>-0.69394087763557899</v>
      </c>
      <c r="F521">
        <v>0.48797548206284203</v>
      </c>
      <c r="G521" t="s">
        <v>402</v>
      </c>
      <c r="H521" t="b">
        <v>0</v>
      </c>
      <c r="I521" t="s">
        <v>382</v>
      </c>
      <c r="J521" t="s">
        <v>382</v>
      </c>
      <c r="K521" t="s">
        <v>382</v>
      </c>
      <c r="X521" t="str">
        <f t="shared" si="44"/>
        <v>-0.693940877635579_0.487975482062842</v>
      </c>
      <c r="Y521" t="str">
        <f t="shared" si="42"/>
        <v>grade6_all_grade_t8_ra_cont_zstrategy</v>
      </c>
      <c r="Z521" t="str">
        <f t="shared" si="43"/>
        <v>FALSE</v>
      </c>
      <c r="AA521" s="2" t="e">
        <f t="shared" si="45"/>
        <v>#VALUE!</v>
      </c>
      <c r="AB521">
        <f t="shared" si="46"/>
        <v>5.4328072851916199E-3</v>
      </c>
    </row>
    <row r="522" spans="1:28">
      <c r="A522">
        <v>521</v>
      </c>
      <c r="B522" t="s">
        <v>140</v>
      </c>
      <c r="C522">
        <v>0.188883414350144</v>
      </c>
      <c r="D522">
        <v>0.110661307067189</v>
      </c>
      <c r="E522">
        <v>1.7068605039651601</v>
      </c>
      <c r="F522">
        <v>8.8341528268007702E-2</v>
      </c>
      <c r="G522" t="s">
        <v>402</v>
      </c>
      <c r="H522" t="b">
        <v>0</v>
      </c>
      <c r="I522" t="s">
        <v>382</v>
      </c>
      <c r="J522" t="s">
        <v>382</v>
      </c>
      <c r="K522" t="s">
        <v>382</v>
      </c>
      <c r="X522" t="str">
        <f t="shared" si="44"/>
        <v>1.70686050396516_0.0883415282680077</v>
      </c>
      <c r="Y522" t="str">
        <f t="shared" si="42"/>
        <v>grade6_all_grade_t8_ra_cont_zstrategy</v>
      </c>
      <c r="Z522" t="str">
        <f t="shared" si="43"/>
        <v>FALSE</v>
      </c>
      <c r="AA522" s="2" t="e">
        <f t="shared" si="45"/>
        <v>#VALUE!</v>
      </c>
      <c r="AB522">
        <f t="shared" si="46"/>
        <v>0.110661307067189</v>
      </c>
    </row>
    <row r="523" spans="1:28">
      <c r="A523">
        <v>522</v>
      </c>
      <c r="B523" t="s">
        <v>117</v>
      </c>
      <c r="C523">
        <v>0.29074612512409098</v>
      </c>
      <c r="D523">
        <v>0.21050215088723201</v>
      </c>
      <c r="E523">
        <v>1.38120263331583</v>
      </c>
      <c r="F523">
        <v>0.16770713604440601</v>
      </c>
      <c r="G523" t="s">
        <v>402</v>
      </c>
      <c r="H523" t="b">
        <v>0</v>
      </c>
      <c r="I523" t="s">
        <v>382</v>
      </c>
      <c r="J523" t="s">
        <v>382</v>
      </c>
      <c r="K523" t="s">
        <v>382</v>
      </c>
      <c r="X523" t="str">
        <f t="shared" si="44"/>
        <v>1.38120263331583_0.167707136044406</v>
      </c>
      <c r="Y523" t="str">
        <f t="shared" si="42"/>
        <v>grade6_all_grade_t8_ra_cont_zstrategy</v>
      </c>
      <c r="Z523" t="str">
        <f t="shared" si="43"/>
        <v>FALSE</v>
      </c>
      <c r="AA523" s="2" t="e">
        <f t="shared" si="45"/>
        <v>#VALUE!</v>
      </c>
      <c r="AB523">
        <f t="shared" si="46"/>
        <v>0.21050215088723201</v>
      </c>
    </row>
    <row r="524" spans="1:28">
      <c r="A524">
        <v>523</v>
      </c>
      <c r="B524" t="s">
        <v>118</v>
      </c>
      <c r="C524">
        <v>0.47405004721390898</v>
      </c>
      <c r="D524">
        <v>0.22939194455400799</v>
      </c>
      <c r="E524">
        <v>2.06655054141318</v>
      </c>
      <c r="F524">
        <v>3.9185244870993403E-2</v>
      </c>
      <c r="G524" t="s">
        <v>402</v>
      </c>
      <c r="H524" t="b">
        <v>0</v>
      </c>
      <c r="I524" t="s">
        <v>382</v>
      </c>
      <c r="J524" t="s">
        <v>382</v>
      </c>
      <c r="K524" t="s">
        <v>382</v>
      </c>
      <c r="X524" t="str">
        <f t="shared" si="44"/>
        <v>2.06655054141318_0.0391852448709934</v>
      </c>
      <c r="Y524" t="str">
        <f t="shared" si="42"/>
        <v>grade6_all_grade_t8_ra_cont_zstrategy</v>
      </c>
      <c r="Z524" t="str">
        <f t="shared" si="43"/>
        <v>FALSE</v>
      </c>
      <c r="AA524" s="2" t="e">
        <f t="shared" si="45"/>
        <v>#VALUE!</v>
      </c>
      <c r="AB524">
        <f t="shared" si="46"/>
        <v>0.22939194455400799</v>
      </c>
    </row>
    <row r="525" spans="1:28">
      <c r="A525">
        <v>524</v>
      </c>
      <c r="B525" t="s">
        <v>119</v>
      </c>
      <c r="C525">
        <v>0.26300513557036798</v>
      </c>
      <c r="D525">
        <v>0.237105131234844</v>
      </c>
      <c r="E525">
        <v>1.1092342633018399</v>
      </c>
      <c r="F525">
        <v>0.26775304623020602</v>
      </c>
      <c r="G525" t="s">
        <v>402</v>
      </c>
      <c r="H525" t="b">
        <v>0</v>
      </c>
      <c r="I525" t="s">
        <v>382</v>
      </c>
      <c r="J525" t="s">
        <v>382</v>
      </c>
      <c r="K525" t="s">
        <v>382</v>
      </c>
      <c r="X525" t="str">
        <f t="shared" si="44"/>
        <v>1.10923426330184_0.267753046230206</v>
      </c>
      <c r="Y525" t="str">
        <f t="shared" si="42"/>
        <v>grade6_all_grade_t8_ra_cont_zstrategy</v>
      </c>
      <c r="Z525" t="str">
        <f t="shared" si="43"/>
        <v>FALSE</v>
      </c>
      <c r="AA525" s="2" t="e">
        <f t="shared" si="45"/>
        <v>#VALUE!</v>
      </c>
      <c r="AB525">
        <f t="shared" si="46"/>
        <v>0.237105131234844</v>
      </c>
    </row>
    <row r="526" spans="1:28">
      <c r="A526">
        <v>525</v>
      </c>
      <c r="B526" t="s">
        <v>120</v>
      </c>
      <c r="C526">
        <v>0.15414631966096501</v>
      </c>
      <c r="D526">
        <v>0.26181502429521802</v>
      </c>
      <c r="E526">
        <v>0.58876040470142299</v>
      </c>
      <c r="F526">
        <v>0.55623337463692202</v>
      </c>
      <c r="G526" t="s">
        <v>402</v>
      </c>
      <c r="H526" t="b">
        <v>0</v>
      </c>
      <c r="I526" t="s">
        <v>382</v>
      </c>
      <c r="J526" t="s">
        <v>382</v>
      </c>
      <c r="K526" t="s">
        <v>382</v>
      </c>
      <c r="X526" t="str">
        <f t="shared" si="44"/>
        <v>0.588760404701423_0.556233374636922</v>
      </c>
      <c r="Y526" t="str">
        <f t="shared" si="42"/>
        <v>grade6_all_grade_t8_ra_cont_zstrategy</v>
      </c>
      <c r="Z526" t="str">
        <f t="shared" si="43"/>
        <v>FALSE</v>
      </c>
      <c r="AA526" s="2" t="e">
        <f t="shared" si="45"/>
        <v>#VALUE!</v>
      </c>
      <c r="AB526">
        <f t="shared" si="46"/>
        <v>0.26181502429521802</v>
      </c>
    </row>
    <row r="527" spans="1:28">
      <c r="A527">
        <v>526</v>
      </c>
      <c r="B527" t="s">
        <v>121</v>
      </c>
      <c r="C527">
        <v>8.9496397749894E-4</v>
      </c>
      <c r="D527">
        <v>0.137010846064716</v>
      </c>
      <c r="E527">
        <v>6.5320666443896896E-3</v>
      </c>
      <c r="F527">
        <v>0.99479027304536705</v>
      </c>
      <c r="G527" t="s">
        <v>402</v>
      </c>
      <c r="H527" t="b">
        <v>0</v>
      </c>
      <c r="I527" t="s">
        <v>382</v>
      </c>
      <c r="J527" t="s">
        <v>382</v>
      </c>
      <c r="K527" t="s">
        <v>382</v>
      </c>
      <c r="X527" t="str">
        <f t="shared" si="44"/>
        <v>0.00653206664438969_0.994790273045367</v>
      </c>
      <c r="Y527" t="str">
        <f t="shared" si="42"/>
        <v>grade6_all_grade_t8_ra_cont_zstrategy</v>
      </c>
      <c r="Z527" t="str">
        <f t="shared" si="43"/>
        <v>FALSE</v>
      </c>
      <c r="AA527" s="2" t="e">
        <f t="shared" si="45"/>
        <v>#VALUE!</v>
      </c>
      <c r="AB527">
        <f t="shared" si="46"/>
        <v>0.137010846064716</v>
      </c>
    </row>
    <row r="528" spans="1:28">
      <c r="A528">
        <v>527</v>
      </c>
      <c r="B528" t="s">
        <v>122</v>
      </c>
      <c r="C528">
        <v>-3.5319433791202698E-2</v>
      </c>
      <c r="D528">
        <v>0.13359505236116301</v>
      </c>
      <c r="E528">
        <v>-0.264376810121078</v>
      </c>
      <c r="F528">
        <v>0.79157618033819399</v>
      </c>
      <c r="G528" t="s">
        <v>402</v>
      </c>
      <c r="H528" t="b">
        <v>0</v>
      </c>
      <c r="I528" t="s">
        <v>382</v>
      </c>
      <c r="J528" t="s">
        <v>382</v>
      </c>
      <c r="K528" t="s">
        <v>382</v>
      </c>
      <c r="X528" t="str">
        <f t="shared" si="44"/>
        <v>-0.264376810121078_0.791576180338194</v>
      </c>
      <c r="Y528" t="str">
        <f t="shared" si="42"/>
        <v>grade6_all_grade_t8_ra_cont_zstrategy</v>
      </c>
      <c r="Z528" t="str">
        <f t="shared" si="43"/>
        <v>FALSE</v>
      </c>
      <c r="AA528" s="2" t="e">
        <f t="shared" si="45"/>
        <v>#VALUE!</v>
      </c>
      <c r="AB528">
        <f t="shared" si="46"/>
        <v>0.13359505236116301</v>
      </c>
    </row>
    <row r="529" spans="1:28">
      <c r="A529">
        <v>528</v>
      </c>
      <c r="B529" t="s">
        <v>116</v>
      </c>
      <c r="C529">
        <v>4.9762173514447297E-2</v>
      </c>
      <c r="D529">
        <v>4.3277086339475399E-2</v>
      </c>
      <c r="E529">
        <v>1.14985036478892</v>
      </c>
      <c r="F529">
        <v>0.25053670857418903</v>
      </c>
      <c r="G529" t="s">
        <v>403</v>
      </c>
      <c r="H529" t="b">
        <v>0</v>
      </c>
      <c r="I529" t="s">
        <v>382</v>
      </c>
      <c r="J529" t="s">
        <v>382</v>
      </c>
      <c r="K529" t="s">
        <v>382</v>
      </c>
      <c r="X529" t="str">
        <f t="shared" si="44"/>
        <v>1.14985036478892_0.250536708574189</v>
      </c>
      <c r="Y529" t="str">
        <f t="shared" si="42"/>
        <v>grade7_all_grade_t8_ra_cont_zstrategy</v>
      </c>
      <c r="Z529" t="str">
        <f t="shared" si="43"/>
        <v>FALSE</v>
      </c>
      <c r="AA529" s="2" t="e">
        <f t="shared" si="45"/>
        <v>#VALUE!</v>
      </c>
      <c r="AB529">
        <f t="shared" si="46"/>
        <v>4.3277086339475399E-2</v>
      </c>
    </row>
    <row r="530" spans="1:28">
      <c r="A530">
        <v>529</v>
      </c>
      <c r="B530" t="s">
        <v>234</v>
      </c>
      <c r="C530">
        <v>-4.2061654474164004E-3</v>
      </c>
      <c r="D530">
        <v>3.8119493677600401E-3</v>
      </c>
      <c r="E530">
        <v>-1.10341587508756</v>
      </c>
      <c r="F530">
        <v>0.27016641377408901</v>
      </c>
      <c r="G530" t="s">
        <v>403</v>
      </c>
      <c r="H530" t="b">
        <v>0</v>
      </c>
      <c r="I530" t="s">
        <v>382</v>
      </c>
      <c r="J530" t="s">
        <v>382</v>
      </c>
      <c r="K530" t="s">
        <v>382</v>
      </c>
      <c r="X530" t="str">
        <f t="shared" si="44"/>
        <v>-1.10341587508756_0.270166413774089</v>
      </c>
      <c r="Y530" t="str">
        <f t="shared" si="42"/>
        <v>grade7_all_grade_t8_ra_cont_zstrategy</v>
      </c>
      <c r="Z530" t="str">
        <f t="shared" si="43"/>
        <v>FALSE</v>
      </c>
      <c r="AA530" s="2" t="e">
        <f t="shared" si="45"/>
        <v>#VALUE!</v>
      </c>
      <c r="AB530">
        <f t="shared" si="46"/>
        <v>3.8119493677600401E-3</v>
      </c>
    </row>
    <row r="531" spans="1:28">
      <c r="A531">
        <v>530</v>
      </c>
      <c r="B531" t="s">
        <v>140</v>
      </c>
      <c r="C531">
        <v>0.24123292276996799</v>
      </c>
      <c r="D531">
        <v>7.6801511527967395E-2</v>
      </c>
      <c r="E531">
        <v>3.1409918629286699</v>
      </c>
      <c r="F531">
        <v>1.7434545313258301E-3</v>
      </c>
      <c r="G531" t="s">
        <v>403</v>
      </c>
      <c r="H531" t="b">
        <v>0</v>
      </c>
      <c r="I531" t="s">
        <v>382</v>
      </c>
      <c r="J531" t="s">
        <v>382</v>
      </c>
      <c r="K531" t="s">
        <v>382</v>
      </c>
      <c r="X531" t="str">
        <f t="shared" si="44"/>
        <v>3.14099186292867_0.00174345453132583</v>
      </c>
      <c r="Y531" t="str">
        <f t="shared" si="42"/>
        <v>grade7_all_grade_t8_ra_cont_zstrategy</v>
      </c>
      <c r="Z531" t="str">
        <f t="shared" si="43"/>
        <v>FALSE</v>
      </c>
      <c r="AA531" s="2" t="e">
        <f t="shared" si="45"/>
        <v>#VALUE!</v>
      </c>
      <c r="AB531">
        <f t="shared" si="46"/>
        <v>7.6801511527967395E-2</v>
      </c>
    </row>
    <row r="532" spans="1:28">
      <c r="A532">
        <v>531</v>
      </c>
      <c r="B532" t="s">
        <v>117</v>
      </c>
      <c r="C532">
        <v>0.28233308306246802</v>
      </c>
      <c r="D532">
        <v>0.12737194101864899</v>
      </c>
      <c r="E532">
        <v>2.21660344346272</v>
      </c>
      <c r="F532">
        <v>2.6920592192782498E-2</v>
      </c>
      <c r="G532" t="s">
        <v>403</v>
      </c>
      <c r="H532" t="b">
        <v>0</v>
      </c>
      <c r="I532" t="s">
        <v>382</v>
      </c>
      <c r="J532" t="s">
        <v>382</v>
      </c>
      <c r="K532" t="s">
        <v>382</v>
      </c>
      <c r="X532" t="str">
        <f t="shared" si="44"/>
        <v>2.21660344346272_0.0269205921927825</v>
      </c>
      <c r="Y532" t="str">
        <f t="shared" si="42"/>
        <v>grade7_all_grade_t8_ra_cont_zstrategy</v>
      </c>
      <c r="Z532" t="str">
        <f t="shared" si="43"/>
        <v>FALSE</v>
      </c>
      <c r="AA532" s="2" t="e">
        <f t="shared" si="45"/>
        <v>#VALUE!</v>
      </c>
      <c r="AB532">
        <f t="shared" si="46"/>
        <v>0.12737194101864899</v>
      </c>
    </row>
    <row r="533" spans="1:28">
      <c r="A533">
        <v>532</v>
      </c>
      <c r="B533" t="s">
        <v>118</v>
      </c>
      <c r="C533">
        <v>0.45050636195834298</v>
      </c>
      <c r="D533">
        <v>0.116900220015067</v>
      </c>
      <c r="E533">
        <v>3.85376829829986</v>
      </c>
      <c r="F533">
        <v>1.2528851457427299E-4</v>
      </c>
      <c r="G533" t="s">
        <v>403</v>
      </c>
      <c r="H533" t="b">
        <v>0</v>
      </c>
      <c r="I533" t="s">
        <v>382</v>
      </c>
      <c r="J533" t="s">
        <v>382</v>
      </c>
      <c r="K533" t="s">
        <v>382</v>
      </c>
      <c r="X533" t="str">
        <f t="shared" si="44"/>
        <v>3.85376829829986_0.000125288514574273</v>
      </c>
      <c r="Y533" t="str">
        <f t="shared" si="42"/>
        <v>grade7_all_grade_t8_ra_cont_zstrategy</v>
      </c>
      <c r="Z533" t="str">
        <f t="shared" si="43"/>
        <v>FALSE</v>
      </c>
      <c r="AA533" s="2" t="e">
        <f t="shared" si="45"/>
        <v>#VALUE!</v>
      </c>
      <c r="AB533">
        <f t="shared" si="46"/>
        <v>0.116900220015067</v>
      </c>
    </row>
    <row r="534" spans="1:28">
      <c r="A534">
        <v>533</v>
      </c>
      <c r="B534" t="s">
        <v>119</v>
      </c>
      <c r="C534">
        <v>0.50835863131482395</v>
      </c>
      <c r="D534">
        <v>0.14624501194715001</v>
      </c>
      <c r="E534">
        <v>3.4760750096457</v>
      </c>
      <c r="F534">
        <v>5.3521998496010997E-4</v>
      </c>
      <c r="G534" t="s">
        <v>403</v>
      </c>
      <c r="H534" t="b">
        <v>0</v>
      </c>
      <c r="I534" t="s">
        <v>382</v>
      </c>
      <c r="J534" t="s">
        <v>382</v>
      </c>
      <c r="K534" t="s">
        <v>382</v>
      </c>
      <c r="X534" t="str">
        <f t="shared" si="44"/>
        <v>3.4760750096457_0.00053521998496011</v>
      </c>
      <c r="Y534" t="str">
        <f t="shared" si="42"/>
        <v>grade7_all_grade_t8_ra_cont_zstrategy</v>
      </c>
      <c r="Z534" t="str">
        <f t="shared" si="43"/>
        <v>FALSE</v>
      </c>
      <c r="AA534" s="2" t="e">
        <f t="shared" si="45"/>
        <v>#VALUE!</v>
      </c>
      <c r="AB534">
        <f t="shared" si="46"/>
        <v>0.14624501194715001</v>
      </c>
    </row>
    <row r="535" spans="1:28">
      <c r="A535">
        <v>534</v>
      </c>
      <c r="B535" t="s">
        <v>120</v>
      </c>
      <c r="C535">
        <v>0.249391809922302</v>
      </c>
      <c r="D535">
        <v>0.16309311018157499</v>
      </c>
      <c r="E535">
        <v>1.52913761743001</v>
      </c>
      <c r="F535">
        <v>0.12661133267262201</v>
      </c>
      <c r="G535" t="s">
        <v>403</v>
      </c>
      <c r="H535" t="b">
        <v>0</v>
      </c>
      <c r="I535" t="s">
        <v>382</v>
      </c>
      <c r="J535" t="s">
        <v>382</v>
      </c>
      <c r="K535" t="s">
        <v>382</v>
      </c>
      <c r="X535" t="str">
        <f t="shared" si="44"/>
        <v>1.52913761743001_0.126611332672622</v>
      </c>
      <c r="Y535" t="str">
        <f t="shared" si="42"/>
        <v>grade7_all_grade_t8_ra_cont_zstrategy</v>
      </c>
      <c r="Z535" t="str">
        <f t="shared" si="43"/>
        <v>FALSE</v>
      </c>
      <c r="AA535" s="2" t="e">
        <f t="shared" si="45"/>
        <v>#VALUE!</v>
      </c>
      <c r="AB535">
        <f t="shared" si="46"/>
        <v>0.16309311018157499</v>
      </c>
    </row>
    <row r="536" spans="1:28">
      <c r="A536">
        <v>535</v>
      </c>
      <c r="B536" t="s">
        <v>121</v>
      </c>
      <c r="C536">
        <v>8.2491025613797106E-2</v>
      </c>
      <c r="D536">
        <v>9.4144717867558306E-2</v>
      </c>
      <c r="E536">
        <v>0.87621512371883103</v>
      </c>
      <c r="F536">
        <v>0.38116660931091501</v>
      </c>
      <c r="G536" t="s">
        <v>403</v>
      </c>
      <c r="H536" t="b">
        <v>0</v>
      </c>
      <c r="I536" t="s">
        <v>382</v>
      </c>
      <c r="J536" t="s">
        <v>382</v>
      </c>
      <c r="K536" t="s">
        <v>382</v>
      </c>
      <c r="X536" t="str">
        <f t="shared" si="44"/>
        <v>0.876215123718831_0.381166609310915</v>
      </c>
      <c r="Y536" t="str">
        <f t="shared" si="42"/>
        <v>grade7_all_grade_t8_ra_cont_zstrategy</v>
      </c>
      <c r="Z536" t="str">
        <f t="shared" si="43"/>
        <v>FALSE</v>
      </c>
      <c r="AA536" s="2" t="e">
        <f t="shared" si="45"/>
        <v>#VALUE!</v>
      </c>
      <c r="AB536">
        <f t="shared" si="46"/>
        <v>9.4144717867558306E-2</v>
      </c>
    </row>
    <row r="537" spans="1:28">
      <c r="A537">
        <v>536</v>
      </c>
      <c r="B537" t="s">
        <v>122</v>
      </c>
      <c r="C537">
        <v>3.4545692270300599E-3</v>
      </c>
      <c r="D537">
        <v>9.0618366580758794E-2</v>
      </c>
      <c r="E537">
        <v>3.8122174978196699E-2</v>
      </c>
      <c r="F537">
        <v>0.96959943812482696</v>
      </c>
      <c r="G537" t="s">
        <v>403</v>
      </c>
      <c r="H537" t="b">
        <v>0</v>
      </c>
      <c r="I537" t="s">
        <v>382</v>
      </c>
      <c r="J537" t="s">
        <v>382</v>
      </c>
      <c r="K537" t="s">
        <v>382</v>
      </c>
      <c r="X537" t="str">
        <f t="shared" si="44"/>
        <v>0.0381221749781967_0.969599438124827</v>
      </c>
      <c r="Y537" t="str">
        <f t="shared" si="42"/>
        <v>grade7_all_grade_t8_ra_cont_zstrategy</v>
      </c>
      <c r="Z537" t="str">
        <f t="shared" si="43"/>
        <v>FALSE</v>
      </c>
      <c r="AA537" s="2" t="e">
        <f t="shared" si="45"/>
        <v>#VALUE!</v>
      </c>
      <c r="AB537">
        <f t="shared" si="46"/>
        <v>9.0618366580758794E-2</v>
      </c>
    </row>
    <row r="538" spans="1:28">
      <c r="A538">
        <v>537</v>
      </c>
      <c r="B538" t="s">
        <v>116</v>
      </c>
      <c r="C538">
        <v>3.9291015230013403E-2</v>
      </c>
      <c r="D538">
        <v>6.5268938328987697E-2</v>
      </c>
      <c r="E538">
        <v>0.60198643084965298</v>
      </c>
      <c r="F538">
        <v>0.54746447699957501</v>
      </c>
      <c r="G538" t="s">
        <v>404</v>
      </c>
      <c r="H538" t="b">
        <v>0</v>
      </c>
      <c r="I538" t="s">
        <v>382</v>
      </c>
      <c r="J538" t="s">
        <v>382</v>
      </c>
      <c r="K538" t="s">
        <v>382</v>
      </c>
      <c r="X538" t="str">
        <f t="shared" si="44"/>
        <v>0.601986430849653_0.547464476999575</v>
      </c>
      <c r="Y538" t="str">
        <f t="shared" si="42"/>
        <v>grade8_all_grade_t8_ra_cont_zstrategy</v>
      </c>
      <c r="Z538" t="str">
        <f t="shared" si="43"/>
        <v>FALSE</v>
      </c>
      <c r="AA538" s="2" t="e">
        <f t="shared" si="45"/>
        <v>#VALUE!</v>
      </c>
      <c r="AB538">
        <f t="shared" si="46"/>
        <v>6.5268938328987697E-2</v>
      </c>
    </row>
    <row r="539" spans="1:28">
      <c r="A539">
        <v>538</v>
      </c>
      <c r="B539" t="s">
        <v>234</v>
      </c>
      <c r="C539">
        <v>-1.46874792580211E-3</v>
      </c>
      <c r="D539">
        <v>5.59518301789734E-3</v>
      </c>
      <c r="E539">
        <v>-0.26250221326166001</v>
      </c>
      <c r="F539">
        <v>0.79304574209572298</v>
      </c>
      <c r="G539" t="s">
        <v>404</v>
      </c>
      <c r="H539" t="b">
        <v>0</v>
      </c>
      <c r="I539" t="s">
        <v>382</v>
      </c>
      <c r="J539" t="s">
        <v>382</v>
      </c>
      <c r="K539" t="s">
        <v>382</v>
      </c>
      <c r="X539" t="str">
        <f t="shared" si="44"/>
        <v>-0.26250221326166_0.793045742095723</v>
      </c>
      <c r="Y539" t="str">
        <f t="shared" si="42"/>
        <v>grade8_all_grade_t8_ra_cont_zstrategy</v>
      </c>
      <c r="Z539" t="str">
        <f t="shared" si="43"/>
        <v>FALSE</v>
      </c>
      <c r="AA539" s="2" t="e">
        <f t="shared" si="45"/>
        <v>#VALUE!</v>
      </c>
      <c r="AB539">
        <f t="shared" si="46"/>
        <v>5.59518301789734E-3</v>
      </c>
    </row>
    <row r="540" spans="1:28">
      <c r="A540">
        <v>539</v>
      </c>
      <c r="B540" t="s">
        <v>140</v>
      </c>
      <c r="C540">
        <v>0.32525274149660999</v>
      </c>
      <c r="D540">
        <v>0.10307872389107101</v>
      </c>
      <c r="E540">
        <v>3.1553819180020302</v>
      </c>
      <c r="F540">
        <v>1.7024974390379901E-3</v>
      </c>
      <c r="G540" t="s">
        <v>404</v>
      </c>
      <c r="H540" t="b">
        <v>0</v>
      </c>
      <c r="I540" t="s">
        <v>382</v>
      </c>
      <c r="J540" t="s">
        <v>382</v>
      </c>
      <c r="K540" t="s">
        <v>382</v>
      </c>
      <c r="X540" t="str">
        <f t="shared" si="44"/>
        <v>3.15538191800203_0.00170249743903799</v>
      </c>
      <c r="Y540" t="str">
        <f t="shared" si="42"/>
        <v>grade8_all_grade_t8_ra_cont_zstrategy</v>
      </c>
      <c r="Z540" t="str">
        <f t="shared" si="43"/>
        <v>FALSE</v>
      </c>
      <c r="AA540" s="2" t="e">
        <f t="shared" si="45"/>
        <v>#VALUE!</v>
      </c>
      <c r="AB540">
        <f t="shared" si="46"/>
        <v>0.10307872389107101</v>
      </c>
    </row>
    <row r="541" spans="1:28">
      <c r="A541">
        <v>540</v>
      </c>
      <c r="B541" t="s">
        <v>117</v>
      </c>
      <c r="C541">
        <v>0.27097936698765202</v>
      </c>
      <c r="D541">
        <v>0.19860275438615599</v>
      </c>
      <c r="E541">
        <v>1.3644290474480001</v>
      </c>
      <c r="F541">
        <v>0.17306531484527701</v>
      </c>
      <c r="G541" t="s">
        <v>404</v>
      </c>
      <c r="H541" t="b">
        <v>0</v>
      </c>
      <c r="I541" t="s">
        <v>382</v>
      </c>
      <c r="J541" t="s">
        <v>382</v>
      </c>
      <c r="K541" t="s">
        <v>382</v>
      </c>
      <c r="X541" t="str">
        <f t="shared" si="44"/>
        <v>1.364429047448_0.173065314845277</v>
      </c>
      <c r="Y541" t="str">
        <f t="shared" ref="Y541:Y604" si="47">TEXT(G541,"0.000")</f>
        <v>grade8_all_grade_t8_ra_cont_zstrategy</v>
      </c>
      <c r="Z541" t="str">
        <f t="shared" ref="Z541:Z604" si="48">TEXT(H541,"0.000")</f>
        <v>FALSE</v>
      </c>
      <c r="AA541" s="2" t="e">
        <f t="shared" si="45"/>
        <v>#VALUE!</v>
      </c>
      <c r="AB541">
        <f t="shared" si="46"/>
        <v>0.19860275438615599</v>
      </c>
    </row>
    <row r="542" spans="1:28">
      <c r="A542">
        <v>541</v>
      </c>
      <c r="B542" t="s">
        <v>118</v>
      </c>
      <c r="C542">
        <v>0.14717729273117799</v>
      </c>
      <c r="D542">
        <v>0.19254962064866701</v>
      </c>
      <c r="E542">
        <v>0.76436033597658104</v>
      </c>
      <c r="F542">
        <v>0.44502425354187802</v>
      </c>
      <c r="G542" t="s">
        <v>404</v>
      </c>
      <c r="H542" t="b">
        <v>0</v>
      </c>
      <c r="I542" t="s">
        <v>382</v>
      </c>
      <c r="J542" t="s">
        <v>382</v>
      </c>
      <c r="K542" t="s">
        <v>382</v>
      </c>
      <c r="X542" t="str">
        <f t="shared" si="44"/>
        <v>0.764360335976581_0.445024253541878</v>
      </c>
      <c r="Y542" t="str">
        <f t="shared" si="47"/>
        <v>grade8_all_grade_t8_ra_cont_zstrategy</v>
      </c>
      <c r="Z542" t="str">
        <f t="shared" si="48"/>
        <v>FALSE</v>
      </c>
      <c r="AA542" s="2" t="e">
        <f t="shared" si="45"/>
        <v>#VALUE!</v>
      </c>
      <c r="AB542">
        <f t="shared" si="46"/>
        <v>0.19254962064866701</v>
      </c>
    </row>
    <row r="543" spans="1:28">
      <c r="A543">
        <v>542</v>
      </c>
      <c r="B543" t="s">
        <v>119</v>
      </c>
      <c r="C543">
        <v>5.86363411119512E-2</v>
      </c>
      <c r="D543">
        <v>0.24288411905309701</v>
      </c>
      <c r="E543">
        <v>0.24141694129920699</v>
      </c>
      <c r="F543">
        <v>0.80933401531859295</v>
      </c>
      <c r="G543" t="s">
        <v>404</v>
      </c>
      <c r="H543" t="b">
        <v>0</v>
      </c>
      <c r="I543" t="s">
        <v>382</v>
      </c>
      <c r="J543" t="s">
        <v>382</v>
      </c>
      <c r="K543" t="s">
        <v>382</v>
      </c>
      <c r="X543" t="str">
        <f t="shared" si="44"/>
        <v>0.241416941299207_0.809334015318593</v>
      </c>
      <c r="Y543" t="str">
        <f t="shared" si="47"/>
        <v>grade8_all_grade_t8_ra_cont_zstrategy</v>
      </c>
      <c r="Z543" t="str">
        <f t="shared" si="48"/>
        <v>FALSE</v>
      </c>
      <c r="AA543" s="2" t="e">
        <f t="shared" si="45"/>
        <v>#VALUE!</v>
      </c>
      <c r="AB543">
        <f t="shared" si="46"/>
        <v>0.24288411905309701</v>
      </c>
    </row>
    <row r="544" spans="1:28">
      <c r="A544">
        <v>543</v>
      </c>
      <c r="B544" t="s">
        <v>120</v>
      </c>
      <c r="C544">
        <v>5.7707729842241696E-3</v>
      </c>
      <c r="D544">
        <v>0.238533677489081</v>
      </c>
      <c r="E544">
        <v>2.4192697001824099E-2</v>
      </c>
      <c r="F544">
        <v>0.98070885370238303</v>
      </c>
      <c r="G544" t="s">
        <v>404</v>
      </c>
      <c r="H544" t="b">
        <v>0</v>
      </c>
      <c r="I544" t="s">
        <v>382</v>
      </c>
      <c r="J544" t="s">
        <v>382</v>
      </c>
      <c r="K544" t="s">
        <v>382</v>
      </c>
      <c r="X544" t="str">
        <f t="shared" si="44"/>
        <v>0.0241926970018241_0.980708853702383</v>
      </c>
      <c r="Y544" t="str">
        <f t="shared" si="47"/>
        <v>grade8_all_grade_t8_ra_cont_zstrategy</v>
      </c>
      <c r="Z544" t="str">
        <f t="shared" si="48"/>
        <v>FALSE</v>
      </c>
      <c r="AA544" s="2" t="e">
        <f t="shared" si="45"/>
        <v>#VALUE!</v>
      </c>
      <c r="AB544">
        <f t="shared" si="46"/>
        <v>0.238533677489081</v>
      </c>
    </row>
    <row r="545" spans="1:28">
      <c r="A545">
        <v>544</v>
      </c>
      <c r="B545" t="s">
        <v>122</v>
      </c>
      <c r="C545">
        <v>-6.6598891881297598E-2</v>
      </c>
      <c r="D545">
        <v>0.111080882162298</v>
      </c>
      <c r="E545">
        <v>-0.59955314168275298</v>
      </c>
      <c r="F545">
        <v>0.54908406198220705</v>
      </c>
      <c r="G545" t="s">
        <v>404</v>
      </c>
      <c r="H545" t="b">
        <v>0</v>
      </c>
      <c r="I545" t="s">
        <v>382</v>
      </c>
      <c r="J545" t="s">
        <v>382</v>
      </c>
      <c r="K545" t="s">
        <v>382</v>
      </c>
      <c r="X545" t="str">
        <f t="shared" si="44"/>
        <v>-0.599553141682753_0.549084061982207</v>
      </c>
      <c r="Y545" t="str">
        <f t="shared" si="47"/>
        <v>grade8_all_grade_t8_ra_cont_zstrategy</v>
      </c>
      <c r="Z545" t="str">
        <f t="shared" si="48"/>
        <v>FALSE</v>
      </c>
      <c r="AA545" s="2" t="e">
        <f t="shared" si="45"/>
        <v>#VALUE!</v>
      </c>
      <c r="AB545">
        <f t="shared" si="46"/>
        <v>0.111080882162298</v>
      </c>
    </row>
    <row r="546" spans="1:28">
      <c r="A546">
        <v>545</v>
      </c>
      <c r="B546" t="s">
        <v>116</v>
      </c>
      <c r="C546">
        <v>3.3945989748411703E-2</v>
      </c>
      <c r="D546">
        <v>7.8616550619909104E-2</v>
      </c>
      <c r="E546">
        <v>0.43179189980659199</v>
      </c>
      <c r="F546">
        <v>0.66616083306076601</v>
      </c>
      <c r="G546" t="s">
        <v>405</v>
      </c>
      <c r="H546" t="b">
        <v>0</v>
      </c>
      <c r="I546" t="s">
        <v>382</v>
      </c>
      <c r="J546" t="s">
        <v>382</v>
      </c>
      <c r="K546" t="s">
        <v>382</v>
      </c>
      <c r="X546" t="str">
        <f t="shared" si="44"/>
        <v>0.431791899806592_0.666160833060766</v>
      </c>
      <c r="Y546" t="str">
        <f t="shared" si="47"/>
        <v>grade9_all_grade_t8_ra_cont_zstrategy</v>
      </c>
      <c r="Z546" t="str">
        <f t="shared" si="48"/>
        <v>FALSE</v>
      </c>
      <c r="AA546" s="2" t="e">
        <f t="shared" si="45"/>
        <v>#VALUE!</v>
      </c>
      <c r="AB546">
        <f t="shared" si="46"/>
        <v>7.8616550619909104E-2</v>
      </c>
    </row>
    <row r="547" spans="1:28">
      <c r="A547">
        <v>546</v>
      </c>
      <c r="B547" t="s">
        <v>234</v>
      </c>
      <c r="C547">
        <v>-3.42332247701941E-3</v>
      </c>
      <c r="D547">
        <v>6.5716488218171901E-3</v>
      </c>
      <c r="E547">
        <v>-0.52092291749588504</v>
      </c>
      <c r="F547">
        <v>0.60275272346757602</v>
      </c>
      <c r="G547" t="s">
        <v>405</v>
      </c>
      <c r="H547" t="b">
        <v>0</v>
      </c>
      <c r="I547" t="s">
        <v>382</v>
      </c>
      <c r="J547" t="s">
        <v>382</v>
      </c>
      <c r="K547" t="s">
        <v>382</v>
      </c>
      <c r="X547" t="str">
        <f t="shared" si="44"/>
        <v>-0.520922917495885_0.602752723467576</v>
      </c>
      <c r="Y547" t="str">
        <f t="shared" si="47"/>
        <v>grade9_all_grade_t8_ra_cont_zstrategy</v>
      </c>
      <c r="Z547" t="str">
        <f t="shared" si="48"/>
        <v>FALSE</v>
      </c>
      <c r="AA547" s="2" t="e">
        <f t="shared" si="45"/>
        <v>#VALUE!</v>
      </c>
      <c r="AB547">
        <f t="shared" si="46"/>
        <v>6.5716488218171901E-3</v>
      </c>
    </row>
    <row r="548" spans="1:28">
      <c r="A548">
        <v>547</v>
      </c>
      <c r="B548" t="s">
        <v>140</v>
      </c>
      <c r="C548">
        <v>0.36741290027546097</v>
      </c>
      <c r="D548">
        <v>0.13222291363097399</v>
      </c>
      <c r="E548">
        <v>2.7787384968757101</v>
      </c>
      <c r="F548">
        <v>5.75404874192929E-3</v>
      </c>
      <c r="G548" t="s">
        <v>405</v>
      </c>
      <c r="H548" t="b">
        <v>0</v>
      </c>
      <c r="I548" t="s">
        <v>382</v>
      </c>
      <c r="J548" t="s">
        <v>382</v>
      </c>
      <c r="K548" t="s">
        <v>382</v>
      </c>
      <c r="X548" t="str">
        <f t="shared" si="44"/>
        <v>2.77873849687571_0.00575404874192929</v>
      </c>
      <c r="Y548" t="str">
        <f t="shared" si="47"/>
        <v>grade9_all_grade_t8_ra_cont_zstrategy</v>
      </c>
      <c r="Z548" t="str">
        <f t="shared" si="48"/>
        <v>FALSE</v>
      </c>
      <c r="AA548" s="2" t="e">
        <f t="shared" si="45"/>
        <v>#VALUE!</v>
      </c>
      <c r="AB548">
        <f t="shared" si="46"/>
        <v>0.13222291363097399</v>
      </c>
    </row>
    <row r="549" spans="1:28">
      <c r="A549">
        <v>548</v>
      </c>
      <c r="B549" t="s">
        <v>117</v>
      </c>
      <c r="C549">
        <v>0.21120151474182799</v>
      </c>
      <c r="D549">
        <v>0.24874326582915801</v>
      </c>
      <c r="E549">
        <v>0.84907430172153997</v>
      </c>
      <c r="F549">
        <v>0.39642532477943299</v>
      </c>
      <c r="G549" t="s">
        <v>405</v>
      </c>
      <c r="H549" t="b">
        <v>0</v>
      </c>
      <c r="I549" t="s">
        <v>382</v>
      </c>
      <c r="J549" t="s">
        <v>382</v>
      </c>
      <c r="K549" t="s">
        <v>382</v>
      </c>
      <c r="X549" t="str">
        <f t="shared" si="44"/>
        <v>0.84907430172154_0.396425324779433</v>
      </c>
      <c r="Y549" t="str">
        <f t="shared" si="47"/>
        <v>grade9_all_grade_t8_ra_cont_zstrategy</v>
      </c>
      <c r="Z549" t="str">
        <f t="shared" si="48"/>
        <v>FALSE</v>
      </c>
      <c r="AA549" s="2" t="e">
        <f t="shared" si="45"/>
        <v>#VALUE!</v>
      </c>
      <c r="AB549">
        <f t="shared" si="46"/>
        <v>0.24874326582915801</v>
      </c>
    </row>
    <row r="550" spans="1:28">
      <c r="A550">
        <v>549</v>
      </c>
      <c r="B550" t="s">
        <v>118</v>
      </c>
      <c r="C550">
        <v>0.43028810631799802</v>
      </c>
      <c r="D550">
        <v>0.24038351819261899</v>
      </c>
      <c r="E550">
        <v>1.7900066924439</v>
      </c>
      <c r="F550">
        <v>7.4324617599104997E-2</v>
      </c>
      <c r="G550" t="s">
        <v>405</v>
      </c>
      <c r="H550" t="b">
        <v>0</v>
      </c>
      <c r="I550" t="s">
        <v>382</v>
      </c>
      <c r="J550" t="s">
        <v>382</v>
      </c>
      <c r="K550" t="s">
        <v>382</v>
      </c>
      <c r="X550" t="str">
        <f t="shared" si="44"/>
        <v>1.7900066924439_0.074324617599105</v>
      </c>
      <c r="Y550" t="str">
        <f t="shared" si="47"/>
        <v>grade9_all_grade_t8_ra_cont_zstrategy</v>
      </c>
      <c r="Z550" t="str">
        <f t="shared" si="48"/>
        <v>FALSE</v>
      </c>
      <c r="AA550" s="2" t="e">
        <f t="shared" si="45"/>
        <v>#VALUE!</v>
      </c>
      <c r="AB550">
        <f t="shared" si="46"/>
        <v>0.24038351819261899</v>
      </c>
    </row>
    <row r="551" spans="1:28">
      <c r="A551">
        <v>550</v>
      </c>
      <c r="B551" t="s">
        <v>119</v>
      </c>
      <c r="C551">
        <v>0.32090825996702099</v>
      </c>
      <c r="D551">
        <v>0.247983309025362</v>
      </c>
      <c r="E551">
        <v>1.29407201326683</v>
      </c>
      <c r="F551">
        <v>0.19650114844632399</v>
      </c>
      <c r="G551" t="s">
        <v>405</v>
      </c>
      <c r="H551" t="b">
        <v>0</v>
      </c>
      <c r="I551" t="s">
        <v>382</v>
      </c>
      <c r="J551" t="s">
        <v>382</v>
      </c>
      <c r="K551" t="s">
        <v>382</v>
      </c>
      <c r="X551" t="str">
        <f t="shared" si="44"/>
        <v>1.29407201326683_0.196501148446324</v>
      </c>
      <c r="Y551" t="str">
        <f t="shared" si="47"/>
        <v>grade9_all_grade_t8_ra_cont_zstrategy</v>
      </c>
      <c r="Z551" t="str">
        <f t="shared" si="48"/>
        <v>FALSE</v>
      </c>
      <c r="AA551" s="2" t="e">
        <f t="shared" si="45"/>
        <v>#VALUE!</v>
      </c>
      <c r="AB551">
        <f t="shared" si="46"/>
        <v>0.247983309025362</v>
      </c>
    </row>
    <row r="552" spans="1:28">
      <c r="A552">
        <v>551</v>
      </c>
      <c r="B552" t="s">
        <v>120</v>
      </c>
      <c r="C552">
        <v>0.228018762654043</v>
      </c>
      <c r="D552">
        <v>0.28341723206242198</v>
      </c>
      <c r="E552">
        <v>0.804533870416965</v>
      </c>
      <c r="F552">
        <v>0.42163957755217701</v>
      </c>
      <c r="G552" t="s">
        <v>405</v>
      </c>
      <c r="H552" t="b">
        <v>0</v>
      </c>
      <c r="I552" t="s">
        <v>382</v>
      </c>
      <c r="J552" t="s">
        <v>382</v>
      </c>
      <c r="K552" t="s">
        <v>382</v>
      </c>
      <c r="X552" t="str">
        <f t="shared" si="44"/>
        <v>0.804533870416965_0.421639577552177</v>
      </c>
      <c r="Y552" t="str">
        <f t="shared" si="47"/>
        <v>grade9_all_grade_t8_ra_cont_zstrategy</v>
      </c>
      <c r="Z552" t="str">
        <f t="shared" si="48"/>
        <v>FALSE</v>
      </c>
      <c r="AA552" s="2" t="e">
        <f t="shared" si="45"/>
        <v>#VALUE!</v>
      </c>
      <c r="AB552">
        <f t="shared" si="46"/>
        <v>0.28341723206242198</v>
      </c>
    </row>
    <row r="553" spans="1:28">
      <c r="A553">
        <v>552</v>
      </c>
      <c r="B553" t="s">
        <v>122</v>
      </c>
      <c r="C553">
        <v>-4.4600018999333503E-2</v>
      </c>
      <c r="D553">
        <v>0.114489343716181</v>
      </c>
      <c r="E553">
        <v>-0.38955607178513502</v>
      </c>
      <c r="F553">
        <v>0.69710381395819698</v>
      </c>
      <c r="G553" t="s">
        <v>405</v>
      </c>
      <c r="H553" t="b">
        <v>0</v>
      </c>
      <c r="I553" t="s">
        <v>382</v>
      </c>
      <c r="J553" t="s">
        <v>382</v>
      </c>
      <c r="K553" t="s">
        <v>382</v>
      </c>
      <c r="X553" t="str">
        <f t="shared" si="44"/>
        <v>-0.389556071785135_0.697103813958197</v>
      </c>
      <c r="Y553" t="str">
        <f t="shared" si="47"/>
        <v>grade9_all_grade_t8_ra_cont_zstrategy</v>
      </c>
      <c r="Z553" t="str">
        <f t="shared" si="48"/>
        <v>FALSE</v>
      </c>
      <c r="AA553" s="2" t="e">
        <f t="shared" si="45"/>
        <v>#VALUE!</v>
      </c>
      <c r="AB553">
        <f t="shared" si="46"/>
        <v>0.114489343716181</v>
      </c>
    </row>
    <row r="554" spans="1:28">
      <c r="A554">
        <v>553</v>
      </c>
      <c r="B554" t="s">
        <v>116</v>
      </c>
      <c r="C554">
        <v>6.4383273803038404E-2</v>
      </c>
      <c r="D554">
        <v>0.133346811620733</v>
      </c>
      <c r="E554">
        <v>0.48282574604152101</v>
      </c>
      <c r="F554">
        <v>0.62953577597225197</v>
      </c>
      <c r="G554" t="s">
        <v>672</v>
      </c>
      <c r="H554" t="b">
        <v>0</v>
      </c>
      <c r="I554" t="s">
        <v>382</v>
      </c>
      <c r="J554" t="s">
        <v>382</v>
      </c>
      <c r="K554" t="s">
        <v>382</v>
      </c>
      <c r="X554" t="str">
        <f t="shared" si="44"/>
        <v>0.482825746041521_0.629535775972252</v>
      </c>
      <c r="Y554" t="str">
        <f t="shared" si="47"/>
        <v>grade4_not_apr_march_grade_t8_ra_cont_zstrategy</v>
      </c>
      <c r="Z554" t="str">
        <f t="shared" si="48"/>
        <v>FALSE</v>
      </c>
      <c r="AA554" s="2" t="e">
        <f t="shared" si="45"/>
        <v>#VALUE!</v>
      </c>
      <c r="AB554">
        <f t="shared" si="46"/>
        <v>0.133346811620733</v>
      </c>
    </row>
    <row r="555" spans="1:28">
      <c r="A555">
        <v>554</v>
      </c>
      <c r="B555" t="s">
        <v>234</v>
      </c>
      <c r="C555">
        <v>-4.7104202714244496E-3</v>
      </c>
      <c r="D555">
        <v>1.13472811765032E-2</v>
      </c>
      <c r="E555">
        <v>-0.41511444002800402</v>
      </c>
      <c r="F555">
        <v>0.67832465586745005</v>
      </c>
      <c r="G555" t="s">
        <v>672</v>
      </c>
      <c r="H555" t="b">
        <v>0</v>
      </c>
      <c r="I555" t="s">
        <v>382</v>
      </c>
      <c r="J555" t="s">
        <v>382</v>
      </c>
      <c r="K555" t="s">
        <v>382</v>
      </c>
      <c r="X555" t="str">
        <f t="shared" si="44"/>
        <v>-0.415114440028004_0.67832465586745</v>
      </c>
      <c r="Y555" t="str">
        <f t="shared" si="47"/>
        <v>grade4_not_apr_march_grade_t8_ra_cont_zstrategy</v>
      </c>
      <c r="Z555" t="str">
        <f t="shared" si="48"/>
        <v>FALSE</v>
      </c>
      <c r="AA555" s="2" t="e">
        <f t="shared" si="45"/>
        <v>#VALUE!</v>
      </c>
      <c r="AB555">
        <f t="shared" si="46"/>
        <v>1.13472811765032E-2</v>
      </c>
    </row>
    <row r="556" spans="1:28">
      <c r="A556">
        <v>555</v>
      </c>
      <c r="B556" t="s">
        <v>140</v>
      </c>
      <c r="C556">
        <v>0.240576487045393</v>
      </c>
      <c r="D556">
        <v>0.17020969342369699</v>
      </c>
      <c r="E556">
        <v>1.41341237509038</v>
      </c>
      <c r="F556">
        <v>0.158465799747179</v>
      </c>
      <c r="G556" t="s">
        <v>672</v>
      </c>
      <c r="H556" t="b">
        <v>0</v>
      </c>
      <c r="I556" t="s">
        <v>382</v>
      </c>
      <c r="J556" t="s">
        <v>382</v>
      </c>
      <c r="K556" t="s">
        <v>382</v>
      </c>
      <c r="X556" t="str">
        <f t="shared" si="44"/>
        <v>1.41341237509038_0.158465799747179</v>
      </c>
      <c r="Y556" t="str">
        <f t="shared" si="47"/>
        <v>grade4_not_apr_march_grade_t8_ra_cont_zstrategy</v>
      </c>
      <c r="Z556" t="str">
        <f t="shared" si="48"/>
        <v>FALSE</v>
      </c>
      <c r="AA556" s="2" t="e">
        <f t="shared" si="45"/>
        <v>#VALUE!</v>
      </c>
      <c r="AB556">
        <f t="shared" si="46"/>
        <v>0.17020969342369699</v>
      </c>
    </row>
    <row r="557" spans="1:28">
      <c r="A557">
        <v>556</v>
      </c>
      <c r="B557" t="s">
        <v>117</v>
      </c>
      <c r="C557">
        <v>0.71361782274691699</v>
      </c>
      <c r="D557">
        <v>0.34369857950142901</v>
      </c>
      <c r="E557">
        <v>2.07628970646924</v>
      </c>
      <c r="F557">
        <v>3.8631605814080802E-2</v>
      </c>
      <c r="G557" t="s">
        <v>672</v>
      </c>
      <c r="H557" t="b">
        <v>0</v>
      </c>
      <c r="I557" t="s">
        <v>382</v>
      </c>
      <c r="J557" t="s">
        <v>382</v>
      </c>
      <c r="K557" t="s">
        <v>382</v>
      </c>
      <c r="X557" t="str">
        <f t="shared" si="44"/>
        <v>2.07628970646924_0.0386316058140808</v>
      </c>
      <c r="Y557" t="str">
        <f t="shared" si="47"/>
        <v>grade4_not_apr_march_grade_t8_ra_cont_zstrategy</v>
      </c>
      <c r="Z557" t="str">
        <f t="shared" si="48"/>
        <v>FALSE</v>
      </c>
      <c r="AA557" s="2" t="e">
        <f t="shared" si="45"/>
        <v>#VALUE!</v>
      </c>
      <c r="AB557">
        <f t="shared" si="46"/>
        <v>0.34369857950142901</v>
      </c>
    </row>
    <row r="558" spans="1:28">
      <c r="A558">
        <v>557</v>
      </c>
      <c r="B558" t="s">
        <v>118</v>
      </c>
      <c r="C558">
        <v>0.47521005049145099</v>
      </c>
      <c r="D558">
        <v>0.32706375588443098</v>
      </c>
      <c r="E558">
        <v>1.45295845822601</v>
      </c>
      <c r="F558">
        <v>0.14717413302726601</v>
      </c>
      <c r="G558" t="s">
        <v>672</v>
      </c>
      <c r="H558" t="b">
        <v>0</v>
      </c>
      <c r="I558" t="s">
        <v>382</v>
      </c>
      <c r="J558" t="s">
        <v>382</v>
      </c>
      <c r="K558" t="s">
        <v>382</v>
      </c>
      <c r="X558" t="str">
        <f t="shared" si="44"/>
        <v>1.45295845822601_0.147174133027266</v>
      </c>
      <c r="Y558" t="str">
        <f t="shared" si="47"/>
        <v>grade4_not_apr_march_grade_t8_ra_cont_zstrategy</v>
      </c>
      <c r="Z558" t="str">
        <f t="shared" si="48"/>
        <v>FALSE</v>
      </c>
      <c r="AA558" s="2" t="e">
        <f t="shared" si="45"/>
        <v>#VALUE!</v>
      </c>
      <c r="AB558">
        <f t="shared" si="46"/>
        <v>0.32706375588443098</v>
      </c>
    </row>
    <row r="559" spans="1:28">
      <c r="A559">
        <v>558</v>
      </c>
      <c r="B559" t="s">
        <v>119</v>
      </c>
      <c r="C559">
        <v>0.67083663448153996</v>
      </c>
      <c r="D559">
        <v>0.36041656512525699</v>
      </c>
      <c r="E559">
        <v>1.86128135994082</v>
      </c>
      <c r="F559">
        <v>6.3582810976386406E-2</v>
      </c>
      <c r="G559" t="s">
        <v>672</v>
      </c>
      <c r="H559" t="b">
        <v>0</v>
      </c>
      <c r="I559" t="s">
        <v>382</v>
      </c>
      <c r="J559" t="s">
        <v>382</v>
      </c>
      <c r="K559" t="s">
        <v>382</v>
      </c>
      <c r="X559" t="str">
        <f t="shared" si="44"/>
        <v>1.86128135994082_0.0635828109763864</v>
      </c>
      <c r="Y559" t="str">
        <f t="shared" si="47"/>
        <v>grade4_not_apr_march_grade_t8_ra_cont_zstrategy</v>
      </c>
      <c r="Z559" t="str">
        <f t="shared" si="48"/>
        <v>FALSE</v>
      </c>
      <c r="AA559" s="2" t="e">
        <f t="shared" si="45"/>
        <v>#VALUE!</v>
      </c>
      <c r="AB559">
        <f t="shared" si="46"/>
        <v>0.36041656512525699</v>
      </c>
    </row>
    <row r="560" spans="1:28">
      <c r="A560">
        <v>559</v>
      </c>
      <c r="B560" t="s">
        <v>120</v>
      </c>
      <c r="C560">
        <v>0.66132290799615201</v>
      </c>
      <c r="D560">
        <v>0.42457333601782499</v>
      </c>
      <c r="E560">
        <v>1.5576176172504299</v>
      </c>
      <c r="F560">
        <v>0.120270925691828</v>
      </c>
      <c r="G560" t="s">
        <v>672</v>
      </c>
      <c r="H560" t="b">
        <v>0</v>
      </c>
      <c r="I560" t="s">
        <v>382</v>
      </c>
      <c r="J560" t="s">
        <v>382</v>
      </c>
      <c r="K560" t="s">
        <v>382</v>
      </c>
      <c r="X560" t="str">
        <f t="shared" si="44"/>
        <v>1.55761761725043_0.120270925691828</v>
      </c>
      <c r="Y560" t="str">
        <f t="shared" si="47"/>
        <v>grade4_not_apr_march_grade_t8_ra_cont_zstrategy</v>
      </c>
      <c r="Z560" t="str">
        <f t="shared" si="48"/>
        <v>FALSE</v>
      </c>
      <c r="AA560" s="2" t="e">
        <f t="shared" si="45"/>
        <v>#VALUE!</v>
      </c>
      <c r="AB560">
        <f t="shared" si="46"/>
        <v>0.42457333601782499</v>
      </c>
    </row>
    <row r="561" spans="1:28">
      <c r="A561">
        <v>560</v>
      </c>
      <c r="B561" t="s">
        <v>121</v>
      </c>
      <c r="C561">
        <v>-0.144502587134412</v>
      </c>
      <c r="D561">
        <v>0.18352232367454499</v>
      </c>
      <c r="E561">
        <v>-0.78738424972577203</v>
      </c>
      <c r="F561">
        <v>0.43161534704183901</v>
      </c>
      <c r="G561" t="s">
        <v>672</v>
      </c>
      <c r="H561" t="b">
        <v>0</v>
      </c>
      <c r="I561" t="s">
        <v>382</v>
      </c>
      <c r="J561" t="s">
        <v>382</v>
      </c>
      <c r="K561" t="s">
        <v>382</v>
      </c>
      <c r="X561" t="str">
        <f t="shared" si="44"/>
        <v>-0.787384249725772_0.431615347041839</v>
      </c>
      <c r="Y561" t="str">
        <f t="shared" si="47"/>
        <v>grade4_not_apr_march_grade_t8_ra_cont_zstrategy</v>
      </c>
      <c r="Z561" t="str">
        <f t="shared" si="48"/>
        <v>FALSE</v>
      </c>
      <c r="AA561" s="2" t="e">
        <f t="shared" si="45"/>
        <v>#VALUE!</v>
      </c>
      <c r="AB561">
        <f t="shared" si="46"/>
        <v>0.18352232367454499</v>
      </c>
    </row>
    <row r="562" spans="1:28">
      <c r="A562">
        <v>561</v>
      </c>
      <c r="B562" t="s">
        <v>122</v>
      </c>
      <c r="C562">
        <v>-0.219661157657141</v>
      </c>
      <c r="D562">
        <v>0.214715820189948</v>
      </c>
      <c r="E562">
        <v>-1.0230320125588199</v>
      </c>
      <c r="F562">
        <v>0.30703309810991902</v>
      </c>
      <c r="G562" t="s">
        <v>672</v>
      </c>
      <c r="H562" t="b">
        <v>0</v>
      </c>
      <c r="I562" t="s">
        <v>382</v>
      </c>
      <c r="J562" t="s">
        <v>382</v>
      </c>
      <c r="K562" t="s">
        <v>382</v>
      </c>
      <c r="X562" t="str">
        <f t="shared" si="44"/>
        <v>-1.02303201255882_0.307033098109919</v>
      </c>
      <c r="Y562" t="str">
        <f t="shared" si="47"/>
        <v>grade4_not_apr_march_grade_t8_ra_cont_zstrategy</v>
      </c>
      <c r="Z562" t="str">
        <f t="shared" si="48"/>
        <v>FALSE</v>
      </c>
      <c r="AA562" s="2" t="e">
        <f t="shared" si="45"/>
        <v>#VALUE!</v>
      </c>
      <c r="AB562">
        <f t="shared" si="46"/>
        <v>0.214715820189948</v>
      </c>
    </row>
    <row r="563" spans="1:28">
      <c r="A563">
        <v>562</v>
      </c>
      <c r="B563" t="s">
        <v>116</v>
      </c>
      <c r="C563">
        <v>-7.0538312038906606E-2</v>
      </c>
      <c r="D563">
        <v>0.11402866749493799</v>
      </c>
      <c r="E563">
        <v>-0.61860156387460996</v>
      </c>
      <c r="F563">
        <v>0.53647292075429798</v>
      </c>
      <c r="G563" t="s">
        <v>673</v>
      </c>
      <c r="H563" t="b">
        <v>0</v>
      </c>
      <c r="I563" t="s">
        <v>382</v>
      </c>
      <c r="J563" t="s">
        <v>382</v>
      </c>
      <c r="K563" t="s">
        <v>382</v>
      </c>
      <c r="X563" t="str">
        <f t="shared" si="44"/>
        <v>-0.61860156387461_0.536472920754298</v>
      </c>
      <c r="Y563" t="str">
        <f t="shared" si="47"/>
        <v>grade5_not_apr_march_grade_t8_ra_cont_zstrategy</v>
      </c>
      <c r="Z563" t="str">
        <f t="shared" si="48"/>
        <v>FALSE</v>
      </c>
      <c r="AA563" s="2" t="e">
        <f t="shared" si="45"/>
        <v>#VALUE!</v>
      </c>
      <c r="AB563">
        <f t="shared" si="46"/>
        <v>0.11402866749493799</v>
      </c>
    </row>
    <row r="564" spans="1:28">
      <c r="A564">
        <v>563</v>
      </c>
      <c r="B564" t="s">
        <v>234</v>
      </c>
      <c r="C564">
        <v>7.36670812658443E-3</v>
      </c>
      <c r="D564">
        <v>9.9799580512154804E-3</v>
      </c>
      <c r="E564">
        <v>0.738150209527907</v>
      </c>
      <c r="F564">
        <v>0.46078465590418199</v>
      </c>
      <c r="G564" t="s">
        <v>673</v>
      </c>
      <c r="H564" t="b">
        <v>0</v>
      </c>
      <c r="I564" t="s">
        <v>382</v>
      </c>
      <c r="J564" t="s">
        <v>382</v>
      </c>
      <c r="K564" t="s">
        <v>382</v>
      </c>
      <c r="X564" t="str">
        <f t="shared" si="44"/>
        <v>0.738150209527907_0.460784655904182</v>
      </c>
      <c r="Y564" t="str">
        <f t="shared" si="47"/>
        <v>grade5_not_apr_march_grade_t8_ra_cont_zstrategy</v>
      </c>
      <c r="Z564" t="str">
        <f t="shared" si="48"/>
        <v>FALSE</v>
      </c>
      <c r="AA564" s="2" t="e">
        <f t="shared" si="45"/>
        <v>#VALUE!</v>
      </c>
      <c r="AB564">
        <f t="shared" si="46"/>
        <v>9.9799580512154804E-3</v>
      </c>
    </row>
    <row r="565" spans="1:28">
      <c r="A565">
        <v>564</v>
      </c>
      <c r="B565" t="s">
        <v>140</v>
      </c>
      <c r="C565">
        <v>0.300121261563082</v>
      </c>
      <c r="D565">
        <v>0.12718258154206399</v>
      </c>
      <c r="E565">
        <v>2.3597670209565602</v>
      </c>
      <c r="F565">
        <v>1.8686579555466099E-2</v>
      </c>
      <c r="G565" t="s">
        <v>673</v>
      </c>
      <c r="H565" t="b">
        <v>0</v>
      </c>
      <c r="I565" t="s">
        <v>382</v>
      </c>
      <c r="J565" t="s">
        <v>382</v>
      </c>
      <c r="K565" t="s">
        <v>382</v>
      </c>
      <c r="X565" t="str">
        <f t="shared" si="44"/>
        <v>2.35976702095656_0.0186865795554661</v>
      </c>
      <c r="Y565" t="str">
        <f t="shared" si="47"/>
        <v>grade5_not_apr_march_grade_t8_ra_cont_zstrategy</v>
      </c>
      <c r="Z565" t="str">
        <f t="shared" si="48"/>
        <v>FALSE</v>
      </c>
      <c r="AA565" s="2" t="e">
        <f t="shared" si="45"/>
        <v>#VALUE!</v>
      </c>
      <c r="AB565">
        <f t="shared" si="46"/>
        <v>0.12718258154206399</v>
      </c>
    </row>
    <row r="566" spans="1:28">
      <c r="A566">
        <v>565</v>
      </c>
      <c r="B566" t="s">
        <v>117</v>
      </c>
      <c r="C566">
        <v>0.45129703008445099</v>
      </c>
      <c r="D566">
        <v>0.29235184870379199</v>
      </c>
      <c r="E566">
        <v>1.5436777023486601</v>
      </c>
      <c r="F566">
        <v>0.12332680314679401</v>
      </c>
      <c r="G566" t="s">
        <v>673</v>
      </c>
      <c r="H566" t="b">
        <v>0</v>
      </c>
      <c r="I566" t="s">
        <v>382</v>
      </c>
      <c r="J566" t="s">
        <v>382</v>
      </c>
      <c r="K566" t="s">
        <v>382</v>
      </c>
      <c r="X566" t="str">
        <f t="shared" si="44"/>
        <v>1.54367770234866_0.123326803146794</v>
      </c>
      <c r="Y566" t="str">
        <f t="shared" si="47"/>
        <v>grade5_not_apr_march_grade_t8_ra_cont_zstrategy</v>
      </c>
      <c r="Z566" t="str">
        <f t="shared" si="48"/>
        <v>FALSE</v>
      </c>
      <c r="AA566" s="2" t="e">
        <f t="shared" si="45"/>
        <v>#VALUE!</v>
      </c>
      <c r="AB566">
        <f t="shared" si="46"/>
        <v>0.29235184870379199</v>
      </c>
    </row>
    <row r="567" spans="1:28">
      <c r="A567">
        <v>566</v>
      </c>
      <c r="B567" t="s">
        <v>118</v>
      </c>
      <c r="C567">
        <v>0.68383587107107102</v>
      </c>
      <c r="D567">
        <v>0.273208838109533</v>
      </c>
      <c r="E567">
        <v>2.5029785851836599</v>
      </c>
      <c r="F567">
        <v>1.26472234565666E-2</v>
      </c>
      <c r="G567" t="s">
        <v>673</v>
      </c>
      <c r="H567" t="b">
        <v>0</v>
      </c>
      <c r="I567" t="s">
        <v>382</v>
      </c>
      <c r="J567" t="s">
        <v>382</v>
      </c>
      <c r="K567" t="s">
        <v>382</v>
      </c>
      <c r="X567" t="str">
        <f t="shared" si="44"/>
        <v>2.50297858518366_0.0126472234565666</v>
      </c>
      <c r="Y567" t="str">
        <f t="shared" si="47"/>
        <v>grade5_not_apr_march_grade_t8_ra_cont_zstrategy</v>
      </c>
      <c r="Z567" t="str">
        <f t="shared" si="48"/>
        <v>FALSE</v>
      </c>
      <c r="AA567" s="2" t="e">
        <f t="shared" si="45"/>
        <v>#VALUE!</v>
      </c>
      <c r="AB567">
        <f t="shared" si="46"/>
        <v>0.273208838109533</v>
      </c>
    </row>
    <row r="568" spans="1:28">
      <c r="A568">
        <v>567</v>
      </c>
      <c r="B568" t="s">
        <v>119</v>
      </c>
      <c r="C568">
        <v>0.75281273686824901</v>
      </c>
      <c r="D568">
        <v>0.29668246668213</v>
      </c>
      <c r="E568">
        <v>2.5374358831754802</v>
      </c>
      <c r="F568">
        <v>1.14827965462777E-2</v>
      </c>
      <c r="G568" t="s">
        <v>673</v>
      </c>
      <c r="H568" t="b">
        <v>0</v>
      </c>
      <c r="I568" t="s">
        <v>382</v>
      </c>
      <c r="J568" t="s">
        <v>382</v>
      </c>
      <c r="K568" t="s">
        <v>382</v>
      </c>
      <c r="X568" t="str">
        <f t="shared" si="44"/>
        <v>2.53743588317548_0.0114827965462777</v>
      </c>
      <c r="Y568" t="str">
        <f t="shared" si="47"/>
        <v>grade5_not_apr_march_grade_t8_ra_cont_zstrategy</v>
      </c>
      <c r="Z568" t="str">
        <f t="shared" si="48"/>
        <v>FALSE</v>
      </c>
      <c r="AA568" s="2" t="e">
        <f t="shared" si="45"/>
        <v>#VALUE!</v>
      </c>
      <c r="AB568">
        <f t="shared" si="46"/>
        <v>0.29668246668213</v>
      </c>
    </row>
    <row r="569" spans="1:28">
      <c r="A569">
        <v>568</v>
      </c>
      <c r="B569" t="s">
        <v>120</v>
      </c>
      <c r="C569">
        <v>0.66860535387032405</v>
      </c>
      <c r="D569">
        <v>0.30568126803368401</v>
      </c>
      <c r="E569">
        <v>2.1872630867150402</v>
      </c>
      <c r="F569">
        <v>2.9206094888268901E-2</v>
      </c>
      <c r="G569" t="s">
        <v>673</v>
      </c>
      <c r="H569" t="b">
        <v>0</v>
      </c>
      <c r="I569" t="s">
        <v>382</v>
      </c>
      <c r="J569" t="s">
        <v>382</v>
      </c>
      <c r="K569" t="s">
        <v>382</v>
      </c>
      <c r="X569" t="str">
        <f t="shared" si="44"/>
        <v>2.18726308671504_0.0292060948882689</v>
      </c>
      <c r="Y569" t="str">
        <f t="shared" si="47"/>
        <v>grade5_not_apr_march_grade_t8_ra_cont_zstrategy</v>
      </c>
      <c r="Z569" t="str">
        <f t="shared" si="48"/>
        <v>FALSE</v>
      </c>
      <c r="AA569" s="2" t="e">
        <f t="shared" si="45"/>
        <v>#VALUE!</v>
      </c>
      <c r="AB569">
        <f t="shared" si="46"/>
        <v>0.30568126803368401</v>
      </c>
    </row>
    <row r="570" spans="1:28">
      <c r="A570">
        <v>569</v>
      </c>
      <c r="B570" t="s">
        <v>121</v>
      </c>
      <c r="C570">
        <v>-2.74497957204154E-2</v>
      </c>
      <c r="D570">
        <v>0.15718118695963501</v>
      </c>
      <c r="E570">
        <v>-0.17463792106026399</v>
      </c>
      <c r="F570">
        <v>0.86143793875614705</v>
      </c>
      <c r="G570" t="s">
        <v>673</v>
      </c>
      <c r="H570" t="b">
        <v>0</v>
      </c>
      <c r="I570" t="s">
        <v>382</v>
      </c>
      <c r="J570" t="s">
        <v>382</v>
      </c>
      <c r="K570" t="s">
        <v>382</v>
      </c>
      <c r="X570" t="str">
        <f t="shared" si="44"/>
        <v>-0.174637921060264_0.861437938756147</v>
      </c>
      <c r="Y570" t="str">
        <f t="shared" si="47"/>
        <v>grade5_not_apr_march_grade_t8_ra_cont_zstrategy</v>
      </c>
      <c r="Z570" t="str">
        <f t="shared" si="48"/>
        <v>FALSE</v>
      </c>
      <c r="AA570" s="2" t="e">
        <f t="shared" si="45"/>
        <v>#VALUE!</v>
      </c>
      <c r="AB570">
        <f t="shared" si="46"/>
        <v>0.15718118695963501</v>
      </c>
    </row>
    <row r="571" spans="1:28">
      <c r="A571">
        <v>570</v>
      </c>
      <c r="B571" t="s">
        <v>122</v>
      </c>
      <c r="C571">
        <v>-0.25929954577907099</v>
      </c>
      <c r="D571">
        <v>0.194573600845559</v>
      </c>
      <c r="E571">
        <v>-1.33265532760987</v>
      </c>
      <c r="F571">
        <v>0.183278512374383</v>
      </c>
      <c r="G571" t="s">
        <v>673</v>
      </c>
      <c r="H571" t="b">
        <v>0</v>
      </c>
      <c r="I571" t="s">
        <v>382</v>
      </c>
      <c r="J571" t="s">
        <v>382</v>
      </c>
      <c r="K571" t="s">
        <v>382</v>
      </c>
      <c r="X571" t="str">
        <f t="shared" si="44"/>
        <v>-1.33265532760987_0.183278512374383</v>
      </c>
      <c r="Y571" t="str">
        <f t="shared" si="47"/>
        <v>grade5_not_apr_march_grade_t8_ra_cont_zstrategy</v>
      </c>
      <c r="Z571" t="str">
        <f t="shared" si="48"/>
        <v>FALSE</v>
      </c>
      <c r="AA571" s="2" t="e">
        <f t="shared" si="45"/>
        <v>#VALUE!</v>
      </c>
      <c r="AB571">
        <f t="shared" si="46"/>
        <v>0.194573600845559</v>
      </c>
    </row>
    <row r="572" spans="1:28">
      <c r="A572">
        <v>571</v>
      </c>
      <c r="B572" t="s">
        <v>116</v>
      </c>
      <c r="C572">
        <v>5.9698531770077001E-2</v>
      </c>
      <c r="D572">
        <v>9.5946313135718095E-2</v>
      </c>
      <c r="E572">
        <v>0.62220766821578899</v>
      </c>
      <c r="F572">
        <v>0.53409592348901402</v>
      </c>
      <c r="G572" t="s">
        <v>674</v>
      </c>
      <c r="H572" t="b">
        <v>0</v>
      </c>
      <c r="I572" t="s">
        <v>382</v>
      </c>
      <c r="J572" t="s">
        <v>382</v>
      </c>
      <c r="K572" t="s">
        <v>382</v>
      </c>
      <c r="X572" t="str">
        <f t="shared" si="44"/>
        <v>0.622207668215789_0.534095923489014</v>
      </c>
      <c r="Y572" t="str">
        <f t="shared" si="47"/>
        <v>grade6_not_apr_march_grade_t8_ra_cont_zstrategy</v>
      </c>
      <c r="Z572" t="str">
        <f t="shared" si="48"/>
        <v>FALSE</v>
      </c>
      <c r="AA572" s="2" t="e">
        <f t="shared" si="45"/>
        <v>#VALUE!</v>
      </c>
      <c r="AB572">
        <f t="shared" si="46"/>
        <v>9.5946313135718095E-2</v>
      </c>
    </row>
    <row r="573" spans="1:28">
      <c r="A573">
        <v>572</v>
      </c>
      <c r="B573" t="s">
        <v>234</v>
      </c>
      <c r="C573">
        <v>-4.5039907781059601E-3</v>
      </c>
      <c r="D573">
        <v>8.1403945693356294E-3</v>
      </c>
      <c r="E573">
        <v>-0.55328900088850896</v>
      </c>
      <c r="F573">
        <v>0.58031891494152799</v>
      </c>
      <c r="G573" t="s">
        <v>674</v>
      </c>
      <c r="H573" t="b">
        <v>0</v>
      </c>
      <c r="I573" t="s">
        <v>382</v>
      </c>
      <c r="J573" t="s">
        <v>382</v>
      </c>
      <c r="K573" t="s">
        <v>382</v>
      </c>
      <c r="X573" t="str">
        <f t="shared" si="44"/>
        <v>-0.553289000888509_0.580318914941528</v>
      </c>
      <c r="Y573" t="str">
        <f t="shared" si="47"/>
        <v>grade6_not_apr_march_grade_t8_ra_cont_zstrategy</v>
      </c>
      <c r="Z573" t="str">
        <f t="shared" si="48"/>
        <v>FALSE</v>
      </c>
      <c r="AA573" s="2" t="e">
        <f t="shared" si="45"/>
        <v>#VALUE!</v>
      </c>
      <c r="AB573">
        <f t="shared" si="46"/>
        <v>8.1403945693356294E-3</v>
      </c>
    </row>
    <row r="574" spans="1:28">
      <c r="A574">
        <v>573</v>
      </c>
      <c r="B574" t="s">
        <v>140</v>
      </c>
      <c r="C574">
        <v>0.19516627759018301</v>
      </c>
      <c r="D574">
        <v>0.128826404670252</v>
      </c>
      <c r="E574">
        <v>1.5149555565859001</v>
      </c>
      <c r="F574">
        <v>0.13043107760370101</v>
      </c>
      <c r="G574" t="s">
        <v>674</v>
      </c>
      <c r="H574" t="b">
        <v>0</v>
      </c>
      <c r="I574" t="s">
        <v>382</v>
      </c>
      <c r="J574" t="s">
        <v>382</v>
      </c>
      <c r="K574" t="s">
        <v>382</v>
      </c>
      <c r="X574" t="str">
        <f t="shared" si="44"/>
        <v>1.5149555565859_0.130431077603701</v>
      </c>
      <c r="Y574" t="str">
        <f t="shared" si="47"/>
        <v>grade6_not_apr_march_grade_t8_ra_cont_zstrategy</v>
      </c>
      <c r="Z574" t="str">
        <f t="shared" si="48"/>
        <v>FALSE</v>
      </c>
      <c r="AA574" s="2" t="e">
        <f t="shared" si="45"/>
        <v>#VALUE!</v>
      </c>
      <c r="AB574">
        <f t="shared" si="46"/>
        <v>0.128826404670252</v>
      </c>
    </row>
    <row r="575" spans="1:28">
      <c r="A575">
        <v>574</v>
      </c>
      <c r="B575" t="s">
        <v>117</v>
      </c>
      <c r="C575">
        <v>0.29333566440960601</v>
      </c>
      <c r="D575">
        <v>0.240576925585163</v>
      </c>
      <c r="E575">
        <v>1.2193009104930399</v>
      </c>
      <c r="F575">
        <v>0.223319013026364</v>
      </c>
      <c r="G575" t="s">
        <v>674</v>
      </c>
      <c r="H575" t="b">
        <v>0</v>
      </c>
      <c r="I575" t="s">
        <v>382</v>
      </c>
      <c r="J575" t="s">
        <v>382</v>
      </c>
      <c r="K575" t="s">
        <v>382</v>
      </c>
      <c r="X575" t="str">
        <f t="shared" si="44"/>
        <v>1.21930091049304_0.223319013026364</v>
      </c>
      <c r="Y575" t="str">
        <f t="shared" si="47"/>
        <v>grade6_not_apr_march_grade_t8_ra_cont_zstrategy</v>
      </c>
      <c r="Z575" t="str">
        <f t="shared" si="48"/>
        <v>FALSE</v>
      </c>
      <c r="AA575" s="2" t="e">
        <f t="shared" si="45"/>
        <v>#VALUE!</v>
      </c>
      <c r="AB575">
        <f t="shared" si="46"/>
        <v>0.240576925585163</v>
      </c>
    </row>
    <row r="576" spans="1:28">
      <c r="A576">
        <v>575</v>
      </c>
      <c r="B576" t="s">
        <v>118</v>
      </c>
      <c r="C576">
        <v>0.41765069807951399</v>
      </c>
      <c r="D576">
        <v>0.25817877401982797</v>
      </c>
      <c r="E576">
        <v>1.6176802282260401</v>
      </c>
      <c r="F576">
        <v>0.106377677146687</v>
      </c>
      <c r="G576" t="s">
        <v>674</v>
      </c>
      <c r="H576" t="b">
        <v>0</v>
      </c>
      <c r="I576" t="s">
        <v>382</v>
      </c>
      <c r="J576" t="s">
        <v>382</v>
      </c>
      <c r="K576" t="s">
        <v>382</v>
      </c>
      <c r="X576" t="str">
        <f t="shared" si="44"/>
        <v>1.61768022822604_0.106377677146687</v>
      </c>
      <c r="Y576" t="str">
        <f t="shared" si="47"/>
        <v>grade6_not_apr_march_grade_t8_ra_cont_zstrategy</v>
      </c>
      <c r="Z576" t="str">
        <f t="shared" si="48"/>
        <v>FALSE</v>
      </c>
      <c r="AA576" s="2" t="e">
        <f t="shared" si="45"/>
        <v>#VALUE!</v>
      </c>
      <c r="AB576">
        <f t="shared" si="46"/>
        <v>0.25817877401982797</v>
      </c>
    </row>
    <row r="577" spans="1:28">
      <c r="A577">
        <v>576</v>
      </c>
      <c r="B577" t="s">
        <v>119</v>
      </c>
      <c r="C577">
        <v>0.23346061077896499</v>
      </c>
      <c r="D577">
        <v>0.25409002485211002</v>
      </c>
      <c r="E577">
        <v>0.91881061019552901</v>
      </c>
      <c r="F577">
        <v>0.35864855146608099</v>
      </c>
      <c r="G577" t="s">
        <v>674</v>
      </c>
      <c r="H577" t="b">
        <v>0</v>
      </c>
      <c r="I577" t="s">
        <v>382</v>
      </c>
      <c r="J577" t="s">
        <v>382</v>
      </c>
      <c r="K577" t="s">
        <v>382</v>
      </c>
      <c r="X577" t="str">
        <f t="shared" si="44"/>
        <v>0.918810610195529_0.358648551466081</v>
      </c>
      <c r="Y577" t="str">
        <f t="shared" si="47"/>
        <v>grade6_not_apr_march_grade_t8_ra_cont_zstrategy</v>
      </c>
      <c r="Z577" t="str">
        <f t="shared" si="48"/>
        <v>FALSE</v>
      </c>
      <c r="AA577" s="2" t="e">
        <f t="shared" si="45"/>
        <v>#VALUE!</v>
      </c>
      <c r="AB577">
        <f t="shared" si="46"/>
        <v>0.25409002485211002</v>
      </c>
    </row>
    <row r="578" spans="1:28">
      <c r="A578">
        <v>577</v>
      </c>
      <c r="B578" t="s">
        <v>120</v>
      </c>
      <c r="C578">
        <v>1.3313304690470601E-2</v>
      </c>
      <c r="D578">
        <v>0.282561409713951</v>
      </c>
      <c r="E578">
        <v>4.7116500105050502E-2</v>
      </c>
      <c r="F578">
        <v>0.96243965212251403</v>
      </c>
      <c r="G578" t="s">
        <v>674</v>
      </c>
      <c r="H578" t="b">
        <v>0</v>
      </c>
      <c r="I578" t="s">
        <v>382</v>
      </c>
      <c r="J578" t="s">
        <v>382</v>
      </c>
      <c r="K578" t="s">
        <v>382</v>
      </c>
      <c r="X578" t="str">
        <f t="shared" si="44"/>
        <v>0.0471165001050505_0.962439652122514</v>
      </c>
      <c r="Y578" t="str">
        <f t="shared" si="47"/>
        <v>grade6_not_apr_march_grade_t8_ra_cont_zstrategy</v>
      </c>
      <c r="Z578" t="str">
        <f t="shared" si="48"/>
        <v>FALSE</v>
      </c>
      <c r="AA578" s="2" t="e">
        <f t="shared" si="45"/>
        <v>#VALUE!</v>
      </c>
      <c r="AB578">
        <f t="shared" si="46"/>
        <v>0.282561409713951</v>
      </c>
    </row>
    <row r="579" spans="1:28">
      <c r="A579">
        <v>578</v>
      </c>
      <c r="B579" t="s">
        <v>121</v>
      </c>
      <c r="C579">
        <v>1.8149514979205101E-2</v>
      </c>
      <c r="D579">
        <v>0.15823655032164499</v>
      </c>
      <c r="E579">
        <v>0.114698626469755</v>
      </c>
      <c r="F579">
        <v>0.90873117912814405</v>
      </c>
      <c r="G579" t="s">
        <v>674</v>
      </c>
      <c r="H579" t="b">
        <v>0</v>
      </c>
      <c r="I579" t="s">
        <v>382</v>
      </c>
      <c r="J579" t="s">
        <v>382</v>
      </c>
      <c r="K579" t="s">
        <v>382</v>
      </c>
      <c r="X579" t="str">
        <f t="shared" ref="X579:X642" si="49">E579&amp;"_"&amp;F579</f>
        <v>0.114698626469755_0.908731179128144</v>
      </c>
      <c r="Y579" t="str">
        <f t="shared" si="47"/>
        <v>grade6_not_apr_march_grade_t8_ra_cont_zstrategy</v>
      </c>
      <c r="Z579" t="str">
        <f t="shared" si="48"/>
        <v>FALSE</v>
      </c>
      <c r="AA579" s="2" t="e">
        <f t="shared" ref="AA579:AA642" si="50">IF(COUNTIF(J579,"*E*")&gt;0, "***", IF(TEXT(J579, "0.00E+00")*1&lt;0.01, "***", IF(TEXT(J579, "0.00E+00")*1&lt;0.05, "**",  IF(TEXT(J579, "0.00E+00")*1&lt;0.1, "*",""))))</f>
        <v>#VALUE!</v>
      </c>
      <c r="AB579">
        <f t="shared" ref="AB579:AB642" si="51">D579</f>
        <v>0.15823655032164499</v>
      </c>
    </row>
    <row r="580" spans="1:28">
      <c r="A580">
        <v>579</v>
      </c>
      <c r="B580" t="s">
        <v>122</v>
      </c>
      <c r="C580">
        <v>-4.4376242189395697E-2</v>
      </c>
      <c r="D580">
        <v>0.15070737489358399</v>
      </c>
      <c r="E580">
        <v>-0.29445302342191398</v>
      </c>
      <c r="F580">
        <v>0.76853696532812399</v>
      </c>
      <c r="G580" t="s">
        <v>674</v>
      </c>
      <c r="H580" t="b">
        <v>0</v>
      </c>
      <c r="I580" t="s">
        <v>382</v>
      </c>
      <c r="J580" t="s">
        <v>382</v>
      </c>
      <c r="K580" t="s">
        <v>382</v>
      </c>
      <c r="X580" t="str">
        <f t="shared" si="49"/>
        <v>-0.294453023421914_0.768536965328124</v>
      </c>
      <c r="Y580" t="str">
        <f t="shared" si="47"/>
        <v>grade6_not_apr_march_grade_t8_ra_cont_zstrategy</v>
      </c>
      <c r="Z580" t="str">
        <f t="shared" si="48"/>
        <v>FALSE</v>
      </c>
      <c r="AA580" s="2" t="e">
        <f t="shared" si="50"/>
        <v>#VALUE!</v>
      </c>
      <c r="AB580">
        <f t="shared" si="51"/>
        <v>0.15070737489358399</v>
      </c>
    </row>
    <row r="581" spans="1:28">
      <c r="A581">
        <v>580</v>
      </c>
      <c r="B581" t="s">
        <v>116</v>
      </c>
      <c r="C581">
        <v>5.64827205770254E-2</v>
      </c>
      <c r="D581">
        <v>7.2211592690496207E-2</v>
      </c>
      <c r="E581">
        <v>0.78218355907359904</v>
      </c>
      <c r="F581">
        <v>0.434388509642537</v>
      </c>
      <c r="G581" t="s">
        <v>675</v>
      </c>
      <c r="H581" t="b">
        <v>0</v>
      </c>
      <c r="I581" t="s">
        <v>382</v>
      </c>
      <c r="J581" t="s">
        <v>382</v>
      </c>
      <c r="K581" t="s">
        <v>382</v>
      </c>
      <c r="X581" t="str">
        <f t="shared" si="49"/>
        <v>0.782183559073599_0.434388509642537</v>
      </c>
      <c r="Y581" t="str">
        <f t="shared" si="47"/>
        <v>grade7_not_apr_march_grade_t8_ra_cont_zstrategy</v>
      </c>
      <c r="Z581" t="str">
        <f t="shared" si="48"/>
        <v>FALSE</v>
      </c>
      <c r="AA581" s="2" t="e">
        <f t="shared" si="50"/>
        <v>#VALUE!</v>
      </c>
      <c r="AB581">
        <f t="shared" si="51"/>
        <v>7.2211592690496207E-2</v>
      </c>
    </row>
    <row r="582" spans="1:28">
      <c r="A582">
        <v>581</v>
      </c>
      <c r="B582" t="s">
        <v>234</v>
      </c>
      <c r="C582">
        <v>-4.7098034275031399E-3</v>
      </c>
      <c r="D582">
        <v>6.1858236929255303E-3</v>
      </c>
      <c r="E582">
        <v>-0.76138662550139302</v>
      </c>
      <c r="F582">
        <v>0.44669937376805202</v>
      </c>
      <c r="G582" t="s">
        <v>675</v>
      </c>
      <c r="H582" t="b">
        <v>0</v>
      </c>
      <c r="I582" t="s">
        <v>382</v>
      </c>
      <c r="J582" t="s">
        <v>382</v>
      </c>
      <c r="K582" t="s">
        <v>382</v>
      </c>
      <c r="X582" t="str">
        <f t="shared" si="49"/>
        <v>-0.761386625501393_0.446699373768052</v>
      </c>
      <c r="Y582" t="str">
        <f t="shared" si="47"/>
        <v>grade7_not_apr_march_grade_t8_ra_cont_zstrategy</v>
      </c>
      <c r="Z582" t="str">
        <f t="shared" si="48"/>
        <v>FALSE</v>
      </c>
      <c r="AA582" s="2" t="e">
        <f t="shared" si="50"/>
        <v>#VALUE!</v>
      </c>
      <c r="AB582">
        <f t="shared" si="51"/>
        <v>6.1858236929255303E-3</v>
      </c>
    </row>
    <row r="583" spans="1:28">
      <c r="A583">
        <v>582</v>
      </c>
      <c r="B583" t="s">
        <v>140</v>
      </c>
      <c r="C583">
        <v>0.24871519476721701</v>
      </c>
      <c r="D583">
        <v>8.8119913970330699E-2</v>
      </c>
      <c r="E583">
        <v>2.8224629775621102</v>
      </c>
      <c r="F583">
        <v>4.9097915879427901E-3</v>
      </c>
      <c r="G583" t="s">
        <v>675</v>
      </c>
      <c r="H583" t="b">
        <v>0</v>
      </c>
      <c r="I583" t="s">
        <v>382</v>
      </c>
      <c r="J583" t="s">
        <v>382</v>
      </c>
      <c r="K583" t="s">
        <v>382</v>
      </c>
      <c r="X583" t="str">
        <f t="shared" si="49"/>
        <v>2.82246297756211_0.00490979158794279</v>
      </c>
      <c r="Y583" t="str">
        <f t="shared" si="47"/>
        <v>grade7_not_apr_march_grade_t8_ra_cont_zstrategy</v>
      </c>
      <c r="Z583" t="str">
        <f t="shared" si="48"/>
        <v>FALSE</v>
      </c>
      <c r="AA583" s="2" t="e">
        <f t="shared" si="50"/>
        <v>#VALUE!</v>
      </c>
      <c r="AB583">
        <f t="shared" si="51"/>
        <v>8.8119913970330699E-2</v>
      </c>
    </row>
    <row r="584" spans="1:28">
      <c r="A584">
        <v>583</v>
      </c>
      <c r="B584" t="s">
        <v>117</v>
      </c>
      <c r="C584">
        <v>0.30861889907885798</v>
      </c>
      <c r="D584">
        <v>0.14572175516865701</v>
      </c>
      <c r="E584">
        <v>2.1178642730570001</v>
      </c>
      <c r="F584">
        <v>3.4561500554021997E-2</v>
      </c>
      <c r="G584" t="s">
        <v>675</v>
      </c>
      <c r="H584" t="b">
        <v>0</v>
      </c>
      <c r="I584" t="s">
        <v>382</v>
      </c>
      <c r="J584" t="s">
        <v>382</v>
      </c>
      <c r="K584" t="s">
        <v>382</v>
      </c>
      <c r="X584" t="str">
        <f t="shared" si="49"/>
        <v>2.117864273057_0.034561500554022</v>
      </c>
      <c r="Y584" t="str">
        <f t="shared" si="47"/>
        <v>grade7_not_apr_march_grade_t8_ra_cont_zstrategy</v>
      </c>
      <c r="Z584" t="str">
        <f t="shared" si="48"/>
        <v>FALSE</v>
      </c>
      <c r="AA584" s="2" t="e">
        <f t="shared" si="50"/>
        <v>#VALUE!</v>
      </c>
      <c r="AB584">
        <f t="shared" si="51"/>
        <v>0.14572175516865701</v>
      </c>
    </row>
    <row r="585" spans="1:28">
      <c r="A585">
        <v>584</v>
      </c>
      <c r="B585" t="s">
        <v>118</v>
      </c>
      <c r="C585">
        <v>0.468027098694417</v>
      </c>
      <c r="D585">
        <v>0.133993789728997</v>
      </c>
      <c r="E585">
        <v>3.4929014220808701</v>
      </c>
      <c r="F585">
        <v>5.0985223209160796E-4</v>
      </c>
      <c r="G585" t="s">
        <v>675</v>
      </c>
      <c r="H585" t="b">
        <v>0</v>
      </c>
      <c r="I585" t="s">
        <v>382</v>
      </c>
      <c r="J585" t="s">
        <v>382</v>
      </c>
      <c r="K585" t="s">
        <v>382</v>
      </c>
      <c r="X585" t="str">
        <f t="shared" si="49"/>
        <v>3.49290142208087_0.000509852232091608</v>
      </c>
      <c r="Y585" t="str">
        <f t="shared" si="47"/>
        <v>grade7_not_apr_march_grade_t8_ra_cont_zstrategy</v>
      </c>
      <c r="Z585" t="str">
        <f t="shared" si="48"/>
        <v>FALSE</v>
      </c>
      <c r="AA585" s="2" t="e">
        <f t="shared" si="50"/>
        <v>#VALUE!</v>
      </c>
      <c r="AB585">
        <f t="shared" si="51"/>
        <v>0.133993789728997</v>
      </c>
    </row>
    <row r="586" spans="1:28">
      <c r="A586">
        <v>585</v>
      </c>
      <c r="B586" t="s">
        <v>119</v>
      </c>
      <c r="C586">
        <v>0.48635459204717202</v>
      </c>
      <c r="D586">
        <v>0.16405814287876799</v>
      </c>
      <c r="E586">
        <v>2.9645257682001702</v>
      </c>
      <c r="F586">
        <v>3.1413122418326102E-3</v>
      </c>
      <c r="G586" t="s">
        <v>675</v>
      </c>
      <c r="H586" t="b">
        <v>0</v>
      </c>
      <c r="I586" t="s">
        <v>382</v>
      </c>
      <c r="J586" t="s">
        <v>382</v>
      </c>
      <c r="K586" t="s">
        <v>382</v>
      </c>
      <c r="X586" t="str">
        <f t="shared" si="49"/>
        <v>2.96452576820017_0.00314131224183261</v>
      </c>
      <c r="Y586" t="str">
        <f t="shared" si="47"/>
        <v>grade7_not_apr_march_grade_t8_ra_cont_zstrategy</v>
      </c>
      <c r="Z586" t="str">
        <f t="shared" si="48"/>
        <v>FALSE</v>
      </c>
      <c r="AA586" s="2" t="e">
        <f t="shared" si="50"/>
        <v>#VALUE!</v>
      </c>
      <c r="AB586">
        <f t="shared" si="51"/>
        <v>0.16405814287876799</v>
      </c>
    </row>
    <row r="587" spans="1:28">
      <c r="A587">
        <v>586</v>
      </c>
      <c r="B587" t="s">
        <v>120</v>
      </c>
      <c r="C587">
        <v>0.29083012726058999</v>
      </c>
      <c r="D587">
        <v>0.18445380094394301</v>
      </c>
      <c r="E587">
        <v>1.5767098632409</v>
      </c>
      <c r="F587">
        <v>0.11534365396035801</v>
      </c>
      <c r="G587" t="s">
        <v>675</v>
      </c>
      <c r="H587" t="b">
        <v>0</v>
      </c>
      <c r="I587" t="s">
        <v>382</v>
      </c>
      <c r="J587" t="s">
        <v>382</v>
      </c>
      <c r="K587" t="s">
        <v>382</v>
      </c>
      <c r="X587" t="str">
        <f t="shared" si="49"/>
        <v>1.5767098632409_0.115343653960358</v>
      </c>
      <c r="Y587" t="str">
        <f t="shared" si="47"/>
        <v>grade7_not_apr_march_grade_t8_ra_cont_zstrategy</v>
      </c>
      <c r="Z587" t="str">
        <f t="shared" si="48"/>
        <v>FALSE</v>
      </c>
      <c r="AA587" s="2" t="e">
        <f t="shared" si="50"/>
        <v>#VALUE!</v>
      </c>
      <c r="AB587">
        <f t="shared" si="51"/>
        <v>0.18445380094394301</v>
      </c>
    </row>
    <row r="588" spans="1:28">
      <c r="A588">
        <v>587</v>
      </c>
      <c r="B588" t="s">
        <v>121</v>
      </c>
      <c r="C588">
        <v>0.14523979895190101</v>
      </c>
      <c r="D588">
        <v>0.107089557312968</v>
      </c>
      <c r="E588">
        <v>1.3562461419785301</v>
      </c>
      <c r="F588">
        <v>0.175486764450414</v>
      </c>
      <c r="G588" t="s">
        <v>675</v>
      </c>
      <c r="H588" t="b">
        <v>0</v>
      </c>
      <c r="I588" t="s">
        <v>382</v>
      </c>
      <c r="J588" t="s">
        <v>382</v>
      </c>
      <c r="K588" t="s">
        <v>382</v>
      </c>
      <c r="X588" t="str">
        <f t="shared" si="49"/>
        <v>1.35624614197853_0.175486764450414</v>
      </c>
      <c r="Y588" t="str">
        <f t="shared" si="47"/>
        <v>grade7_not_apr_march_grade_t8_ra_cont_zstrategy</v>
      </c>
      <c r="Z588" t="str">
        <f t="shared" si="48"/>
        <v>FALSE</v>
      </c>
      <c r="AA588" s="2" t="e">
        <f t="shared" si="50"/>
        <v>#VALUE!</v>
      </c>
      <c r="AB588">
        <f t="shared" si="51"/>
        <v>0.107089557312968</v>
      </c>
    </row>
    <row r="589" spans="1:28">
      <c r="A589">
        <v>588</v>
      </c>
      <c r="B589" t="s">
        <v>122</v>
      </c>
      <c r="C589">
        <v>-2.0600332836590899E-3</v>
      </c>
      <c r="D589">
        <v>0.102814300146042</v>
      </c>
      <c r="E589">
        <v>-2.00364470772347E-2</v>
      </c>
      <c r="F589">
        <v>0.98402038113919399</v>
      </c>
      <c r="G589" t="s">
        <v>675</v>
      </c>
      <c r="H589" t="b">
        <v>0</v>
      </c>
      <c r="I589" t="s">
        <v>382</v>
      </c>
      <c r="J589" t="s">
        <v>382</v>
      </c>
      <c r="K589" t="s">
        <v>382</v>
      </c>
      <c r="X589" t="str">
        <f t="shared" si="49"/>
        <v>-0.0200364470772347_0.984020381139194</v>
      </c>
      <c r="Y589" t="str">
        <f t="shared" si="47"/>
        <v>grade7_not_apr_march_grade_t8_ra_cont_zstrategy</v>
      </c>
      <c r="Z589" t="str">
        <f t="shared" si="48"/>
        <v>FALSE</v>
      </c>
      <c r="AA589" s="2" t="e">
        <f t="shared" si="50"/>
        <v>#VALUE!</v>
      </c>
      <c r="AB589">
        <f t="shared" si="51"/>
        <v>0.102814300146042</v>
      </c>
    </row>
    <row r="590" spans="1:28">
      <c r="A590">
        <v>589</v>
      </c>
      <c r="B590" t="s">
        <v>116</v>
      </c>
      <c r="C590">
        <v>-3.9822652277629697E-2</v>
      </c>
      <c r="D590">
        <v>0.109664371647524</v>
      </c>
      <c r="E590">
        <v>-0.36313208820112503</v>
      </c>
      <c r="F590">
        <v>0.71670973364051405</v>
      </c>
      <c r="G590" t="s">
        <v>676</v>
      </c>
      <c r="H590" t="b">
        <v>0</v>
      </c>
      <c r="I590" t="s">
        <v>382</v>
      </c>
      <c r="J590" t="s">
        <v>382</v>
      </c>
      <c r="K590" t="s">
        <v>382</v>
      </c>
      <c r="X590" t="str">
        <f t="shared" si="49"/>
        <v>-0.363132088201125_0.716709733640514</v>
      </c>
      <c r="Y590" t="str">
        <f t="shared" si="47"/>
        <v>grade8_not_apr_march_grade_t8_ra_cont_zstrategy</v>
      </c>
      <c r="Z590" t="str">
        <f t="shared" si="48"/>
        <v>FALSE</v>
      </c>
      <c r="AA590" s="2" t="e">
        <f t="shared" si="50"/>
        <v>#VALUE!</v>
      </c>
      <c r="AB590">
        <f t="shared" si="51"/>
        <v>0.109664371647524</v>
      </c>
    </row>
    <row r="591" spans="1:28">
      <c r="A591">
        <v>590</v>
      </c>
      <c r="B591" t="s">
        <v>234</v>
      </c>
      <c r="C591">
        <v>6.3203993749898803E-3</v>
      </c>
      <c r="D591">
        <v>9.3559202660745203E-3</v>
      </c>
      <c r="E591">
        <v>0.67555079513752003</v>
      </c>
      <c r="F591">
        <v>0.49974003912716702</v>
      </c>
      <c r="G591" t="s">
        <v>676</v>
      </c>
      <c r="H591" t="b">
        <v>0</v>
      </c>
      <c r="I591" t="s">
        <v>382</v>
      </c>
      <c r="J591" t="s">
        <v>382</v>
      </c>
      <c r="K591" t="s">
        <v>382</v>
      </c>
      <c r="X591" t="str">
        <f t="shared" si="49"/>
        <v>0.67555079513752_0.499740039127167</v>
      </c>
      <c r="Y591" t="str">
        <f t="shared" si="47"/>
        <v>grade8_not_apr_march_grade_t8_ra_cont_zstrategy</v>
      </c>
      <c r="Z591" t="str">
        <f t="shared" si="48"/>
        <v>FALSE</v>
      </c>
      <c r="AA591" s="2" t="e">
        <f t="shared" si="50"/>
        <v>#VALUE!</v>
      </c>
      <c r="AB591">
        <f t="shared" si="51"/>
        <v>9.3559202660745203E-3</v>
      </c>
    </row>
    <row r="592" spans="1:28">
      <c r="A592">
        <v>591</v>
      </c>
      <c r="B592" t="s">
        <v>140</v>
      </c>
      <c r="C592">
        <v>0.26211433450964799</v>
      </c>
      <c r="D592">
        <v>0.115650278207164</v>
      </c>
      <c r="E592">
        <v>2.2664392907047102</v>
      </c>
      <c r="F592">
        <v>2.3990594486439799E-2</v>
      </c>
      <c r="G592" t="s">
        <v>676</v>
      </c>
      <c r="H592" t="b">
        <v>0</v>
      </c>
      <c r="I592" t="s">
        <v>382</v>
      </c>
      <c r="J592" t="s">
        <v>382</v>
      </c>
      <c r="K592" t="s">
        <v>382</v>
      </c>
      <c r="X592" t="str">
        <f t="shared" si="49"/>
        <v>2.26643929070471_0.0239905944864398</v>
      </c>
      <c r="Y592" t="str">
        <f t="shared" si="47"/>
        <v>grade8_not_apr_march_grade_t8_ra_cont_zstrategy</v>
      </c>
      <c r="Z592" t="str">
        <f t="shared" si="48"/>
        <v>FALSE</v>
      </c>
      <c r="AA592" s="2" t="e">
        <f t="shared" si="50"/>
        <v>#VALUE!</v>
      </c>
      <c r="AB592">
        <f t="shared" si="51"/>
        <v>0.115650278207164</v>
      </c>
    </row>
    <row r="593" spans="1:28">
      <c r="A593">
        <v>592</v>
      </c>
      <c r="B593" t="s">
        <v>117</v>
      </c>
      <c r="C593">
        <v>0.40615759957803299</v>
      </c>
      <c r="D593">
        <v>0.22664759985240801</v>
      </c>
      <c r="E593">
        <v>1.7920225047277001</v>
      </c>
      <c r="F593">
        <v>7.3931146777360401E-2</v>
      </c>
      <c r="G593" t="s">
        <v>676</v>
      </c>
      <c r="H593" t="b">
        <v>0</v>
      </c>
      <c r="I593" t="s">
        <v>382</v>
      </c>
      <c r="J593" t="s">
        <v>382</v>
      </c>
      <c r="K593" t="s">
        <v>382</v>
      </c>
      <c r="X593" t="str">
        <f t="shared" si="49"/>
        <v>1.7920225047277_0.0739311467773604</v>
      </c>
      <c r="Y593" t="str">
        <f t="shared" si="47"/>
        <v>grade8_not_apr_march_grade_t8_ra_cont_zstrategy</v>
      </c>
      <c r="Z593" t="str">
        <f t="shared" si="48"/>
        <v>FALSE</v>
      </c>
      <c r="AA593" s="2" t="e">
        <f t="shared" si="50"/>
        <v>#VALUE!</v>
      </c>
      <c r="AB593">
        <f t="shared" si="51"/>
        <v>0.22664759985240801</v>
      </c>
    </row>
    <row r="594" spans="1:28">
      <c r="A594">
        <v>593</v>
      </c>
      <c r="B594" t="s">
        <v>118</v>
      </c>
      <c r="C594">
        <v>0.27374952753376303</v>
      </c>
      <c r="D594">
        <v>0.223975240277897</v>
      </c>
      <c r="E594">
        <v>1.22223120374425</v>
      </c>
      <c r="F594">
        <v>0.222383809146909</v>
      </c>
      <c r="G594" t="s">
        <v>676</v>
      </c>
      <c r="H594" t="b">
        <v>0</v>
      </c>
      <c r="I594" t="s">
        <v>382</v>
      </c>
      <c r="J594" t="s">
        <v>382</v>
      </c>
      <c r="K594" t="s">
        <v>382</v>
      </c>
      <c r="X594" t="str">
        <f t="shared" si="49"/>
        <v>1.22223120374425_0.222383809146909</v>
      </c>
      <c r="Y594" t="str">
        <f t="shared" si="47"/>
        <v>grade8_not_apr_march_grade_t8_ra_cont_zstrategy</v>
      </c>
      <c r="Z594" t="str">
        <f t="shared" si="48"/>
        <v>FALSE</v>
      </c>
      <c r="AA594" s="2" t="e">
        <f t="shared" si="50"/>
        <v>#VALUE!</v>
      </c>
      <c r="AB594">
        <f t="shared" si="51"/>
        <v>0.223975240277897</v>
      </c>
    </row>
    <row r="595" spans="1:28">
      <c r="A595">
        <v>594</v>
      </c>
      <c r="B595" t="s">
        <v>119</v>
      </c>
      <c r="C595">
        <v>0.25315439519581501</v>
      </c>
      <c r="D595">
        <v>0.27886538478387202</v>
      </c>
      <c r="E595">
        <v>0.90780143039989303</v>
      </c>
      <c r="F595">
        <v>0.36456305001085998</v>
      </c>
      <c r="G595" t="s">
        <v>676</v>
      </c>
      <c r="H595" t="b">
        <v>0</v>
      </c>
      <c r="I595" t="s">
        <v>382</v>
      </c>
      <c r="J595" t="s">
        <v>382</v>
      </c>
      <c r="K595" t="s">
        <v>382</v>
      </c>
      <c r="X595" t="str">
        <f t="shared" si="49"/>
        <v>0.907801430399893_0.36456305001086</v>
      </c>
      <c r="Y595" t="str">
        <f t="shared" si="47"/>
        <v>grade8_not_apr_march_grade_t8_ra_cont_zstrategy</v>
      </c>
      <c r="Z595" t="str">
        <f t="shared" si="48"/>
        <v>FALSE</v>
      </c>
      <c r="AA595" s="2" t="e">
        <f t="shared" si="50"/>
        <v>#VALUE!</v>
      </c>
      <c r="AB595">
        <f t="shared" si="51"/>
        <v>0.27886538478387202</v>
      </c>
    </row>
    <row r="596" spans="1:28">
      <c r="A596">
        <v>595</v>
      </c>
      <c r="B596" t="s">
        <v>120</v>
      </c>
      <c r="C596">
        <v>9.2200512667357598E-2</v>
      </c>
      <c r="D596">
        <v>0.28900561356023002</v>
      </c>
      <c r="E596">
        <v>0.31902671900226798</v>
      </c>
      <c r="F596">
        <v>0.74988293799596895</v>
      </c>
      <c r="G596" t="s">
        <v>676</v>
      </c>
      <c r="H596" t="b">
        <v>0</v>
      </c>
      <c r="I596" t="s">
        <v>382</v>
      </c>
      <c r="J596" t="s">
        <v>382</v>
      </c>
      <c r="K596" t="s">
        <v>382</v>
      </c>
      <c r="X596" t="str">
        <f t="shared" si="49"/>
        <v>0.319026719002268_0.749882937995969</v>
      </c>
      <c r="Y596" t="str">
        <f t="shared" si="47"/>
        <v>grade8_not_apr_march_grade_t8_ra_cont_zstrategy</v>
      </c>
      <c r="Z596" t="str">
        <f t="shared" si="48"/>
        <v>FALSE</v>
      </c>
      <c r="AA596" s="2" t="e">
        <f t="shared" si="50"/>
        <v>#VALUE!</v>
      </c>
      <c r="AB596">
        <f t="shared" si="51"/>
        <v>0.28900561356023002</v>
      </c>
    </row>
    <row r="597" spans="1:28">
      <c r="A597">
        <v>596</v>
      </c>
      <c r="B597" t="s">
        <v>122</v>
      </c>
      <c r="C597">
        <v>-8.8039317260521804E-2</v>
      </c>
      <c r="D597">
        <v>0.123633675683491</v>
      </c>
      <c r="E597">
        <v>-0.71209819471765501</v>
      </c>
      <c r="F597">
        <v>0.47684440794564098</v>
      </c>
      <c r="G597" t="s">
        <v>676</v>
      </c>
      <c r="H597" t="b">
        <v>0</v>
      </c>
      <c r="I597" t="s">
        <v>382</v>
      </c>
      <c r="J597" t="s">
        <v>382</v>
      </c>
      <c r="K597" t="s">
        <v>382</v>
      </c>
      <c r="X597" t="str">
        <f t="shared" si="49"/>
        <v>-0.712098194717655_0.476844407945641</v>
      </c>
      <c r="Y597" t="str">
        <f t="shared" si="47"/>
        <v>grade8_not_apr_march_grade_t8_ra_cont_zstrategy</v>
      </c>
      <c r="Z597" t="str">
        <f t="shared" si="48"/>
        <v>FALSE</v>
      </c>
      <c r="AA597" s="2" t="e">
        <f t="shared" si="50"/>
        <v>#VALUE!</v>
      </c>
      <c r="AB597">
        <f t="shared" si="51"/>
        <v>0.123633675683491</v>
      </c>
    </row>
    <row r="598" spans="1:28">
      <c r="A598">
        <v>597</v>
      </c>
      <c r="B598" t="s">
        <v>116</v>
      </c>
      <c r="C598">
        <v>0.103508364349662</v>
      </c>
      <c r="D598">
        <v>0.120336571624671</v>
      </c>
      <c r="E598">
        <v>0.86015716545842802</v>
      </c>
      <c r="F598">
        <v>0.39047409656940202</v>
      </c>
      <c r="G598" t="s">
        <v>677</v>
      </c>
      <c r="H598" t="b">
        <v>0</v>
      </c>
      <c r="I598" t="s">
        <v>382</v>
      </c>
      <c r="J598" t="s">
        <v>382</v>
      </c>
      <c r="K598" t="s">
        <v>382</v>
      </c>
      <c r="X598" t="str">
        <f t="shared" si="49"/>
        <v>0.860157165458428_0.390474096569402</v>
      </c>
      <c r="Y598" t="str">
        <f t="shared" si="47"/>
        <v>grade9_not_apr_march_grade_t8_ra_cont_zstrategy</v>
      </c>
      <c r="Z598" t="str">
        <f t="shared" si="48"/>
        <v>FALSE</v>
      </c>
      <c r="AA598" s="2" t="e">
        <f t="shared" si="50"/>
        <v>#VALUE!</v>
      </c>
      <c r="AB598">
        <f t="shared" si="51"/>
        <v>0.120336571624671</v>
      </c>
    </row>
    <row r="599" spans="1:28">
      <c r="A599">
        <v>598</v>
      </c>
      <c r="B599" t="s">
        <v>234</v>
      </c>
      <c r="C599">
        <v>-9.9088400113313997E-3</v>
      </c>
      <c r="D599">
        <v>1.0478030149954701E-2</v>
      </c>
      <c r="E599">
        <v>-0.94567775331074599</v>
      </c>
      <c r="F599">
        <v>0.345167989654804</v>
      </c>
      <c r="G599" t="s">
        <v>677</v>
      </c>
      <c r="H599" t="b">
        <v>0</v>
      </c>
      <c r="I599" t="s">
        <v>382</v>
      </c>
      <c r="J599" t="s">
        <v>382</v>
      </c>
      <c r="K599" t="s">
        <v>382</v>
      </c>
      <c r="X599" t="str">
        <f t="shared" si="49"/>
        <v>-0.945677753310746_0.345167989654804</v>
      </c>
      <c r="Y599" t="str">
        <f t="shared" si="47"/>
        <v>grade9_not_apr_march_grade_t8_ra_cont_zstrategy</v>
      </c>
      <c r="Z599" t="str">
        <f t="shared" si="48"/>
        <v>FALSE</v>
      </c>
      <c r="AA599" s="2" t="e">
        <f t="shared" si="50"/>
        <v>#VALUE!</v>
      </c>
      <c r="AB599">
        <f t="shared" si="51"/>
        <v>1.0478030149954701E-2</v>
      </c>
    </row>
    <row r="600" spans="1:28">
      <c r="A600">
        <v>599</v>
      </c>
      <c r="B600" t="s">
        <v>140</v>
      </c>
      <c r="C600">
        <v>0.39330873192122501</v>
      </c>
      <c r="D600">
        <v>0.16081881231103801</v>
      </c>
      <c r="E600">
        <v>2.4456637023318599</v>
      </c>
      <c r="F600">
        <v>1.51047124623071E-2</v>
      </c>
      <c r="G600" t="s">
        <v>677</v>
      </c>
      <c r="H600" t="b">
        <v>0</v>
      </c>
      <c r="I600" t="s">
        <v>382</v>
      </c>
      <c r="J600" t="s">
        <v>382</v>
      </c>
      <c r="K600" t="s">
        <v>382</v>
      </c>
      <c r="X600" t="str">
        <f t="shared" si="49"/>
        <v>2.44566370233186_0.0151047124623071</v>
      </c>
      <c r="Y600" t="str">
        <f t="shared" si="47"/>
        <v>grade9_not_apr_march_grade_t8_ra_cont_zstrategy</v>
      </c>
      <c r="Z600" t="str">
        <f t="shared" si="48"/>
        <v>FALSE</v>
      </c>
      <c r="AA600" s="2" t="e">
        <f t="shared" si="50"/>
        <v>#VALUE!</v>
      </c>
      <c r="AB600">
        <f t="shared" si="51"/>
        <v>0.16081881231103801</v>
      </c>
    </row>
    <row r="601" spans="1:28">
      <c r="A601">
        <v>600</v>
      </c>
      <c r="B601" t="s">
        <v>117</v>
      </c>
      <c r="C601">
        <v>0.28394380941003999</v>
      </c>
      <c r="D601">
        <v>0.29258136394213202</v>
      </c>
      <c r="E601">
        <v>0.97047811106041504</v>
      </c>
      <c r="F601">
        <v>0.332686547186332</v>
      </c>
      <c r="G601" t="s">
        <v>677</v>
      </c>
      <c r="H601" t="b">
        <v>0</v>
      </c>
      <c r="I601" t="s">
        <v>382</v>
      </c>
      <c r="J601" t="s">
        <v>382</v>
      </c>
      <c r="K601" t="s">
        <v>382</v>
      </c>
      <c r="X601" t="str">
        <f t="shared" si="49"/>
        <v>0.970478111060415_0.332686547186332</v>
      </c>
      <c r="Y601" t="str">
        <f t="shared" si="47"/>
        <v>grade9_not_apr_march_grade_t8_ra_cont_zstrategy</v>
      </c>
      <c r="Z601" t="str">
        <f t="shared" si="48"/>
        <v>FALSE</v>
      </c>
      <c r="AA601" s="2" t="e">
        <f t="shared" si="50"/>
        <v>#VALUE!</v>
      </c>
      <c r="AB601">
        <f t="shared" si="51"/>
        <v>0.29258136394213202</v>
      </c>
    </row>
    <row r="602" spans="1:28">
      <c r="A602">
        <v>601</v>
      </c>
      <c r="B602" t="s">
        <v>118</v>
      </c>
      <c r="C602">
        <v>0.60070111530213299</v>
      </c>
      <c r="D602">
        <v>0.27878957484403</v>
      </c>
      <c r="E602">
        <v>2.1546756747923501</v>
      </c>
      <c r="F602">
        <v>3.2081677395163197E-2</v>
      </c>
      <c r="G602" t="s">
        <v>677</v>
      </c>
      <c r="H602" t="b">
        <v>0</v>
      </c>
      <c r="I602" t="s">
        <v>382</v>
      </c>
      <c r="J602" t="s">
        <v>382</v>
      </c>
      <c r="K602" t="s">
        <v>382</v>
      </c>
      <c r="X602" t="str">
        <f t="shared" si="49"/>
        <v>2.15467567479235_0.0320816773951632</v>
      </c>
      <c r="Y602" t="str">
        <f t="shared" si="47"/>
        <v>grade9_not_apr_march_grade_t8_ra_cont_zstrategy</v>
      </c>
      <c r="Z602" t="str">
        <f t="shared" si="48"/>
        <v>FALSE</v>
      </c>
      <c r="AA602" s="2" t="e">
        <f t="shared" si="50"/>
        <v>#VALUE!</v>
      </c>
      <c r="AB602">
        <f t="shared" si="51"/>
        <v>0.27878957484403</v>
      </c>
    </row>
    <row r="603" spans="1:28">
      <c r="A603">
        <v>602</v>
      </c>
      <c r="B603" t="s">
        <v>119</v>
      </c>
      <c r="C603">
        <v>0.39680638461455903</v>
      </c>
      <c r="D603">
        <v>0.295384826245909</v>
      </c>
      <c r="E603">
        <v>1.3433539889561401</v>
      </c>
      <c r="F603">
        <v>0.18029802259291</v>
      </c>
      <c r="G603" t="s">
        <v>677</v>
      </c>
      <c r="H603" t="b">
        <v>0</v>
      </c>
      <c r="I603" t="s">
        <v>382</v>
      </c>
      <c r="J603" t="s">
        <v>382</v>
      </c>
      <c r="K603" t="s">
        <v>382</v>
      </c>
      <c r="X603" t="str">
        <f t="shared" si="49"/>
        <v>1.34335398895614_0.18029802259291</v>
      </c>
      <c r="Y603" t="str">
        <f t="shared" si="47"/>
        <v>grade9_not_apr_march_grade_t8_ra_cont_zstrategy</v>
      </c>
      <c r="Z603" t="str">
        <f t="shared" si="48"/>
        <v>FALSE</v>
      </c>
      <c r="AA603" s="2" t="e">
        <f t="shared" si="50"/>
        <v>#VALUE!</v>
      </c>
      <c r="AB603">
        <f t="shared" si="51"/>
        <v>0.295384826245909</v>
      </c>
    </row>
    <row r="604" spans="1:28">
      <c r="A604">
        <v>603</v>
      </c>
      <c r="B604" t="s">
        <v>120</v>
      </c>
      <c r="C604">
        <v>0.38896391332352498</v>
      </c>
      <c r="D604">
        <v>0.33213396067540102</v>
      </c>
      <c r="E604">
        <v>1.1711055157760999</v>
      </c>
      <c r="F604">
        <v>0.242600446918496</v>
      </c>
      <c r="G604" t="s">
        <v>677</v>
      </c>
      <c r="H604" t="b">
        <v>0</v>
      </c>
      <c r="I604" t="s">
        <v>382</v>
      </c>
      <c r="J604" t="s">
        <v>382</v>
      </c>
      <c r="K604" t="s">
        <v>382</v>
      </c>
      <c r="X604" t="str">
        <f t="shared" si="49"/>
        <v>1.1711055157761_0.242600446918496</v>
      </c>
      <c r="Y604" t="str">
        <f t="shared" si="47"/>
        <v>grade9_not_apr_march_grade_t8_ra_cont_zstrategy</v>
      </c>
      <c r="Z604" t="str">
        <f t="shared" si="48"/>
        <v>FALSE</v>
      </c>
      <c r="AA604" s="2" t="e">
        <f t="shared" si="50"/>
        <v>#VALUE!</v>
      </c>
      <c r="AB604">
        <f t="shared" si="51"/>
        <v>0.33213396067540102</v>
      </c>
    </row>
    <row r="605" spans="1:28">
      <c r="A605">
        <v>604</v>
      </c>
      <c r="B605" t="s">
        <v>122</v>
      </c>
      <c r="C605">
        <v>-4.8036082549369301E-2</v>
      </c>
      <c r="D605">
        <v>0.13940551019400399</v>
      </c>
      <c r="E605">
        <v>-0.34457807645135302</v>
      </c>
      <c r="F605">
        <v>0.73068284398772099</v>
      </c>
      <c r="G605" t="s">
        <v>677</v>
      </c>
      <c r="H605" t="b">
        <v>0</v>
      </c>
      <c r="I605" t="s">
        <v>382</v>
      </c>
      <c r="J605" t="s">
        <v>382</v>
      </c>
      <c r="K605" t="s">
        <v>382</v>
      </c>
      <c r="X605" t="str">
        <f t="shared" si="49"/>
        <v>-0.344578076451353_0.730682843987721</v>
      </c>
      <c r="Y605" t="str">
        <f t="shared" ref="Y605:Y668" si="52">TEXT(G605,"0.000")</f>
        <v>grade9_not_apr_march_grade_t8_ra_cont_zstrategy</v>
      </c>
      <c r="Z605" t="str">
        <f t="shared" ref="Z605:Z668" si="53">TEXT(H605,"0.000")</f>
        <v>FALSE</v>
      </c>
      <c r="AA605" s="2" t="e">
        <f t="shared" si="50"/>
        <v>#VALUE!</v>
      </c>
      <c r="AB605">
        <f t="shared" si="51"/>
        <v>0.13940551019400399</v>
      </c>
    </row>
    <row r="606" spans="1:28">
      <c r="A606">
        <v>605</v>
      </c>
      <c r="B606" t="s">
        <v>150</v>
      </c>
      <c r="C606">
        <v>-7.5991735496712801E-2</v>
      </c>
      <c r="D606">
        <v>0.157662818253481</v>
      </c>
      <c r="E606">
        <v>-0.481988945386843</v>
      </c>
      <c r="F606">
        <v>0.63010110578664602</v>
      </c>
      <c r="G606" t="s">
        <v>406</v>
      </c>
      <c r="H606" t="b">
        <v>0</v>
      </c>
      <c r="I606" t="s">
        <v>382</v>
      </c>
      <c r="J606" t="s">
        <v>382</v>
      </c>
      <c r="K606" t="s">
        <v>382</v>
      </c>
      <c r="X606" t="str">
        <f t="shared" si="49"/>
        <v>-0.481988945386843_0.630101105786646</v>
      </c>
      <c r="Y606" t="str">
        <f t="shared" si="52"/>
        <v>grade4_all_grade_t8_ra_basic_zselfcontrol</v>
      </c>
      <c r="Z606" t="str">
        <f t="shared" si="53"/>
        <v>FALSE</v>
      </c>
      <c r="AA606" s="2" t="e">
        <f t="shared" si="50"/>
        <v>#VALUE!</v>
      </c>
      <c r="AB606">
        <f t="shared" si="51"/>
        <v>0.157662818253481</v>
      </c>
    </row>
    <row r="607" spans="1:28">
      <c r="A607">
        <v>606</v>
      </c>
      <c r="B607" t="s">
        <v>116</v>
      </c>
      <c r="C607">
        <v>0.101758499357604</v>
      </c>
      <c r="D607">
        <v>6.2420013497952301E-2</v>
      </c>
      <c r="E607">
        <v>1.6302223222195</v>
      </c>
      <c r="F607">
        <v>0.10391241627768801</v>
      </c>
      <c r="G607" t="s">
        <v>406</v>
      </c>
      <c r="H607" t="b">
        <v>0</v>
      </c>
      <c r="I607" t="s">
        <v>382</v>
      </c>
      <c r="J607" t="s">
        <v>382</v>
      </c>
      <c r="K607" t="s">
        <v>382</v>
      </c>
      <c r="X607" t="str">
        <f t="shared" si="49"/>
        <v>1.6302223222195_0.103912416277688</v>
      </c>
      <c r="Y607" t="str">
        <f t="shared" si="52"/>
        <v>grade4_all_grade_t8_ra_basic_zselfcontrol</v>
      </c>
      <c r="Z607" t="str">
        <f t="shared" si="53"/>
        <v>FALSE</v>
      </c>
      <c r="AA607" s="2" t="e">
        <f t="shared" si="50"/>
        <v>#VALUE!</v>
      </c>
      <c r="AB607">
        <f t="shared" si="51"/>
        <v>6.2420013497952301E-2</v>
      </c>
    </row>
    <row r="608" spans="1:28">
      <c r="A608">
        <v>607</v>
      </c>
      <c r="B608" t="s">
        <v>234</v>
      </c>
      <c r="C608">
        <v>-8.5761705562546094E-3</v>
      </c>
      <c r="D608">
        <v>5.2870926867595903E-3</v>
      </c>
      <c r="E608">
        <v>-1.62209574606699</v>
      </c>
      <c r="F608">
        <v>0.105641559428752</v>
      </c>
      <c r="G608" t="s">
        <v>406</v>
      </c>
      <c r="H608" t="b">
        <v>0</v>
      </c>
      <c r="I608" t="s">
        <v>382</v>
      </c>
      <c r="J608" t="s">
        <v>382</v>
      </c>
      <c r="K608" t="s">
        <v>382</v>
      </c>
      <c r="X608" t="str">
        <f t="shared" si="49"/>
        <v>-1.62209574606699_0.105641559428752</v>
      </c>
      <c r="Y608" t="str">
        <f t="shared" si="52"/>
        <v>grade4_all_grade_t8_ra_basic_zselfcontrol</v>
      </c>
      <c r="Z608" t="str">
        <f t="shared" si="53"/>
        <v>FALSE</v>
      </c>
      <c r="AA608" s="2" t="e">
        <f t="shared" si="50"/>
        <v>#VALUE!</v>
      </c>
      <c r="AB608">
        <f t="shared" si="51"/>
        <v>5.2870926867595903E-3</v>
      </c>
    </row>
    <row r="609" spans="1:28">
      <c r="A609">
        <v>608</v>
      </c>
      <c r="B609" t="s">
        <v>150</v>
      </c>
      <c r="C609">
        <v>-3.14789697824093E-2</v>
      </c>
      <c r="D609">
        <v>0.117968367204092</v>
      </c>
      <c r="E609">
        <v>-0.266842464030624</v>
      </c>
      <c r="F609">
        <v>0.78972694683414502</v>
      </c>
      <c r="G609" t="s">
        <v>407</v>
      </c>
      <c r="H609" t="b">
        <v>0</v>
      </c>
      <c r="I609" t="s">
        <v>382</v>
      </c>
      <c r="J609" t="s">
        <v>382</v>
      </c>
      <c r="K609" t="s">
        <v>382</v>
      </c>
      <c r="X609" t="str">
        <f t="shared" si="49"/>
        <v>-0.266842464030624_0.789726946834145</v>
      </c>
      <c r="Y609" t="str">
        <f t="shared" si="52"/>
        <v>grade5_all_grade_t8_ra_basic_zselfcontrol</v>
      </c>
      <c r="Z609" t="str">
        <f t="shared" si="53"/>
        <v>FALSE</v>
      </c>
      <c r="AA609" s="2" t="e">
        <f t="shared" si="50"/>
        <v>#VALUE!</v>
      </c>
      <c r="AB609">
        <f t="shared" si="51"/>
        <v>0.117968367204092</v>
      </c>
    </row>
    <row r="610" spans="1:28">
      <c r="A610">
        <v>609</v>
      </c>
      <c r="B610" t="s">
        <v>116</v>
      </c>
      <c r="C610">
        <v>2.65102461898549E-2</v>
      </c>
      <c r="D610">
        <v>5.0251152158676697E-2</v>
      </c>
      <c r="E610">
        <v>0.52755499229439096</v>
      </c>
      <c r="F610">
        <v>0.59809855635453701</v>
      </c>
      <c r="G610" t="s">
        <v>407</v>
      </c>
      <c r="H610" t="b">
        <v>0</v>
      </c>
      <c r="I610" t="s">
        <v>382</v>
      </c>
      <c r="J610" t="s">
        <v>382</v>
      </c>
      <c r="K610" t="s">
        <v>382</v>
      </c>
      <c r="X610" t="str">
        <f t="shared" si="49"/>
        <v>0.527554992294391_0.598098556354537</v>
      </c>
      <c r="Y610" t="str">
        <f t="shared" si="52"/>
        <v>grade5_all_grade_t8_ra_basic_zselfcontrol</v>
      </c>
      <c r="Z610" t="str">
        <f t="shared" si="53"/>
        <v>FALSE</v>
      </c>
      <c r="AA610" s="2" t="e">
        <f t="shared" si="50"/>
        <v>#VALUE!</v>
      </c>
      <c r="AB610">
        <f t="shared" si="51"/>
        <v>5.0251152158676697E-2</v>
      </c>
    </row>
    <row r="611" spans="1:28">
      <c r="A611">
        <v>610</v>
      </c>
      <c r="B611" t="s">
        <v>234</v>
      </c>
      <c r="C611">
        <v>-2.2468358468618801E-3</v>
      </c>
      <c r="D611">
        <v>4.4027102255627601E-3</v>
      </c>
      <c r="E611">
        <v>-0.51033016749919902</v>
      </c>
      <c r="F611">
        <v>0.61009957074494703</v>
      </c>
      <c r="G611" t="s">
        <v>407</v>
      </c>
      <c r="H611" t="b">
        <v>0</v>
      </c>
      <c r="I611" t="s">
        <v>382</v>
      </c>
      <c r="J611" t="s">
        <v>382</v>
      </c>
      <c r="K611" t="s">
        <v>382</v>
      </c>
      <c r="X611" t="str">
        <f t="shared" si="49"/>
        <v>-0.510330167499199_0.610099570744947</v>
      </c>
      <c r="Y611" t="str">
        <f t="shared" si="52"/>
        <v>grade5_all_grade_t8_ra_basic_zselfcontrol</v>
      </c>
      <c r="Z611" t="str">
        <f t="shared" si="53"/>
        <v>FALSE</v>
      </c>
      <c r="AA611" s="2" t="e">
        <f t="shared" si="50"/>
        <v>#VALUE!</v>
      </c>
      <c r="AB611">
        <f t="shared" si="51"/>
        <v>4.4027102255627601E-3</v>
      </c>
    </row>
    <row r="612" spans="1:28">
      <c r="A612">
        <v>611</v>
      </c>
      <c r="B612" t="s">
        <v>150</v>
      </c>
      <c r="C612">
        <v>-2.4953725029498398E-3</v>
      </c>
      <c r="D612">
        <v>0.125958442322013</v>
      </c>
      <c r="E612">
        <v>-1.98110778201783E-2</v>
      </c>
      <c r="F612">
        <v>0.98420381304360305</v>
      </c>
      <c r="G612" t="s">
        <v>408</v>
      </c>
      <c r="H612" t="b">
        <v>0</v>
      </c>
      <c r="I612" t="s">
        <v>382</v>
      </c>
      <c r="J612" t="s">
        <v>382</v>
      </c>
      <c r="K612" t="s">
        <v>382</v>
      </c>
      <c r="X612" t="str">
        <f t="shared" si="49"/>
        <v>-0.0198110778201783_0.984203813043603</v>
      </c>
      <c r="Y612" t="str">
        <f t="shared" si="52"/>
        <v>grade6_all_grade_t8_ra_basic_zselfcontrol</v>
      </c>
      <c r="Z612" t="str">
        <f t="shared" si="53"/>
        <v>FALSE</v>
      </c>
      <c r="AA612" s="2" t="e">
        <f t="shared" si="50"/>
        <v>#VALUE!</v>
      </c>
      <c r="AB612">
        <f t="shared" si="51"/>
        <v>0.125958442322013</v>
      </c>
    </row>
    <row r="613" spans="1:28">
      <c r="A613">
        <v>612</v>
      </c>
      <c r="B613" t="s">
        <v>116</v>
      </c>
      <c r="C613">
        <v>2.3461875276701502E-3</v>
      </c>
      <c r="D613">
        <v>5.3910391159092699E-2</v>
      </c>
      <c r="E613">
        <v>4.3520135491994703E-2</v>
      </c>
      <c r="F613">
        <v>0.96530830933203404</v>
      </c>
      <c r="G613" t="s">
        <v>408</v>
      </c>
      <c r="H613" t="b">
        <v>0</v>
      </c>
      <c r="I613" t="s">
        <v>382</v>
      </c>
      <c r="J613" t="s">
        <v>382</v>
      </c>
      <c r="K613" t="s">
        <v>382</v>
      </c>
      <c r="X613" t="str">
        <f t="shared" si="49"/>
        <v>0.0435201354919947_0.965308309332034</v>
      </c>
      <c r="Y613" t="str">
        <f t="shared" si="52"/>
        <v>grade6_all_grade_t8_ra_basic_zselfcontrol</v>
      </c>
      <c r="Z613" t="str">
        <f t="shared" si="53"/>
        <v>FALSE</v>
      </c>
      <c r="AA613" s="2" t="e">
        <f t="shared" si="50"/>
        <v>#VALUE!</v>
      </c>
      <c r="AB613">
        <f t="shared" si="51"/>
        <v>5.3910391159092699E-2</v>
      </c>
    </row>
    <row r="614" spans="1:28">
      <c r="A614">
        <v>613</v>
      </c>
      <c r="B614" t="s">
        <v>234</v>
      </c>
      <c r="C614">
        <v>-4.9792950142373601E-4</v>
      </c>
      <c r="D614">
        <v>4.6251996645200102E-3</v>
      </c>
      <c r="E614">
        <v>-0.107655785163906</v>
      </c>
      <c r="F614">
        <v>0.91432192338643903</v>
      </c>
      <c r="G614" t="s">
        <v>408</v>
      </c>
      <c r="H614" t="b">
        <v>0</v>
      </c>
      <c r="I614" t="s">
        <v>382</v>
      </c>
      <c r="J614" t="s">
        <v>382</v>
      </c>
      <c r="K614" t="s">
        <v>382</v>
      </c>
      <c r="X614" t="str">
        <f t="shared" si="49"/>
        <v>-0.107655785163906_0.914321923386439</v>
      </c>
      <c r="Y614" t="str">
        <f t="shared" si="52"/>
        <v>grade6_all_grade_t8_ra_basic_zselfcontrol</v>
      </c>
      <c r="Z614" t="str">
        <f t="shared" si="53"/>
        <v>FALSE</v>
      </c>
      <c r="AA614" s="2" t="e">
        <f t="shared" si="50"/>
        <v>#VALUE!</v>
      </c>
      <c r="AB614">
        <f t="shared" si="51"/>
        <v>4.6251996645200102E-3</v>
      </c>
    </row>
    <row r="615" spans="1:28">
      <c r="A615">
        <v>614</v>
      </c>
      <c r="B615" t="s">
        <v>150</v>
      </c>
      <c r="C615">
        <v>-9.1820413152550795E-2</v>
      </c>
      <c r="D615">
        <v>0.148351312122604</v>
      </c>
      <c r="E615">
        <v>-0.61893900255271295</v>
      </c>
      <c r="F615">
        <v>0.53631422989826705</v>
      </c>
      <c r="G615" t="s">
        <v>409</v>
      </c>
      <c r="H615" t="b">
        <v>0</v>
      </c>
      <c r="I615" t="s">
        <v>382</v>
      </c>
      <c r="J615" t="s">
        <v>382</v>
      </c>
      <c r="K615" t="s">
        <v>382</v>
      </c>
      <c r="X615" t="str">
        <f t="shared" si="49"/>
        <v>-0.618939002552713_0.536314229898267</v>
      </c>
      <c r="Y615" t="str">
        <f t="shared" si="52"/>
        <v>grade7_all_grade_t8_ra_basic_zselfcontrol</v>
      </c>
      <c r="Z615" t="str">
        <f t="shared" si="53"/>
        <v>FALSE</v>
      </c>
      <c r="AA615" s="2" t="e">
        <f t="shared" si="50"/>
        <v>#VALUE!</v>
      </c>
      <c r="AB615">
        <f t="shared" si="51"/>
        <v>0.148351312122604</v>
      </c>
    </row>
    <row r="616" spans="1:28">
      <c r="A616">
        <v>615</v>
      </c>
      <c r="B616" t="s">
        <v>116</v>
      </c>
      <c r="C616">
        <v>7.3133846301981401E-2</v>
      </c>
      <c r="D616">
        <v>6.0501202103325102E-2</v>
      </c>
      <c r="E616">
        <v>1.2087998875969801</v>
      </c>
      <c r="F616">
        <v>0.227464659660957</v>
      </c>
      <c r="G616" t="s">
        <v>409</v>
      </c>
      <c r="H616" t="b">
        <v>0</v>
      </c>
      <c r="I616" t="s">
        <v>382</v>
      </c>
      <c r="J616" t="s">
        <v>382</v>
      </c>
      <c r="K616" t="s">
        <v>382</v>
      </c>
      <c r="X616" t="str">
        <f t="shared" si="49"/>
        <v>1.20879988759698_0.227464659660957</v>
      </c>
      <c r="Y616" t="str">
        <f t="shared" si="52"/>
        <v>grade7_all_grade_t8_ra_basic_zselfcontrol</v>
      </c>
      <c r="Z616" t="str">
        <f t="shared" si="53"/>
        <v>FALSE</v>
      </c>
      <c r="AA616" s="2" t="e">
        <f t="shared" si="50"/>
        <v>#VALUE!</v>
      </c>
      <c r="AB616">
        <f t="shared" si="51"/>
        <v>6.0501202103325102E-2</v>
      </c>
    </row>
    <row r="617" spans="1:28">
      <c r="A617">
        <v>616</v>
      </c>
      <c r="B617" t="s">
        <v>234</v>
      </c>
      <c r="C617">
        <v>-7.0148651999982397E-3</v>
      </c>
      <c r="D617">
        <v>5.1374480925411902E-3</v>
      </c>
      <c r="E617">
        <v>-1.3654376791042999</v>
      </c>
      <c r="F617">
        <v>0.17289457301570699</v>
      </c>
      <c r="G617" t="s">
        <v>409</v>
      </c>
      <c r="H617" t="b">
        <v>0</v>
      </c>
      <c r="I617" t="s">
        <v>382</v>
      </c>
      <c r="J617" t="s">
        <v>382</v>
      </c>
      <c r="K617" t="s">
        <v>382</v>
      </c>
      <c r="X617" t="str">
        <f t="shared" si="49"/>
        <v>-1.3654376791043_0.172894573015707</v>
      </c>
      <c r="Y617" t="str">
        <f t="shared" si="52"/>
        <v>grade7_all_grade_t8_ra_basic_zselfcontrol</v>
      </c>
      <c r="Z617" t="str">
        <f t="shared" si="53"/>
        <v>FALSE</v>
      </c>
      <c r="AA617" s="2" t="e">
        <f t="shared" si="50"/>
        <v>#VALUE!</v>
      </c>
      <c r="AB617">
        <f t="shared" si="51"/>
        <v>5.1374480925411902E-3</v>
      </c>
    </row>
    <row r="618" spans="1:28">
      <c r="A618">
        <v>617</v>
      </c>
      <c r="B618" t="s">
        <v>150</v>
      </c>
      <c r="C618">
        <v>0.16737624434060899</v>
      </c>
      <c r="D618">
        <v>0.13360578664984901</v>
      </c>
      <c r="E618">
        <v>1.2527619389664999</v>
      </c>
      <c r="F618">
        <v>0.211022410441324</v>
      </c>
      <c r="G618" t="s">
        <v>410</v>
      </c>
      <c r="H618" t="b">
        <v>0</v>
      </c>
      <c r="I618" t="s">
        <v>382</v>
      </c>
      <c r="J618" t="s">
        <v>382</v>
      </c>
      <c r="K618" t="s">
        <v>382</v>
      </c>
      <c r="X618" t="str">
        <f t="shared" si="49"/>
        <v>1.2527619389665_0.211022410441324</v>
      </c>
      <c r="Y618" t="str">
        <f t="shared" si="52"/>
        <v>grade8_all_grade_t8_ra_basic_zselfcontrol</v>
      </c>
      <c r="Z618" t="str">
        <f t="shared" si="53"/>
        <v>FALSE</v>
      </c>
      <c r="AA618" s="2" t="e">
        <f t="shared" si="50"/>
        <v>#VALUE!</v>
      </c>
      <c r="AB618">
        <f t="shared" si="51"/>
        <v>0.13360578664984901</v>
      </c>
    </row>
    <row r="619" spans="1:28">
      <c r="A619">
        <v>618</v>
      </c>
      <c r="B619" t="s">
        <v>116</v>
      </c>
      <c r="C619">
        <v>-6.0635455276337701E-2</v>
      </c>
      <c r="D619">
        <v>5.7799643564373698E-2</v>
      </c>
      <c r="E619">
        <v>-1.0490627889219699</v>
      </c>
      <c r="F619">
        <v>0.29478106501477203</v>
      </c>
      <c r="G619" t="s">
        <v>410</v>
      </c>
      <c r="H619" t="b">
        <v>0</v>
      </c>
      <c r="I619" t="s">
        <v>382</v>
      </c>
      <c r="J619" t="s">
        <v>382</v>
      </c>
      <c r="K619" t="s">
        <v>382</v>
      </c>
      <c r="X619" t="str">
        <f t="shared" si="49"/>
        <v>-1.04906278892197_0.294781065014772</v>
      </c>
      <c r="Y619" t="str">
        <f t="shared" si="52"/>
        <v>grade8_all_grade_t8_ra_basic_zselfcontrol</v>
      </c>
      <c r="Z619" t="str">
        <f t="shared" si="53"/>
        <v>FALSE</v>
      </c>
      <c r="AA619" s="2" t="e">
        <f t="shared" si="50"/>
        <v>#VALUE!</v>
      </c>
      <c r="AB619">
        <f t="shared" si="51"/>
        <v>5.7799643564373698E-2</v>
      </c>
    </row>
    <row r="620" spans="1:28">
      <c r="A620">
        <v>619</v>
      </c>
      <c r="B620" t="s">
        <v>234</v>
      </c>
      <c r="C620">
        <v>4.7080074350940998E-3</v>
      </c>
      <c r="D620">
        <v>5.0012633173335298E-3</v>
      </c>
      <c r="E620">
        <v>0.94136363881840501</v>
      </c>
      <c r="F620">
        <v>0.34708528199162902</v>
      </c>
      <c r="G620" t="s">
        <v>410</v>
      </c>
      <c r="H620" t="b">
        <v>0</v>
      </c>
      <c r="I620" t="s">
        <v>382</v>
      </c>
      <c r="J620" t="s">
        <v>382</v>
      </c>
      <c r="K620" t="s">
        <v>382</v>
      </c>
      <c r="X620" t="str">
        <f t="shared" si="49"/>
        <v>0.941363638818405_0.347085281991629</v>
      </c>
      <c r="Y620" t="str">
        <f t="shared" si="52"/>
        <v>grade8_all_grade_t8_ra_basic_zselfcontrol</v>
      </c>
      <c r="Z620" t="str">
        <f t="shared" si="53"/>
        <v>FALSE</v>
      </c>
      <c r="AA620" s="2" t="e">
        <f t="shared" si="50"/>
        <v>#VALUE!</v>
      </c>
      <c r="AB620">
        <f t="shared" si="51"/>
        <v>5.0012633173335298E-3</v>
      </c>
    </row>
    <row r="621" spans="1:28">
      <c r="A621">
        <v>620</v>
      </c>
      <c r="B621" t="s">
        <v>150</v>
      </c>
      <c r="C621">
        <v>6.5539489539188797E-2</v>
      </c>
      <c r="D621">
        <v>0.130304746158214</v>
      </c>
      <c r="E621">
        <v>0.50297085464263902</v>
      </c>
      <c r="F621">
        <v>0.61525817168687502</v>
      </c>
      <c r="G621" t="s">
        <v>411</v>
      </c>
      <c r="H621" t="b">
        <v>0</v>
      </c>
      <c r="I621" t="s">
        <v>382</v>
      </c>
      <c r="J621" t="s">
        <v>382</v>
      </c>
      <c r="K621" t="s">
        <v>382</v>
      </c>
      <c r="X621" t="str">
        <f t="shared" si="49"/>
        <v>0.502970854642639_0.615258171686875</v>
      </c>
      <c r="Y621" t="str">
        <f t="shared" si="52"/>
        <v>grade9_all_grade_t8_ra_basic_zselfcontrol</v>
      </c>
      <c r="Z621" t="str">
        <f t="shared" si="53"/>
        <v>FALSE</v>
      </c>
      <c r="AA621" s="2" t="e">
        <f t="shared" si="50"/>
        <v>#VALUE!</v>
      </c>
      <c r="AB621">
        <f t="shared" si="51"/>
        <v>0.130304746158214</v>
      </c>
    </row>
    <row r="622" spans="1:28">
      <c r="A622">
        <v>621</v>
      </c>
      <c r="B622" t="s">
        <v>116</v>
      </c>
      <c r="C622">
        <v>-4.1970072189951503E-2</v>
      </c>
      <c r="D622">
        <v>5.3760381498428898E-2</v>
      </c>
      <c r="E622">
        <v>-0.78068776709068</v>
      </c>
      <c r="F622">
        <v>0.43544221429327901</v>
      </c>
      <c r="G622" t="s">
        <v>411</v>
      </c>
      <c r="H622" t="b">
        <v>0</v>
      </c>
      <c r="I622" t="s">
        <v>382</v>
      </c>
      <c r="J622" t="s">
        <v>382</v>
      </c>
      <c r="K622" t="s">
        <v>382</v>
      </c>
      <c r="X622" t="str">
        <f t="shared" si="49"/>
        <v>-0.78068776709068_0.435442214293279</v>
      </c>
      <c r="Y622" t="str">
        <f t="shared" si="52"/>
        <v>grade9_all_grade_t8_ra_basic_zselfcontrol</v>
      </c>
      <c r="Z622" t="str">
        <f t="shared" si="53"/>
        <v>FALSE</v>
      </c>
      <c r="AA622" s="2" t="e">
        <f t="shared" si="50"/>
        <v>#VALUE!</v>
      </c>
      <c r="AB622">
        <f t="shared" si="51"/>
        <v>5.3760381498428898E-2</v>
      </c>
    </row>
    <row r="623" spans="1:28">
      <c r="A623">
        <v>622</v>
      </c>
      <c r="B623" t="s">
        <v>234</v>
      </c>
      <c r="C623">
        <v>4.1234660858878499E-3</v>
      </c>
      <c r="D623">
        <v>4.5353698058238703E-3</v>
      </c>
      <c r="E623">
        <v>0.90917968378078096</v>
      </c>
      <c r="F623">
        <v>0.36379600862161399</v>
      </c>
      <c r="G623" t="s">
        <v>411</v>
      </c>
      <c r="H623" t="b">
        <v>0</v>
      </c>
      <c r="I623" t="s">
        <v>382</v>
      </c>
      <c r="J623" t="s">
        <v>382</v>
      </c>
      <c r="K623" t="s">
        <v>382</v>
      </c>
      <c r="X623" t="str">
        <f t="shared" si="49"/>
        <v>0.909179683780781_0.363796008621614</v>
      </c>
      <c r="Y623" t="str">
        <f t="shared" si="52"/>
        <v>grade9_all_grade_t8_ra_basic_zselfcontrol</v>
      </c>
      <c r="Z623" t="str">
        <f t="shared" si="53"/>
        <v>FALSE</v>
      </c>
      <c r="AA623" s="2" t="e">
        <f t="shared" si="50"/>
        <v>#VALUE!</v>
      </c>
      <c r="AB623">
        <f t="shared" si="51"/>
        <v>4.5353698058238703E-3</v>
      </c>
    </row>
    <row r="624" spans="1:28">
      <c r="A624">
        <v>623</v>
      </c>
      <c r="B624" t="s">
        <v>150</v>
      </c>
      <c r="C624">
        <v>0.227066025094462</v>
      </c>
      <c r="D624">
        <v>0.20380883342704401</v>
      </c>
      <c r="E624">
        <v>1.11411277556693</v>
      </c>
      <c r="F624">
        <v>0.26609385138990499</v>
      </c>
      <c r="G624" t="s">
        <v>678</v>
      </c>
      <c r="H624" t="b">
        <v>0</v>
      </c>
      <c r="I624" t="s">
        <v>382</v>
      </c>
      <c r="J624" t="s">
        <v>382</v>
      </c>
      <c r="K624" t="s">
        <v>382</v>
      </c>
      <c r="X624" t="str">
        <f t="shared" si="49"/>
        <v>1.11411277556693_0.266093851389905</v>
      </c>
      <c r="Y624" t="str">
        <f t="shared" si="52"/>
        <v>grade4_not_apr_march_grade_t8_ra_basic_zselfcontrol</v>
      </c>
      <c r="Z624" t="str">
        <f t="shared" si="53"/>
        <v>FALSE</v>
      </c>
      <c r="AA624" s="2" t="e">
        <f t="shared" si="50"/>
        <v>#VALUE!</v>
      </c>
      <c r="AB624">
        <f t="shared" si="51"/>
        <v>0.20380883342704401</v>
      </c>
    </row>
    <row r="625" spans="1:28">
      <c r="A625">
        <v>624</v>
      </c>
      <c r="B625" t="s">
        <v>116</v>
      </c>
      <c r="C625">
        <v>-1.14348733333746E-2</v>
      </c>
      <c r="D625">
        <v>8.5124117774650301E-2</v>
      </c>
      <c r="E625">
        <v>-0.13433176909564201</v>
      </c>
      <c r="F625">
        <v>0.89322740290789404</v>
      </c>
      <c r="G625" t="s">
        <v>678</v>
      </c>
      <c r="H625" t="b">
        <v>0</v>
      </c>
      <c r="I625" t="s">
        <v>382</v>
      </c>
      <c r="J625" t="s">
        <v>382</v>
      </c>
      <c r="K625" t="s">
        <v>382</v>
      </c>
      <c r="X625" t="str">
        <f t="shared" si="49"/>
        <v>-0.134331769095642_0.893227402907894</v>
      </c>
      <c r="Y625" t="str">
        <f t="shared" si="52"/>
        <v>grade4_not_apr_march_grade_t8_ra_basic_zselfcontrol</v>
      </c>
      <c r="Z625" t="str">
        <f t="shared" si="53"/>
        <v>FALSE</v>
      </c>
      <c r="AA625" s="2" t="e">
        <f t="shared" si="50"/>
        <v>#VALUE!</v>
      </c>
      <c r="AB625">
        <f t="shared" si="51"/>
        <v>8.5124117774650301E-2</v>
      </c>
    </row>
    <row r="626" spans="1:28">
      <c r="A626">
        <v>625</v>
      </c>
      <c r="B626" t="s">
        <v>234</v>
      </c>
      <c r="C626">
        <v>2.7867692908052399E-4</v>
      </c>
      <c r="D626">
        <v>7.37177000156125E-3</v>
      </c>
      <c r="E626">
        <v>3.78032587860858E-2</v>
      </c>
      <c r="F626">
        <v>0.96986887830068502</v>
      </c>
      <c r="G626" t="s">
        <v>678</v>
      </c>
      <c r="H626" t="b">
        <v>0</v>
      </c>
      <c r="I626" t="s">
        <v>382</v>
      </c>
      <c r="J626" t="s">
        <v>382</v>
      </c>
      <c r="K626" t="s">
        <v>382</v>
      </c>
      <c r="X626" t="str">
        <f t="shared" si="49"/>
        <v>0.0378032587860858_0.969868878300685</v>
      </c>
      <c r="Y626" t="str">
        <f t="shared" si="52"/>
        <v>grade4_not_apr_march_grade_t8_ra_basic_zselfcontrol</v>
      </c>
      <c r="Z626" t="str">
        <f t="shared" si="53"/>
        <v>FALSE</v>
      </c>
      <c r="AA626" s="2" t="e">
        <f t="shared" si="50"/>
        <v>#VALUE!</v>
      </c>
      <c r="AB626">
        <f t="shared" si="51"/>
        <v>7.37177000156125E-3</v>
      </c>
    </row>
    <row r="627" spans="1:28">
      <c r="A627">
        <v>626</v>
      </c>
      <c r="B627" t="s">
        <v>150</v>
      </c>
      <c r="C627">
        <v>0.13052270247317299</v>
      </c>
      <c r="D627">
        <v>0.17733939777031199</v>
      </c>
      <c r="E627">
        <v>0.73600510723637902</v>
      </c>
      <c r="F627">
        <v>0.46223654534680098</v>
      </c>
      <c r="G627" t="s">
        <v>679</v>
      </c>
      <c r="H627" t="b">
        <v>0</v>
      </c>
      <c r="I627" t="s">
        <v>382</v>
      </c>
      <c r="J627" t="s">
        <v>382</v>
      </c>
      <c r="K627" t="s">
        <v>382</v>
      </c>
      <c r="X627" t="str">
        <f t="shared" si="49"/>
        <v>0.736005107236379_0.462236545346801</v>
      </c>
      <c r="Y627" t="str">
        <f t="shared" si="52"/>
        <v>grade5_not_apr_march_grade_t8_ra_basic_zselfcontrol</v>
      </c>
      <c r="Z627" t="str">
        <f t="shared" si="53"/>
        <v>FALSE</v>
      </c>
      <c r="AA627" s="2" t="e">
        <f t="shared" si="50"/>
        <v>#VALUE!</v>
      </c>
      <c r="AB627">
        <f t="shared" si="51"/>
        <v>0.17733939777031199</v>
      </c>
    </row>
    <row r="628" spans="1:28">
      <c r="A628">
        <v>627</v>
      </c>
      <c r="B628" t="s">
        <v>116</v>
      </c>
      <c r="C628">
        <v>-3.8090935751483999E-2</v>
      </c>
      <c r="D628">
        <v>7.2129683571076603E-2</v>
      </c>
      <c r="E628">
        <v>-0.52808960008744799</v>
      </c>
      <c r="F628">
        <v>0.59778265478599701</v>
      </c>
      <c r="G628" t="s">
        <v>679</v>
      </c>
      <c r="H628" t="b">
        <v>0</v>
      </c>
      <c r="I628" t="s">
        <v>382</v>
      </c>
      <c r="J628" t="s">
        <v>382</v>
      </c>
      <c r="K628" t="s">
        <v>382</v>
      </c>
      <c r="X628" t="str">
        <f t="shared" si="49"/>
        <v>-0.528089600087448_0.597782654785997</v>
      </c>
      <c r="Y628" t="str">
        <f t="shared" si="52"/>
        <v>grade5_not_apr_march_grade_t8_ra_basic_zselfcontrol</v>
      </c>
      <c r="Z628" t="str">
        <f t="shared" si="53"/>
        <v>FALSE</v>
      </c>
      <c r="AA628" s="2" t="e">
        <f t="shared" si="50"/>
        <v>#VALUE!</v>
      </c>
      <c r="AB628">
        <f t="shared" si="51"/>
        <v>7.2129683571076603E-2</v>
      </c>
    </row>
    <row r="629" spans="1:28">
      <c r="A629">
        <v>628</v>
      </c>
      <c r="B629" t="s">
        <v>234</v>
      </c>
      <c r="C629">
        <v>3.09188456999056E-3</v>
      </c>
      <c r="D629">
        <v>6.3072967288640902E-3</v>
      </c>
      <c r="E629">
        <v>0.49020756481000199</v>
      </c>
      <c r="F629">
        <v>0.624304138463605</v>
      </c>
      <c r="G629" t="s">
        <v>679</v>
      </c>
      <c r="H629" t="b">
        <v>0</v>
      </c>
      <c r="I629" t="s">
        <v>382</v>
      </c>
      <c r="J629" t="s">
        <v>382</v>
      </c>
      <c r="K629" t="s">
        <v>382</v>
      </c>
      <c r="X629" t="str">
        <f t="shared" si="49"/>
        <v>0.490207564810002_0.624304138463605</v>
      </c>
      <c r="Y629" t="str">
        <f t="shared" si="52"/>
        <v>grade5_not_apr_march_grade_t8_ra_basic_zselfcontrol</v>
      </c>
      <c r="Z629" t="str">
        <f t="shared" si="53"/>
        <v>FALSE</v>
      </c>
      <c r="AA629" s="2" t="e">
        <f t="shared" si="50"/>
        <v>#VALUE!</v>
      </c>
      <c r="AB629">
        <f t="shared" si="51"/>
        <v>6.3072967288640902E-3</v>
      </c>
    </row>
    <row r="630" spans="1:28">
      <c r="A630">
        <v>629</v>
      </c>
      <c r="B630" t="s">
        <v>150</v>
      </c>
      <c r="C630">
        <v>6.3828510510082295E-4</v>
      </c>
      <c r="D630">
        <v>0.20138194022393399</v>
      </c>
      <c r="E630">
        <v>3.16952505468494E-3</v>
      </c>
      <c r="F630">
        <v>0.99747293169564</v>
      </c>
      <c r="G630" t="s">
        <v>680</v>
      </c>
      <c r="H630" t="b">
        <v>0</v>
      </c>
      <c r="I630" t="s">
        <v>382</v>
      </c>
      <c r="J630" t="s">
        <v>382</v>
      </c>
      <c r="K630" t="s">
        <v>382</v>
      </c>
      <c r="X630" t="str">
        <f t="shared" si="49"/>
        <v>0.00316952505468494_0.99747293169564</v>
      </c>
      <c r="Y630" t="str">
        <f t="shared" si="52"/>
        <v>grade6_not_apr_march_grade_t8_ra_basic_zselfcontrol</v>
      </c>
      <c r="Z630" t="str">
        <f t="shared" si="53"/>
        <v>FALSE</v>
      </c>
      <c r="AA630" s="2" t="e">
        <f t="shared" si="50"/>
        <v>#VALUE!</v>
      </c>
      <c r="AB630">
        <f t="shared" si="51"/>
        <v>0.20138194022393399</v>
      </c>
    </row>
    <row r="631" spans="1:28">
      <c r="A631">
        <v>630</v>
      </c>
      <c r="B631" t="s">
        <v>116</v>
      </c>
      <c r="C631">
        <v>-1.1175278406555101E-2</v>
      </c>
      <c r="D631">
        <v>8.2073059200428303E-2</v>
      </c>
      <c r="E631">
        <v>-0.13616256680848501</v>
      </c>
      <c r="F631">
        <v>0.89177264630102004</v>
      </c>
      <c r="G631" t="s">
        <v>680</v>
      </c>
      <c r="H631" t="b">
        <v>0</v>
      </c>
      <c r="I631" t="s">
        <v>382</v>
      </c>
      <c r="J631" t="s">
        <v>382</v>
      </c>
      <c r="K631" t="s">
        <v>382</v>
      </c>
      <c r="X631" t="str">
        <f t="shared" si="49"/>
        <v>-0.136162566808485_0.89177264630102</v>
      </c>
      <c r="Y631" t="str">
        <f t="shared" si="52"/>
        <v>grade6_not_apr_march_grade_t8_ra_basic_zselfcontrol</v>
      </c>
      <c r="Z631" t="str">
        <f t="shared" si="53"/>
        <v>FALSE</v>
      </c>
      <c r="AA631" s="2" t="e">
        <f t="shared" si="50"/>
        <v>#VALUE!</v>
      </c>
      <c r="AB631">
        <f t="shared" si="51"/>
        <v>8.2073059200428303E-2</v>
      </c>
    </row>
    <row r="632" spans="1:28">
      <c r="A632">
        <v>631</v>
      </c>
      <c r="B632" t="s">
        <v>234</v>
      </c>
      <c r="C632">
        <v>1.48939101095055E-3</v>
      </c>
      <c r="D632">
        <v>7.0200162943370899E-3</v>
      </c>
      <c r="E632">
        <v>0.212163469214738</v>
      </c>
      <c r="F632">
        <v>0.83210552537983795</v>
      </c>
      <c r="G632" t="s">
        <v>680</v>
      </c>
      <c r="H632" t="b">
        <v>0</v>
      </c>
      <c r="I632" t="s">
        <v>382</v>
      </c>
      <c r="J632" t="s">
        <v>382</v>
      </c>
      <c r="K632" t="s">
        <v>382</v>
      </c>
      <c r="X632" t="str">
        <f t="shared" si="49"/>
        <v>0.212163469214738_0.832105525379838</v>
      </c>
      <c r="Y632" t="str">
        <f t="shared" si="52"/>
        <v>grade6_not_apr_march_grade_t8_ra_basic_zselfcontrol</v>
      </c>
      <c r="Z632" t="str">
        <f t="shared" si="53"/>
        <v>FALSE</v>
      </c>
      <c r="AA632" s="2" t="e">
        <f t="shared" si="50"/>
        <v>#VALUE!</v>
      </c>
      <c r="AB632">
        <f t="shared" si="51"/>
        <v>7.0200162943370899E-3</v>
      </c>
    </row>
    <row r="633" spans="1:28">
      <c r="A633">
        <v>632</v>
      </c>
      <c r="B633" t="s">
        <v>150</v>
      </c>
      <c r="C633">
        <v>0.156362176788753</v>
      </c>
      <c r="D633">
        <v>0.206575398800076</v>
      </c>
      <c r="E633">
        <v>0.75692545045056703</v>
      </c>
      <c r="F633">
        <v>0.44963955288610902</v>
      </c>
      <c r="G633" t="s">
        <v>681</v>
      </c>
      <c r="H633" t="b">
        <v>0</v>
      </c>
      <c r="I633" t="s">
        <v>382</v>
      </c>
      <c r="J633" t="s">
        <v>382</v>
      </c>
      <c r="K633" t="s">
        <v>382</v>
      </c>
      <c r="X633" t="str">
        <f t="shared" si="49"/>
        <v>0.756925450450567_0.449639552886109</v>
      </c>
      <c r="Y633" t="str">
        <f t="shared" si="52"/>
        <v>grade7_not_apr_march_grade_t8_ra_basic_zselfcontrol</v>
      </c>
      <c r="Z633" t="str">
        <f t="shared" si="53"/>
        <v>FALSE</v>
      </c>
      <c r="AA633" s="2" t="e">
        <f t="shared" si="50"/>
        <v>#VALUE!</v>
      </c>
      <c r="AB633">
        <f t="shared" si="51"/>
        <v>0.206575398800076</v>
      </c>
    </row>
    <row r="634" spans="1:28">
      <c r="A634">
        <v>633</v>
      </c>
      <c r="B634" t="s">
        <v>116</v>
      </c>
      <c r="C634">
        <v>-1.38147649075505E-2</v>
      </c>
      <c r="D634">
        <v>8.4058993075650998E-2</v>
      </c>
      <c r="E634">
        <v>-0.164346066995088</v>
      </c>
      <c r="F634">
        <v>0.86956025707437701</v>
      </c>
      <c r="G634" t="s">
        <v>681</v>
      </c>
      <c r="H634" t="b">
        <v>0</v>
      </c>
      <c r="I634" t="s">
        <v>382</v>
      </c>
      <c r="J634" t="s">
        <v>382</v>
      </c>
      <c r="K634" t="s">
        <v>382</v>
      </c>
      <c r="X634" t="str">
        <f t="shared" si="49"/>
        <v>-0.164346066995088_0.869560257074377</v>
      </c>
      <c r="Y634" t="str">
        <f t="shared" si="52"/>
        <v>grade7_not_apr_march_grade_t8_ra_basic_zselfcontrol</v>
      </c>
      <c r="Z634" t="str">
        <f t="shared" si="53"/>
        <v>FALSE</v>
      </c>
      <c r="AA634" s="2" t="e">
        <f t="shared" si="50"/>
        <v>#VALUE!</v>
      </c>
      <c r="AB634">
        <f t="shared" si="51"/>
        <v>8.4058993075650998E-2</v>
      </c>
    </row>
    <row r="635" spans="1:28">
      <c r="A635">
        <v>634</v>
      </c>
      <c r="B635" t="s">
        <v>234</v>
      </c>
      <c r="C635">
        <v>-6.8031808523407095E-4</v>
      </c>
      <c r="D635">
        <v>7.37403165434078E-3</v>
      </c>
      <c r="E635">
        <v>-9.2258633692411204E-2</v>
      </c>
      <c r="F635">
        <v>0.92654904794090098</v>
      </c>
      <c r="G635" t="s">
        <v>681</v>
      </c>
      <c r="H635" t="b">
        <v>0</v>
      </c>
      <c r="I635" t="s">
        <v>382</v>
      </c>
      <c r="J635" t="s">
        <v>382</v>
      </c>
      <c r="K635" t="s">
        <v>382</v>
      </c>
      <c r="X635" t="str">
        <f t="shared" si="49"/>
        <v>-0.0922586336924112_0.926549047940901</v>
      </c>
      <c r="Y635" t="str">
        <f t="shared" si="52"/>
        <v>grade7_not_apr_march_grade_t8_ra_basic_zselfcontrol</v>
      </c>
      <c r="Z635" t="str">
        <f t="shared" si="53"/>
        <v>FALSE</v>
      </c>
      <c r="AA635" s="2" t="e">
        <f t="shared" si="50"/>
        <v>#VALUE!</v>
      </c>
      <c r="AB635">
        <f t="shared" si="51"/>
        <v>7.37403165434078E-3</v>
      </c>
    </row>
    <row r="636" spans="1:28">
      <c r="A636">
        <v>635</v>
      </c>
      <c r="B636" t="s">
        <v>150</v>
      </c>
      <c r="C636">
        <v>0.43002447948882999</v>
      </c>
      <c r="D636">
        <v>0.195686506233054</v>
      </c>
      <c r="E636">
        <v>2.1975172829581302</v>
      </c>
      <c r="F636">
        <v>2.8669645112664101E-2</v>
      </c>
      <c r="G636" t="s">
        <v>682</v>
      </c>
      <c r="H636" t="b">
        <v>0</v>
      </c>
      <c r="I636" t="s">
        <v>382</v>
      </c>
      <c r="J636" t="s">
        <v>382</v>
      </c>
      <c r="K636" t="s">
        <v>382</v>
      </c>
      <c r="X636" t="str">
        <f t="shared" si="49"/>
        <v>2.19751728295813_0.0286696451126641</v>
      </c>
      <c r="Y636" t="str">
        <f t="shared" si="52"/>
        <v>grade8_not_apr_march_grade_t8_ra_basic_zselfcontrol</v>
      </c>
      <c r="Z636" t="str">
        <f t="shared" si="53"/>
        <v>FALSE</v>
      </c>
      <c r="AA636" s="2" t="e">
        <f t="shared" si="50"/>
        <v>#VALUE!</v>
      </c>
      <c r="AB636">
        <f t="shared" si="51"/>
        <v>0.195686506233054</v>
      </c>
    </row>
    <row r="637" spans="1:28">
      <c r="A637">
        <v>636</v>
      </c>
      <c r="B637" t="s">
        <v>116</v>
      </c>
      <c r="C637">
        <v>-0.15851651090539501</v>
      </c>
      <c r="D637">
        <v>8.3591003380946993E-2</v>
      </c>
      <c r="E637">
        <v>-1.8963345873836699</v>
      </c>
      <c r="F637">
        <v>5.8778559687216701E-2</v>
      </c>
      <c r="G637" t="s">
        <v>682</v>
      </c>
      <c r="H637" t="b">
        <v>0</v>
      </c>
      <c r="I637" t="s">
        <v>382</v>
      </c>
      <c r="J637" t="s">
        <v>382</v>
      </c>
      <c r="K637" t="s">
        <v>382</v>
      </c>
      <c r="X637" t="str">
        <f t="shared" si="49"/>
        <v>-1.89633458738367_0.0587785596872167</v>
      </c>
      <c r="Y637" t="str">
        <f t="shared" si="52"/>
        <v>grade8_not_apr_march_grade_t8_ra_basic_zselfcontrol</v>
      </c>
      <c r="Z637" t="str">
        <f t="shared" si="53"/>
        <v>FALSE</v>
      </c>
      <c r="AA637" s="2" t="e">
        <f t="shared" si="50"/>
        <v>#VALUE!</v>
      </c>
      <c r="AB637">
        <f t="shared" si="51"/>
        <v>8.3591003380946993E-2</v>
      </c>
    </row>
    <row r="638" spans="1:28">
      <c r="A638">
        <v>637</v>
      </c>
      <c r="B638" t="s">
        <v>234</v>
      </c>
      <c r="C638">
        <v>1.22798376631322E-2</v>
      </c>
      <c r="D638">
        <v>7.42792692036466E-3</v>
      </c>
      <c r="E638">
        <v>1.6531985027296601</v>
      </c>
      <c r="F638">
        <v>9.9230049602997E-2</v>
      </c>
      <c r="G638" t="s">
        <v>682</v>
      </c>
      <c r="H638" t="b">
        <v>0</v>
      </c>
      <c r="I638" t="s">
        <v>382</v>
      </c>
      <c r="J638" t="s">
        <v>382</v>
      </c>
      <c r="K638" t="s">
        <v>382</v>
      </c>
      <c r="X638" t="str">
        <f t="shared" si="49"/>
        <v>1.65319850272966_0.099230049602997</v>
      </c>
      <c r="Y638" t="str">
        <f t="shared" si="52"/>
        <v>grade8_not_apr_march_grade_t8_ra_basic_zselfcontrol</v>
      </c>
      <c r="Z638" t="str">
        <f t="shared" si="53"/>
        <v>FALSE</v>
      </c>
      <c r="AA638" s="2" t="e">
        <f t="shared" si="50"/>
        <v>#VALUE!</v>
      </c>
      <c r="AB638">
        <f t="shared" si="51"/>
        <v>7.42792692036466E-3</v>
      </c>
    </row>
    <row r="639" spans="1:28">
      <c r="A639">
        <v>638</v>
      </c>
      <c r="B639" t="s">
        <v>150</v>
      </c>
      <c r="C639">
        <v>0.21394955223713999</v>
      </c>
      <c r="D639">
        <v>0.18645853366190501</v>
      </c>
      <c r="E639">
        <v>1.1474377065792201</v>
      </c>
      <c r="F639">
        <v>0.25201469838291501</v>
      </c>
      <c r="G639" t="s">
        <v>683</v>
      </c>
      <c r="H639" t="b">
        <v>0</v>
      </c>
      <c r="I639" t="s">
        <v>382</v>
      </c>
      <c r="J639" t="s">
        <v>382</v>
      </c>
      <c r="K639" t="s">
        <v>382</v>
      </c>
      <c r="X639" t="str">
        <f t="shared" si="49"/>
        <v>1.14743770657922_0.252014698382915</v>
      </c>
      <c r="Y639" t="str">
        <f t="shared" si="52"/>
        <v>grade9_not_apr_march_grade_t8_ra_basic_zselfcontrol</v>
      </c>
      <c r="Z639" t="str">
        <f t="shared" si="53"/>
        <v>FALSE</v>
      </c>
      <c r="AA639" s="2" t="e">
        <f t="shared" si="50"/>
        <v>#VALUE!</v>
      </c>
      <c r="AB639">
        <f t="shared" si="51"/>
        <v>0.18645853366190501</v>
      </c>
    </row>
    <row r="640" spans="1:28">
      <c r="A640">
        <v>639</v>
      </c>
      <c r="B640" t="s">
        <v>116</v>
      </c>
      <c r="C640">
        <v>-8.1696194937140504E-2</v>
      </c>
      <c r="D640">
        <v>7.8823063654759704E-2</v>
      </c>
      <c r="E640">
        <v>-1.03645038836558</v>
      </c>
      <c r="F640">
        <v>0.30073519450540198</v>
      </c>
      <c r="G640" t="s">
        <v>683</v>
      </c>
      <c r="H640" t="b">
        <v>0</v>
      </c>
      <c r="I640" t="s">
        <v>382</v>
      </c>
      <c r="J640" t="s">
        <v>382</v>
      </c>
      <c r="K640" t="s">
        <v>382</v>
      </c>
      <c r="X640" t="str">
        <f t="shared" si="49"/>
        <v>-1.03645038836558_0.300735194505402</v>
      </c>
      <c r="Y640" t="str">
        <f t="shared" si="52"/>
        <v>grade9_not_apr_march_grade_t8_ra_basic_zselfcontrol</v>
      </c>
      <c r="Z640" t="str">
        <f t="shared" si="53"/>
        <v>FALSE</v>
      </c>
      <c r="AA640" s="2" t="e">
        <f t="shared" si="50"/>
        <v>#VALUE!</v>
      </c>
      <c r="AB640">
        <f t="shared" si="51"/>
        <v>7.8823063654759704E-2</v>
      </c>
    </row>
    <row r="641" spans="1:28">
      <c r="A641">
        <v>640</v>
      </c>
      <c r="B641" t="s">
        <v>234</v>
      </c>
      <c r="C641">
        <v>6.0628700379919296E-3</v>
      </c>
      <c r="D641">
        <v>6.9925056580697901E-3</v>
      </c>
      <c r="E641">
        <v>0.86705257520885903</v>
      </c>
      <c r="F641">
        <v>0.38653013732847102</v>
      </c>
      <c r="G641" t="s">
        <v>683</v>
      </c>
      <c r="H641" t="b">
        <v>0</v>
      </c>
      <c r="I641" t="s">
        <v>382</v>
      </c>
      <c r="J641" t="s">
        <v>382</v>
      </c>
      <c r="K641" t="s">
        <v>382</v>
      </c>
      <c r="X641" t="str">
        <f t="shared" si="49"/>
        <v>0.867052575208859_0.386530137328471</v>
      </c>
      <c r="Y641" t="str">
        <f t="shared" si="52"/>
        <v>grade9_not_apr_march_grade_t8_ra_basic_zselfcontrol</v>
      </c>
      <c r="Z641" t="str">
        <f t="shared" si="53"/>
        <v>FALSE</v>
      </c>
      <c r="AA641" s="2" t="e">
        <f t="shared" si="50"/>
        <v>#VALUE!</v>
      </c>
      <c r="AB641">
        <f t="shared" si="51"/>
        <v>6.9925056580697901E-3</v>
      </c>
    </row>
    <row r="642" spans="1:28">
      <c r="A642">
        <v>641</v>
      </c>
      <c r="B642" t="s">
        <v>116</v>
      </c>
      <c r="C642">
        <v>0.115201820558266</v>
      </c>
      <c r="D642">
        <v>0.203399304452552</v>
      </c>
      <c r="E642">
        <v>0.56638256885062199</v>
      </c>
      <c r="F642">
        <v>0.57248354054703299</v>
      </c>
      <c r="G642" t="s">
        <v>317</v>
      </c>
      <c r="H642" t="b">
        <v>1</v>
      </c>
      <c r="I642" t="s">
        <v>318</v>
      </c>
      <c r="J642" t="s">
        <v>382</v>
      </c>
      <c r="K642" t="s">
        <v>382</v>
      </c>
      <c r="X642" t="str">
        <f t="shared" si="49"/>
        <v>0.566382568850622_0.572483540547033</v>
      </c>
      <c r="Y642" t="str">
        <f t="shared" si="52"/>
        <v>grade4_all_grade_t8_ra_cont_zselfcontrol</v>
      </c>
      <c r="Z642" t="str">
        <f t="shared" si="53"/>
        <v>TRUE</v>
      </c>
      <c r="AA642" s="2" t="e">
        <f t="shared" si="50"/>
        <v>#VALUE!</v>
      </c>
      <c r="AB642">
        <f t="shared" si="51"/>
        <v>0.203399304452552</v>
      </c>
    </row>
    <row r="643" spans="1:28">
      <c r="A643">
        <v>642</v>
      </c>
      <c r="B643" t="s">
        <v>234</v>
      </c>
      <c r="C643">
        <v>-1.16274464020155E-2</v>
      </c>
      <c r="D643">
        <v>1.7616693161126702E-2</v>
      </c>
      <c r="E643">
        <v>-0.660024347115997</v>
      </c>
      <c r="F643">
        <v>0.51085224367965498</v>
      </c>
      <c r="G643" t="s">
        <v>317</v>
      </c>
      <c r="H643" t="b">
        <v>1</v>
      </c>
      <c r="I643" t="s">
        <v>318</v>
      </c>
      <c r="J643" t="s">
        <v>382</v>
      </c>
      <c r="K643" t="s">
        <v>382</v>
      </c>
      <c r="X643" t="str">
        <f t="shared" ref="X643:X706" si="54">E643&amp;"_"&amp;F643</f>
        <v>-0.660024347115997_0.510852243679655</v>
      </c>
      <c r="Y643" t="str">
        <f t="shared" si="52"/>
        <v>grade4_all_grade_t8_ra_cont_zselfcontrol</v>
      </c>
      <c r="Z643" t="str">
        <f t="shared" si="53"/>
        <v>TRUE</v>
      </c>
      <c r="AA643" s="2" t="e">
        <f t="shared" ref="AA643:AA706" si="55">IF(COUNTIF(J643,"*E*")&gt;0, "***", IF(TEXT(J643, "0.00E+00")*1&lt;0.01, "***", IF(TEXT(J643, "0.00E+00")*1&lt;0.05, "**",  IF(TEXT(J643, "0.00E+00")*1&lt;0.1, "*",""))))</f>
        <v>#VALUE!</v>
      </c>
      <c r="AB643">
        <f t="shared" ref="AB643:AB706" si="56">D643</f>
        <v>1.7616693161126702E-2</v>
      </c>
    </row>
    <row r="644" spans="1:28">
      <c r="A644">
        <v>643</v>
      </c>
      <c r="B644" t="s">
        <v>140</v>
      </c>
      <c r="C644">
        <v>4.1858510519336797E-2</v>
      </c>
      <c r="D644">
        <v>0.34265944310144802</v>
      </c>
      <c r="E644">
        <v>0.12215776148023499</v>
      </c>
      <c r="F644">
        <v>0.90303485735059197</v>
      </c>
      <c r="G644" t="s">
        <v>317</v>
      </c>
      <c r="H644" t="b">
        <v>1</v>
      </c>
      <c r="I644" t="s">
        <v>318</v>
      </c>
      <c r="J644" t="s">
        <v>382</v>
      </c>
      <c r="K644" t="s">
        <v>382</v>
      </c>
      <c r="X644" t="str">
        <f t="shared" si="54"/>
        <v>0.122157761480235_0.903034857350592</v>
      </c>
      <c r="Y644" t="str">
        <f t="shared" si="52"/>
        <v>grade4_all_grade_t8_ra_cont_zselfcontrol</v>
      </c>
      <c r="Z644" t="str">
        <f t="shared" si="53"/>
        <v>TRUE</v>
      </c>
      <c r="AA644" s="2" t="e">
        <f t="shared" si="55"/>
        <v>#VALUE!</v>
      </c>
      <c r="AB644">
        <f t="shared" si="56"/>
        <v>0.34265944310144802</v>
      </c>
    </row>
    <row r="645" spans="1:28">
      <c r="A645">
        <v>644</v>
      </c>
      <c r="B645" t="s">
        <v>117</v>
      </c>
      <c r="C645">
        <v>-0.52730759204787803</v>
      </c>
      <c r="D645">
        <v>0.679731827859127</v>
      </c>
      <c r="E645">
        <v>-0.77575827765587801</v>
      </c>
      <c r="F645">
        <v>0.43983911917364399</v>
      </c>
      <c r="G645" t="s">
        <v>317</v>
      </c>
      <c r="H645" t="b">
        <v>1</v>
      </c>
      <c r="I645" t="s">
        <v>318</v>
      </c>
      <c r="J645" t="s">
        <v>382</v>
      </c>
      <c r="K645" t="s">
        <v>382</v>
      </c>
      <c r="X645" t="str">
        <f t="shared" si="54"/>
        <v>-0.775758277655878_0.439839119173644</v>
      </c>
      <c r="Y645" t="str">
        <f t="shared" si="52"/>
        <v>grade4_all_grade_t8_ra_cont_zselfcontrol</v>
      </c>
      <c r="Z645" t="str">
        <f t="shared" si="53"/>
        <v>TRUE</v>
      </c>
      <c r="AA645" s="2" t="e">
        <f t="shared" si="55"/>
        <v>#VALUE!</v>
      </c>
      <c r="AB645">
        <f t="shared" si="56"/>
        <v>0.679731827859127</v>
      </c>
    </row>
    <row r="646" spans="1:28">
      <c r="A646">
        <v>645</v>
      </c>
      <c r="B646" t="s">
        <v>118</v>
      </c>
      <c r="C646">
        <v>-0.42719229745062898</v>
      </c>
      <c r="D646">
        <v>0.67481069602447097</v>
      </c>
      <c r="E646">
        <v>-0.63305501819600296</v>
      </c>
      <c r="F646">
        <v>0.52823484879738303</v>
      </c>
      <c r="G646" t="s">
        <v>317</v>
      </c>
      <c r="H646" t="b">
        <v>1</v>
      </c>
      <c r="I646" t="s">
        <v>318</v>
      </c>
      <c r="J646" t="s">
        <v>382</v>
      </c>
      <c r="K646" t="s">
        <v>382</v>
      </c>
      <c r="X646" t="str">
        <f t="shared" si="54"/>
        <v>-0.633055018196003_0.528234848797383</v>
      </c>
      <c r="Y646" t="str">
        <f t="shared" si="52"/>
        <v>grade4_all_grade_t8_ra_cont_zselfcontrol</v>
      </c>
      <c r="Z646" t="str">
        <f t="shared" si="53"/>
        <v>TRUE</v>
      </c>
      <c r="AA646" s="2" t="e">
        <f t="shared" si="55"/>
        <v>#VALUE!</v>
      </c>
      <c r="AB646">
        <f t="shared" si="56"/>
        <v>0.67481069602447097</v>
      </c>
    </row>
    <row r="647" spans="1:28">
      <c r="A647">
        <v>646</v>
      </c>
      <c r="B647" t="s">
        <v>119</v>
      </c>
      <c r="C647">
        <v>-0.65283049101734203</v>
      </c>
      <c r="D647">
        <v>0.79946623636329395</v>
      </c>
      <c r="E647">
        <v>-0.81658294162241796</v>
      </c>
      <c r="F647">
        <v>0.41623147087294698</v>
      </c>
      <c r="G647" t="s">
        <v>317</v>
      </c>
      <c r="H647" t="b">
        <v>1</v>
      </c>
      <c r="I647" t="s">
        <v>318</v>
      </c>
      <c r="J647" t="s">
        <v>382</v>
      </c>
      <c r="K647" t="s">
        <v>382</v>
      </c>
      <c r="X647" t="str">
        <f t="shared" si="54"/>
        <v>-0.816582941622418_0.416231470872947</v>
      </c>
      <c r="Y647" t="str">
        <f t="shared" si="52"/>
        <v>grade4_all_grade_t8_ra_cont_zselfcontrol</v>
      </c>
      <c r="Z647" t="str">
        <f t="shared" si="53"/>
        <v>TRUE</v>
      </c>
      <c r="AA647" s="2" t="e">
        <f t="shared" si="55"/>
        <v>#VALUE!</v>
      </c>
      <c r="AB647">
        <f t="shared" si="56"/>
        <v>0.79946623636329395</v>
      </c>
    </row>
    <row r="648" spans="1:28">
      <c r="A648">
        <v>647</v>
      </c>
      <c r="B648" t="s">
        <v>120</v>
      </c>
      <c r="C648">
        <v>-0.33018633929622199</v>
      </c>
      <c r="D648">
        <v>0.68320763932966</v>
      </c>
      <c r="E648">
        <v>-0.48328841817429002</v>
      </c>
      <c r="F648">
        <v>0.63001477033919695</v>
      </c>
      <c r="G648" t="s">
        <v>317</v>
      </c>
      <c r="H648" t="b">
        <v>1</v>
      </c>
      <c r="I648" t="s">
        <v>318</v>
      </c>
      <c r="J648" t="s">
        <v>382</v>
      </c>
      <c r="K648" t="s">
        <v>382</v>
      </c>
      <c r="X648" t="str">
        <f t="shared" si="54"/>
        <v>-0.48328841817429_0.630014770339197</v>
      </c>
      <c r="Y648" t="str">
        <f t="shared" si="52"/>
        <v>grade4_all_grade_t8_ra_cont_zselfcontrol</v>
      </c>
      <c r="Z648" t="str">
        <f t="shared" si="53"/>
        <v>TRUE</v>
      </c>
      <c r="AA648" s="2" t="e">
        <f t="shared" si="55"/>
        <v>#VALUE!</v>
      </c>
      <c r="AB648">
        <f t="shared" si="56"/>
        <v>0.68320763932966</v>
      </c>
    </row>
    <row r="649" spans="1:28">
      <c r="A649">
        <v>648</v>
      </c>
      <c r="B649" t="s">
        <v>116</v>
      </c>
      <c r="C649">
        <v>4.0964411953424103E-2</v>
      </c>
      <c r="D649">
        <v>0.16664237709642099</v>
      </c>
      <c r="E649">
        <v>0.245822297228284</v>
      </c>
      <c r="F649">
        <v>0.80626182691272497</v>
      </c>
      <c r="G649" t="s">
        <v>319</v>
      </c>
      <c r="H649" t="b">
        <v>1</v>
      </c>
      <c r="I649" t="s">
        <v>318</v>
      </c>
      <c r="J649" t="s">
        <v>382</v>
      </c>
      <c r="K649" t="s">
        <v>382</v>
      </c>
      <c r="X649" t="str">
        <f t="shared" si="54"/>
        <v>0.245822297228284_0.806261826912725</v>
      </c>
      <c r="Y649" t="str">
        <f t="shared" si="52"/>
        <v>grade5_all_grade_t8_ra_cont_zselfcontrol</v>
      </c>
      <c r="Z649" t="str">
        <f t="shared" si="53"/>
        <v>TRUE</v>
      </c>
      <c r="AA649" s="2" t="e">
        <f t="shared" si="55"/>
        <v>#VALUE!</v>
      </c>
      <c r="AB649">
        <f t="shared" si="56"/>
        <v>0.16664237709642099</v>
      </c>
    </row>
    <row r="650" spans="1:28">
      <c r="A650">
        <v>649</v>
      </c>
      <c r="B650" t="s">
        <v>234</v>
      </c>
      <c r="C650">
        <v>-1.7207871608401501E-3</v>
      </c>
      <c r="D650">
        <v>1.40696148402755E-2</v>
      </c>
      <c r="E650">
        <v>-0.122305207383094</v>
      </c>
      <c r="F650">
        <v>0.90287265253861604</v>
      </c>
      <c r="G650" t="s">
        <v>319</v>
      </c>
      <c r="H650" t="b">
        <v>1</v>
      </c>
      <c r="I650" t="s">
        <v>318</v>
      </c>
      <c r="J650" t="s">
        <v>382</v>
      </c>
      <c r="K650" t="s">
        <v>382</v>
      </c>
      <c r="X650" t="str">
        <f t="shared" si="54"/>
        <v>-0.122305207383094_0.902872652538616</v>
      </c>
      <c r="Y650" t="str">
        <f t="shared" si="52"/>
        <v>grade5_all_grade_t8_ra_cont_zselfcontrol</v>
      </c>
      <c r="Z650" t="str">
        <f t="shared" si="53"/>
        <v>TRUE</v>
      </c>
      <c r="AA650" s="2" t="e">
        <f t="shared" si="55"/>
        <v>#VALUE!</v>
      </c>
      <c r="AB650">
        <f t="shared" si="56"/>
        <v>1.40696148402755E-2</v>
      </c>
    </row>
    <row r="651" spans="1:28">
      <c r="A651">
        <v>650</v>
      </c>
      <c r="B651" t="s">
        <v>140</v>
      </c>
      <c r="C651">
        <v>0.282556692905095</v>
      </c>
      <c r="D651">
        <v>0.28385729454573499</v>
      </c>
      <c r="E651">
        <v>0.99541811443415196</v>
      </c>
      <c r="F651">
        <v>0.32164112885585699</v>
      </c>
      <c r="G651" t="s">
        <v>319</v>
      </c>
      <c r="H651" t="b">
        <v>1</v>
      </c>
      <c r="I651" t="s">
        <v>318</v>
      </c>
      <c r="J651" t="s">
        <v>382</v>
      </c>
      <c r="K651" t="s">
        <v>382</v>
      </c>
      <c r="X651" t="str">
        <f t="shared" si="54"/>
        <v>0.995418114434152_0.321641128855857</v>
      </c>
      <c r="Y651" t="str">
        <f t="shared" si="52"/>
        <v>grade5_all_grade_t8_ra_cont_zselfcontrol</v>
      </c>
      <c r="Z651" t="str">
        <f t="shared" si="53"/>
        <v>TRUE</v>
      </c>
      <c r="AA651" s="2" t="e">
        <f t="shared" si="55"/>
        <v>#VALUE!</v>
      </c>
      <c r="AB651">
        <f t="shared" si="56"/>
        <v>0.28385729454573499</v>
      </c>
    </row>
    <row r="652" spans="1:28">
      <c r="A652">
        <v>651</v>
      </c>
      <c r="B652" t="s">
        <v>117</v>
      </c>
      <c r="C652">
        <v>0.37547852196791698</v>
      </c>
      <c r="D652">
        <v>0.81606301429578199</v>
      </c>
      <c r="E652">
        <v>0.46010971627225999</v>
      </c>
      <c r="F652">
        <v>0.64631384130412095</v>
      </c>
      <c r="G652" t="s">
        <v>319</v>
      </c>
      <c r="H652" t="b">
        <v>1</v>
      </c>
      <c r="I652" t="s">
        <v>318</v>
      </c>
      <c r="J652" t="s">
        <v>382</v>
      </c>
      <c r="K652" t="s">
        <v>382</v>
      </c>
      <c r="X652" t="str">
        <f t="shared" si="54"/>
        <v>0.46010971627226_0.646313841304121</v>
      </c>
      <c r="Y652" t="str">
        <f t="shared" si="52"/>
        <v>grade5_all_grade_t8_ra_cont_zselfcontrol</v>
      </c>
      <c r="Z652" t="str">
        <f t="shared" si="53"/>
        <v>TRUE</v>
      </c>
      <c r="AA652" s="2" t="e">
        <f t="shared" si="55"/>
        <v>#VALUE!</v>
      </c>
      <c r="AB652">
        <f t="shared" si="56"/>
        <v>0.81606301429578199</v>
      </c>
    </row>
    <row r="653" spans="1:28">
      <c r="A653">
        <v>652</v>
      </c>
      <c r="B653" t="s">
        <v>118</v>
      </c>
      <c r="C653">
        <v>0.45541567877338401</v>
      </c>
      <c r="D653">
        <v>0.87080626236429504</v>
      </c>
      <c r="E653">
        <v>0.522981630307643</v>
      </c>
      <c r="F653">
        <v>0.60200203540960695</v>
      </c>
      <c r="G653" t="s">
        <v>319</v>
      </c>
      <c r="H653" t="b">
        <v>1</v>
      </c>
      <c r="I653" t="s">
        <v>318</v>
      </c>
      <c r="J653" t="s">
        <v>382</v>
      </c>
      <c r="K653" t="s">
        <v>382</v>
      </c>
      <c r="X653" t="str">
        <f t="shared" si="54"/>
        <v>0.522981630307643_0.602002035409607</v>
      </c>
      <c r="Y653" t="str">
        <f t="shared" si="52"/>
        <v>grade5_all_grade_t8_ra_cont_zselfcontrol</v>
      </c>
      <c r="Z653" t="str">
        <f t="shared" si="53"/>
        <v>TRUE</v>
      </c>
      <c r="AA653" s="2" t="e">
        <f t="shared" si="55"/>
        <v>#VALUE!</v>
      </c>
      <c r="AB653">
        <f t="shared" si="56"/>
        <v>0.87080626236429504</v>
      </c>
    </row>
    <row r="654" spans="1:28">
      <c r="A654">
        <v>653</v>
      </c>
      <c r="B654" t="s">
        <v>119</v>
      </c>
      <c r="C654">
        <v>0.40296185439283699</v>
      </c>
      <c r="D654">
        <v>0.84514131315819196</v>
      </c>
      <c r="E654">
        <v>0.47679819708140497</v>
      </c>
      <c r="F654">
        <v>0.63441852548790401</v>
      </c>
      <c r="G654" t="s">
        <v>319</v>
      </c>
      <c r="H654" t="b">
        <v>1</v>
      </c>
      <c r="I654" t="s">
        <v>318</v>
      </c>
      <c r="J654" t="s">
        <v>382</v>
      </c>
      <c r="K654" t="s">
        <v>382</v>
      </c>
      <c r="X654" t="str">
        <f t="shared" si="54"/>
        <v>0.476798197081405_0.634418525487904</v>
      </c>
      <c r="Y654" t="str">
        <f t="shared" si="52"/>
        <v>grade5_all_grade_t8_ra_cont_zselfcontrol</v>
      </c>
      <c r="Z654" t="str">
        <f t="shared" si="53"/>
        <v>TRUE</v>
      </c>
      <c r="AA654" s="2" t="e">
        <f t="shared" si="55"/>
        <v>#VALUE!</v>
      </c>
      <c r="AB654">
        <f t="shared" si="56"/>
        <v>0.84514131315819196</v>
      </c>
    </row>
    <row r="655" spans="1:28">
      <c r="A655">
        <v>654</v>
      </c>
      <c r="B655" t="s">
        <v>120</v>
      </c>
      <c r="C655">
        <v>0.54654827167846498</v>
      </c>
      <c r="D655">
        <v>0.90527932446815496</v>
      </c>
      <c r="E655">
        <v>0.60373440208585105</v>
      </c>
      <c r="F655">
        <v>0.54721970284673704</v>
      </c>
      <c r="G655" t="s">
        <v>319</v>
      </c>
      <c r="H655" t="b">
        <v>1</v>
      </c>
      <c r="I655" t="s">
        <v>318</v>
      </c>
      <c r="J655" t="s">
        <v>382</v>
      </c>
      <c r="K655" t="s">
        <v>382</v>
      </c>
      <c r="X655" t="str">
        <f t="shared" si="54"/>
        <v>0.603734402085851_0.547219702846737</v>
      </c>
      <c r="Y655" t="str">
        <f t="shared" si="52"/>
        <v>grade5_all_grade_t8_ra_cont_zselfcontrol</v>
      </c>
      <c r="Z655" t="str">
        <f t="shared" si="53"/>
        <v>TRUE</v>
      </c>
      <c r="AA655" s="2" t="e">
        <f t="shared" si="55"/>
        <v>#VALUE!</v>
      </c>
      <c r="AB655">
        <f t="shared" si="56"/>
        <v>0.90527932446815496</v>
      </c>
    </row>
    <row r="656" spans="1:28">
      <c r="A656">
        <v>655</v>
      </c>
      <c r="B656" t="s">
        <v>116</v>
      </c>
      <c r="C656">
        <v>1.2734859986676899E-2</v>
      </c>
      <c r="D656">
        <v>0.17728296663529</v>
      </c>
      <c r="E656">
        <v>7.1833522579048903E-2</v>
      </c>
      <c r="F656">
        <v>0.94285917458305402</v>
      </c>
      <c r="G656" t="s">
        <v>320</v>
      </c>
      <c r="H656" t="b">
        <v>1</v>
      </c>
      <c r="I656" t="s">
        <v>318</v>
      </c>
      <c r="J656" t="s">
        <v>382</v>
      </c>
      <c r="K656" t="s">
        <v>382</v>
      </c>
      <c r="X656" t="str">
        <f t="shared" si="54"/>
        <v>0.0718335225790489_0.942859174583054</v>
      </c>
      <c r="Y656" t="str">
        <f t="shared" si="52"/>
        <v>grade6_all_grade_t8_ra_cont_zselfcontrol</v>
      </c>
      <c r="Z656" t="str">
        <f t="shared" si="53"/>
        <v>TRUE</v>
      </c>
      <c r="AA656" s="2" t="e">
        <f t="shared" si="55"/>
        <v>#VALUE!</v>
      </c>
      <c r="AB656">
        <f t="shared" si="56"/>
        <v>0.17728296663529</v>
      </c>
    </row>
    <row r="657" spans="1:28">
      <c r="A657">
        <v>656</v>
      </c>
      <c r="B657" t="s">
        <v>234</v>
      </c>
      <c r="C657">
        <v>-1.62220052275274E-3</v>
      </c>
      <c r="D657">
        <v>1.4783317238554101E-2</v>
      </c>
      <c r="E657">
        <v>-0.109731834646836</v>
      </c>
      <c r="F657">
        <v>0.91281330932660998</v>
      </c>
      <c r="G657" t="s">
        <v>320</v>
      </c>
      <c r="H657" t="b">
        <v>1</v>
      </c>
      <c r="I657" t="s">
        <v>318</v>
      </c>
      <c r="J657" t="s">
        <v>382</v>
      </c>
      <c r="K657" t="s">
        <v>382</v>
      </c>
      <c r="X657" t="str">
        <f t="shared" si="54"/>
        <v>-0.109731834646836_0.91281330932661</v>
      </c>
      <c r="Y657" t="str">
        <f t="shared" si="52"/>
        <v>grade6_all_grade_t8_ra_cont_zselfcontrol</v>
      </c>
      <c r="Z657" t="str">
        <f t="shared" si="53"/>
        <v>TRUE</v>
      </c>
      <c r="AA657" s="2" t="e">
        <f t="shared" si="55"/>
        <v>#VALUE!</v>
      </c>
      <c r="AB657">
        <f t="shared" si="56"/>
        <v>1.4783317238554101E-2</v>
      </c>
    </row>
    <row r="658" spans="1:28">
      <c r="A658">
        <v>657</v>
      </c>
      <c r="B658" t="s">
        <v>140</v>
      </c>
      <c r="C658">
        <v>0.67882964041187699</v>
      </c>
      <c r="D658">
        <v>0.36748474838280898</v>
      </c>
      <c r="E658">
        <v>1.84723214609369</v>
      </c>
      <c r="F658">
        <v>6.7283878761362104E-2</v>
      </c>
      <c r="G658" t="s">
        <v>320</v>
      </c>
      <c r="H658" t="b">
        <v>1</v>
      </c>
      <c r="I658" t="s">
        <v>318</v>
      </c>
      <c r="J658" t="s">
        <v>382</v>
      </c>
      <c r="K658" t="s">
        <v>382</v>
      </c>
      <c r="X658" t="str">
        <f t="shared" si="54"/>
        <v>1.84723214609369_0.0672838787613621</v>
      </c>
      <c r="Y658" t="str">
        <f t="shared" si="52"/>
        <v>grade6_all_grade_t8_ra_cont_zselfcontrol</v>
      </c>
      <c r="Z658" t="str">
        <f t="shared" si="53"/>
        <v>TRUE</v>
      </c>
      <c r="AA658" s="2" t="e">
        <f t="shared" si="55"/>
        <v>#VALUE!</v>
      </c>
      <c r="AB658">
        <f t="shared" si="56"/>
        <v>0.36748474838280898</v>
      </c>
    </row>
    <row r="659" spans="1:28">
      <c r="A659">
        <v>658</v>
      </c>
      <c r="B659" t="s">
        <v>117</v>
      </c>
      <c r="C659">
        <v>0.26155395411731702</v>
      </c>
      <c r="D659">
        <v>0.54554894444990798</v>
      </c>
      <c r="E659">
        <v>0.47943260962781098</v>
      </c>
      <c r="F659">
        <v>0.632541385426033</v>
      </c>
      <c r="G659" t="s">
        <v>320</v>
      </c>
      <c r="H659" t="b">
        <v>1</v>
      </c>
      <c r="I659" t="s">
        <v>318</v>
      </c>
      <c r="J659" t="s">
        <v>382</v>
      </c>
      <c r="K659" t="s">
        <v>382</v>
      </c>
      <c r="X659" t="str">
        <f t="shared" si="54"/>
        <v>0.479432609627811_0.632541385426033</v>
      </c>
      <c r="Y659" t="str">
        <f t="shared" si="52"/>
        <v>grade6_all_grade_t8_ra_cont_zselfcontrol</v>
      </c>
      <c r="Z659" t="str">
        <f t="shared" si="53"/>
        <v>TRUE</v>
      </c>
      <c r="AA659" s="2" t="e">
        <f t="shared" si="55"/>
        <v>#VALUE!</v>
      </c>
      <c r="AB659">
        <f t="shared" si="56"/>
        <v>0.54554894444990798</v>
      </c>
    </row>
    <row r="660" spans="1:28">
      <c r="A660">
        <v>659</v>
      </c>
      <c r="B660" t="s">
        <v>118</v>
      </c>
      <c r="C660">
        <v>0.19611439704012601</v>
      </c>
      <c r="D660">
        <v>0.68384364562081401</v>
      </c>
      <c r="E660">
        <v>0.286782509855871</v>
      </c>
      <c r="F660">
        <v>0.77479490766460002</v>
      </c>
      <c r="G660" t="s">
        <v>320</v>
      </c>
      <c r="H660" t="b">
        <v>1</v>
      </c>
      <c r="I660" t="s">
        <v>318</v>
      </c>
      <c r="J660" t="s">
        <v>382</v>
      </c>
      <c r="K660" t="s">
        <v>382</v>
      </c>
      <c r="X660" t="str">
        <f t="shared" si="54"/>
        <v>0.286782509855871_0.7747949076646</v>
      </c>
      <c r="Y660" t="str">
        <f t="shared" si="52"/>
        <v>grade6_all_grade_t8_ra_cont_zselfcontrol</v>
      </c>
      <c r="Z660" t="str">
        <f t="shared" si="53"/>
        <v>TRUE</v>
      </c>
      <c r="AA660" s="2" t="e">
        <f t="shared" si="55"/>
        <v>#VALUE!</v>
      </c>
      <c r="AB660">
        <f t="shared" si="56"/>
        <v>0.68384364562081401</v>
      </c>
    </row>
    <row r="661" spans="1:28">
      <c r="A661">
        <v>660</v>
      </c>
      <c r="B661" t="s">
        <v>119</v>
      </c>
      <c r="C661">
        <v>-3.7607060850769897E-2</v>
      </c>
      <c r="D661">
        <v>0.70615901013910698</v>
      </c>
      <c r="E661">
        <v>-5.32557969392215E-2</v>
      </c>
      <c r="F661">
        <v>0.95762050187636905</v>
      </c>
      <c r="G661" t="s">
        <v>320</v>
      </c>
      <c r="H661" t="b">
        <v>1</v>
      </c>
      <c r="I661" t="s">
        <v>318</v>
      </c>
      <c r="J661" t="s">
        <v>382</v>
      </c>
      <c r="K661" t="s">
        <v>382</v>
      </c>
      <c r="X661" t="str">
        <f t="shared" si="54"/>
        <v>-0.0532557969392215_0.957620501876369</v>
      </c>
      <c r="Y661" t="str">
        <f t="shared" si="52"/>
        <v>grade6_all_grade_t8_ra_cont_zselfcontrol</v>
      </c>
      <c r="Z661" t="str">
        <f t="shared" si="53"/>
        <v>TRUE</v>
      </c>
      <c r="AA661" s="2" t="e">
        <f t="shared" si="55"/>
        <v>#VALUE!</v>
      </c>
      <c r="AB661">
        <f t="shared" si="56"/>
        <v>0.70615901013910698</v>
      </c>
    </row>
    <row r="662" spans="1:28">
      <c r="A662">
        <v>661</v>
      </c>
      <c r="B662" t="s">
        <v>120</v>
      </c>
      <c r="C662">
        <v>5.3328881559869902E-2</v>
      </c>
      <c r="D662">
        <v>0.74604252612372801</v>
      </c>
      <c r="E662">
        <v>7.1482361517586704E-2</v>
      </c>
      <c r="F662">
        <v>0.94313802905542699</v>
      </c>
      <c r="G662" t="s">
        <v>320</v>
      </c>
      <c r="H662" t="b">
        <v>1</v>
      </c>
      <c r="I662" t="s">
        <v>318</v>
      </c>
      <c r="J662" t="s">
        <v>382</v>
      </c>
      <c r="K662" t="s">
        <v>382</v>
      </c>
      <c r="X662" t="str">
        <f t="shared" si="54"/>
        <v>0.0714823615175867_0.943138029055427</v>
      </c>
      <c r="Y662" t="str">
        <f t="shared" si="52"/>
        <v>grade6_all_grade_t8_ra_cont_zselfcontrol</v>
      </c>
      <c r="Z662" t="str">
        <f t="shared" si="53"/>
        <v>TRUE</v>
      </c>
      <c r="AA662" s="2" t="e">
        <f t="shared" si="55"/>
        <v>#VALUE!</v>
      </c>
      <c r="AB662">
        <f t="shared" si="56"/>
        <v>0.74604252612372801</v>
      </c>
    </row>
    <row r="663" spans="1:28">
      <c r="A663">
        <v>662</v>
      </c>
      <c r="B663" t="s">
        <v>116</v>
      </c>
      <c r="C663">
        <v>0.15771309425883301</v>
      </c>
      <c r="D663">
        <v>0.14013433798937</v>
      </c>
      <c r="E663">
        <v>1.12544217585555</v>
      </c>
      <c r="F663">
        <v>0.26200695194950702</v>
      </c>
      <c r="G663" t="s">
        <v>321</v>
      </c>
      <c r="H663" t="b">
        <v>1</v>
      </c>
      <c r="I663" t="s">
        <v>318</v>
      </c>
      <c r="J663" t="s">
        <v>382</v>
      </c>
      <c r="K663" t="s">
        <v>382</v>
      </c>
      <c r="X663" t="str">
        <f t="shared" si="54"/>
        <v>1.12544217585555_0.262006951949507</v>
      </c>
      <c r="Y663" t="str">
        <f t="shared" si="52"/>
        <v>grade7_all_grade_t8_ra_cont_zselfcontrol</v>
      </c>
      <c r="Z663" t="str">
        <f t="shared" si="53"/>
        <v>TRUE</v>
      </c>
      <c r="AA663" s="2" t="e">
        <f t="shared" si="55"/>
        <v>#VALUE!</v>
      </c>
      <c r="AB663">
        <f t="shared" si="56"/>
        <v>0.14013433798937</v>
      </c>
    </row>
    <row r="664" spans="1:28">
      <c r="A664">
        <v>663</v>
      </c>
      <c r="B664" t="s">
        <v>234</v>
      </c>
      <c r="C664">
        <v>-1.4733252603246001E-2</v>
      </c>
      <c r="D664">
        <v>1.1892736264997599E-2</v>
      </c>
      <c r="E664">
        <v>-1.23884464222153</v>
      </c>
      <c r="F664">
        <v>0.217131111574311</v>
      </c>
      <c r="G664" t="s">
        <v>321</v>
      </c>
      <c r="H664" t="b">
        <v>1</v>
      </c>
      <c r="I664" t="s">
        <v>318</v>
      </c>
      <c r="J664" t="s">
        <v>382</v>
      </c>
      <c r="K664" t="s">
        <v>382</v>
      </c>
      <c r="X664" t="str">
        <f t="shared" si="54"/>
        <v>-1.23884464222153_0.217131111574311</v>
      </c>
      <c r="Y664" t="str">
        <f t="shared" si="52"/>
        <v>grade7_all_grade_t8_ra_cont_zselfcontrol</v>
      </c>
      <c r="Z664" t="str">
        <f t="shared" si="53"/>
        <v>TRUE</v>
      </c>
      <c r="AA664" s="2" t="e">
        <f t="shared" si="55"/>
        <v>#VALUE!</v>
      </c>
      <c r="AB664">
        <f t="shared" si="56"/>
        <v>1.1892736264997599E-2</v>
      </c>
    </row>
    <row r="665" spans="1:28">
      <c r="A665">
        <v>664</v>
      </c>
      <c r="B665" t="s">
        <v>140</v>
      </c>
      <c r="C665">
        <v>0.57751314596224901</v>
      </c>
      <c r="D665">
        <v>0.23265242065504299</v>
      </c>
      <c r="E665">
        <v>2.4823001812585299</v>
      </c>
      <c r="F665">
        <v>1.40362847267043E-2</v>
      </c>
      <c r="G665" t="s">
        <v>321</v>
      </c>
      <c r="H665" t="b">
        <v>1</v>
      </c>
      <c r="I665" t="s">
        <v>318</v>
      </c>
      <c r="J665" t="s">
        <v>382</v>
      </c>
      <c r="K665" t="s">
        <v>382</v>
      </c>
      <c r="X665" t="str">
        <f t="shared" si="54"/>
        <v>2.48230018125853_0.0140362847267043</v>
      </c>
      <c r="Y665" t="str">
        <f t="shared" si="52"/>
        <v>grade7_all_grade_t8_ra_cont_zselfcontrol</v>
      </c>
      <c r="Z665" t="str">
        <f t="shared" si="53"/>
        <v>TRUE</v>
      </c>
      <c r="AA665" s="2" t="e">
        <f t="shared" si="55"/>
        <v>#VALUE!</v>
      </c>
      <c r="AB665">
        <f t="shared" si="56"/>
        <v>0.23265242065504299</v>
      </c>
    </row>
    <row r="666" spans="1:28">
      <c r="A666">
        <v>665</v>
      </c>
      <c r="B666" t="s">
        <v>117</v>
      </c>
      <c r="C666">
        <v>-4.4466102522510501E-2</v>
      </c>
      <c r="D666">
        <v>0.478155669170792</v>
      </c>
      <c r="E666">
        <v>-9.2995033604061902E-2</v>
      </c>
      <c r="F666">
        <v>0.92601831311332805</v>
      </c>
      <c r="G666" t="s">
        <v>321</v>
      </c>
      <c r="H666" t="b">
        <v>1</v>
      </c>
      <c r="I666" t="s">
        <v>318</v>
      </c>
      <c r="J666" t="s">
        <v>382</v>
      </c>
      <c r="K666" t="s">
        <v>382</v>
      </c>
      <c r="X666" t="str">
        <f t="shared" si="54"/>
        <v>-0.0929950336040619_0.926018313113328</v>
      </c>
      <c r="Y666" t="str">
        <f t="shared" si="52"/>
        <v>grade7_all_grade_t8_ra_cont_zselfcontrol</v>
      </c>
      <c r="Z666" t="str">
        <f t="shared" si="53"/>
        <v>TRUE</v>
      </c>
      <c r="AA666" s="2" t="e">
        <f t="shared" si="55"/>
        <v>#VALUE!</v>
      </c>
      <c r="AB666">
        <f t="shared" si="56"/>
        <v>0.478155669170792</v>
      </c>
    </row>
    <row r="667" spans="1:28">
      <c r="A667">
        <v>666</v>
      </c>
      <c r="B667" t="s">
        <v>118</v>
      </c>
      <c r="C667">
        <v>0.38179361878745899</v>
      </c>
      <c r="D667">
        <v>0.47834482217701502</v>
      </c>
      <c r="E667">
        <v>0.79815564230393998</v>
      </c>
      <c r="F667">
        <v>0.42590696338257999</v>
      </c>
      <c r="G667" t="s">
        <v>321</v>
      </c>
      <c r="H667" t="b">
        <v>1</v>
      </c>
      <c r="I667" t="s">
        <v>318</v>
      </c>
      <c r="J667" t="s">
        <v>382</v>
      </c>
      <c r="K667" t="s">
        <v>382</v>
      </c>
      <c r="X667" t="str">
        <f t="shared" si="54"/>
        <v>0.79815564230394_0.42590696338258</v>
      </c>
      <c r="Y667" t="str">
        <f t="shared" si="52"/>
        <v>grade7_all_grade_t8_ra_cont_zselfcontrol</v>
      </c>
      <c r="Z667" t="str">
        <f t="shared" si="53"/>
        <v>TRUE</v>
      </c>
      <c r="AA667" s="2" t="e">
        <f t="shared" si="55"/>
        <v>#VALUE!</v>
      </c>
      <c r="AB667">
        <f t="shared" si="56"/>
        <v>0.47834482217701502</v>
      </c>
    </row>
    <row r="668" spans="1:28">
      <c r="A668">
        <v>667</v>
      </c>
      <c r="B668" t="s">
        <v>119</v>
      </c>
      <c r="C668">
        <v>-6.3067786608759904E-2</v>
      </c>
      <c r="D668">
        <v>0.49692247701130798</v>
      </c>
      <c r="E668">
        <v>-0.12691675165928301</v>
      </c>
      <c r="F668">
        <v>0.89915806375422602</v>
      </c>
      <c r="G668" t="s">
        <v>321</v>
      </c>
      <c r="H668" t="b">
        <v>1</v>
      </c>
      <c r="I668" t="s">
        <v>318</v>
      </c>
      <c r="J668" t="s">
        <v>382</v>
      </c>
      <c r="K668" t="s">
        <v>382</v>
      </c>
      <c r="X668" t="str">
        <f t="shared" si="54"/>
        <v>-0.126916751659283_0.899158063754226</v>
      </c>
      <c r="Y668" t="str">
        <f t="shared" si="52"/>
        <v>grade7_all_grade_t8_ra_cont_zselfcontrol</v>
      </c>
      <c r="Z668" t="str">
        <f t="shared" si="53"/>
        <v>TRUE</v>
      </c>
      <c r="AA668" s="2" t="e">
        <f t="shared" si="55"/>
        <v>#VALUE!</v>
      </c>
      <c r="AB668">
        <f t="shared" si="56"/>
        <v>0.49692247701130798</v>
      </c>
    </row>
    <row r="669" spans="1:28">
      <c r="A669">
        <v>668</v>
      </c>
      <c r="B669" t="s">
        <v>120</v>
      </c>
      <c r="C669">
        <v>2.9828374171190299E-2</v>
      </c>
      <c r="D669">
        <v>0.51131868268564096</v>
      </c>
      <c r="E669">
        <v>5.8336171122322901E-2</v>
      </c>
      <c r="F669">
        <v>0.95355018578642603</v>
      </c>
      <c r="G669" t="s">
        <v>321</v>
      </c>
      <c r="H669" t="b">
        <v>1</v>
      </c>
      <c r="I669" t="s">
        <v>318</v>
      </c>
      <c r="J669" t="s">
        <v>382</v>
      </c>
      <c r="K669" t="s">
        <v>382</v>
      </c>
      <c r="X669" t="str">
        <f t="shared" si="54"/>
        <v>0.0583361711223229_0.953550185786426</v>
      </c>
      <c r="Y669" t="str">
        <f t="shared" ref="Y669:Y732" si="57">TEXT(G669,"0.000")</f>
        <v>grade7_all_grade_t8_ra_cont_zselfcontrol</v>
      </c>
      <c r="Z669" t="str">
        <f t="shared" ref="Z669:Z732" si="58">TEXT(H669,"0.000")</f>
        <v>TRUE</v>
      </c>
      <c r="AA669" s="2" t="e">
        <f t="shared" si="55"/>
        <v>#VALUE!</v>
      </c>
      <c r="AB669">
        <f t="shared" si="56"/>
        <v>0.51131868268564096</v>
      </c>
    </row>
    <row r="670" spans="1:28">
      <c r="A670">
        <v>669</v>
      </c>
      <c r="B670" t="s">
        <v>116</v>
      </c>
      <c r="C670">
        <v>-4.4966896840515198E-2</v>
      </c>
      <c r="D670">
        <v>0.13482205243136899</v>
      </c>
      <c r="E670">
        <v>-0.33352775773388899</v>
      </c>
      <c r="F670">
        <v>0.73914218640516305</v>
      </c>
      <c r="G670" t="s">
        <v>322</v>
      </c>
      <c r="H670" t="b">
        <v>1</v>
      </c>
      <c r="I670" t="s">
        <v>318</v>
      </c>
      <c r="J670" t="s">
        <v>382</v>
      </c>
      <c r="K670" t="s">
        <v>382</v>
      </c>
      <c r="X670" t="str">
        <f t="shared" si="54"/>
        <v>-0.333527757733889_0.739142186405163</v>
      </c>
      <c r="Y670" t="str">
        <f t="shared" si="57"/>
        <v>grade8_all_grade_t8_ra_cont_zselfcontrol</v>
      </c>
      <c r="Z670" t="str">
        <f t="shared" si="58"/>
        <v>TRUE</v>
      </c>
      <c r="AA670" s="2" t="e">
        <f t="shared" si="55"/>
        <v>#VALUE!</v>
      </c>
      <c r="AB670">
        <f t="shared" si="56"/>
        <v>0.13482205243136899</v>
      </c>
    </row>
    <row r="671" spans="1:28">
      <c r="A671">
        <v>670</v>
      </c>
      <c r="B671" t="s">
        <v>234</v>
      </c>
      <c r="C671">
        <v>4.3897177483346803E-3</v>
      </c>
      <c r="D671">
        <v>1.22821024143067E-2</v>
      </c>
      <c r="E671">
        <v>0.35740768154003999</v>
      </c>
      <c r="F671">
        <v>0.72122478867780104</v>
      </c>
      <c r="G671" t="s">
        <v>322</v>
      </c>
      <c r="H671" t="b">
        <v>1</v>
      </c>
      <c r="I671" t="s">
        <v>318</v>
      </c>
      <c r="J671" t="s">
        <v>382</v>
      </c>
      <c r="K671" t="s">
        <v>382</v>
      </c>
      <c r="X671" t="str">
        <f t="shared" si="54"/>
        <v>0.35740768154004_0.721224788677801</v>
      </c>
      <c r="Y671" t="str">
        <f t="shared" si="57"/>
        <v>grade8_all_grade_t8_ra_cont_zselfcontrol</v>
      </c>
      <c r="Z671" t="str">
        <f t="shared" si="58"/>
        <v>TRUE</v>
      </c>
      <c r="AA671" s="2" t="e">
        <f t="shared" si="55"/>
        <v>#VALUE!</v>
      </c>
      <c r="AB671">
        <f t="shared" si="56"/>
        <v>1.22821024143067E-2</v>
      </c>
    </row>
    <row r="672" spans="1:28">
      <c r="A672">
        <v>671</v>
      </c>
      <c r="B672" t="s">
        <v>140</v>
      </c>
      <c r="C672">
        <v>0.56118554382195995</v>
      </c>
      <c r="D672">
        <v>0.19963964697968201</v>
      </c>
      <c r="E672">
        <v>2.8109924672380999</v>
      </c>
      <c r="F672">
        <v>5.5122710241165803E-3</v>
      </c>
      <c r="G672" t="s">
        <v>322</v>
      </c>
      <c r="H672" t="b">
        <v>1</v>
      </c>
      <c r="I672" t="s">
        <v>318</v>
      </c>
      <c r="J672" t="s">
        <v>382</v>
      </c>
      <c r="K672" t="s">
        <v>382</v>
      </c>
      <c r="X672" t="str">
        <f t="shared" si="54"/>
        <v>2.8109924672381_0.00551227102411658</v>
      </c>
      <c r="Y672" t="str">
        <f t="shared" si="57"/>
        <v>grade8_all_grade_t8_ra_cont_zselfcontrol</v>
      </c>
      <c r="Z672" t="str">
        <f t="shared" si="58"/>
        <v>TRUE</v>
      </c>
      <c r="AA672" s="2" t="e">
        <f t="shared" si="55"/>
        <v>#VALUE!</v>
      </c>
      <c r="AB672">
        <f t="shared" si="56"/>
        <v>0.19963964697968201</v>
      </c>
    </row>
    <row r="673" spans="1:28">
      <c r="A673">
        <v>672</v>
      </c>
      <c r="B673" t="s">
        <v>117</v>
      </c>
      <c r="C673">
        <v>0.22057909705699</v>
      </c>
      <c r="D673">
        <v>0.34833970011826598</v>
      </c>
      <c r="E673">
        <v>0.633229852876661</v>
      </c>
      <c r="F673">
        <v>0.527424610923375</v>
      </c>
      <c r="G673" t="s">
        <v>322</v>
      </c>
      <c r="H673" t="b">
        <v>1</v>
      </c>
      <c r="I673" t="s">
        <v>318</v>
      </c>
      <c r="J673" t="s">
        <v>382</v>
      </c>
      <c r="K673" t="s">
        <v>382</v>
      </c>
      <c r="X673" t="str">
        <f t="shared" si="54"/>
        <v>0.633229852876661_0.527424610923375</v>
      </c>
      <c r="Y673" t="str">
        <f t="shared" si="57"/>
        <v>grade8_all_grade_t8_ra_cont_zselfcontrol</v>
      </c>
      <c r="Z673" t="str">
        <f t="shared" si="58"/>
        <v>TRUE</v>
      </c>
      <c r="AA673" s="2" t="e">
        <f t="shared" si="55"/>
        <v>#VALUE!</v>
      </c>
      <c r="AB673">
        <f t="shared" si="56"/>
        <v>0.34833970011826598</v>
      </c>
    </row>
    <row r="674" spans="1:28">
      <c r="A674">
        <v>673</v>
      </c>
      <c r="B674" t="s">
        <v>118</v>
      </c>
      <c r="C674">
        <v>0.231156626252878</v>
      </c>
      <c r="D674">
        <v>0.34754986085046102</v>
      </c>
      <c r="E674">
        <v>0.665103492452086</v>
      </c>
      <c r="F674">
        <v>0.50687513054414302</v>
      </c>
      <c r="G674" t="s">
        <v>322</v>
      </c>
      <c r="H674" t="b">
        <v>1</v>
      </c>
      <c r="I674" t="s">
        <v>318</v>
      </c>
      <c r="J674" t="s">
        <v>382</v>
      </c>
      <c r="K674" t="s">
        <v>382</v>
      </c>
      <c r="X674" t="str">
        <f t="shared" si="54"/>
        <v>0.665103492452086_0.506875130544143</v>
      </c>
      <c r="Y674" t="str">
        <f t="shared" si="57"/>
        <v>grade8_all_grade_t8_ra_cont_zselfcontrol</v>
      </c>
      <c r="Z674" t="str">
        <f t="shared" si="58"/>
        <v>TRUE</v>
      </c>
      <c r="AA674" s="2" t="e">
        <f t="shared" si="55"/>
        <v>#VALUE!</v>
      </c>
      <c r="AB674">
        <f t="shared" si="56"/>
        <v>0.34754986085046102</v>
      </c>
    </row>
    <row r="675" spans="1:28">
      <c r="A675">
        <v>674</v>
      </c>
      <c r="B675" t="s">
        <v>119</v>
      </c>
      <c r="C675">
        <v>0.118930407199778</v>
      </c>
      <c r="D675">
        <v>0.431080986119111</v>
      </c>
      <c r="E675">
        <v>0.275888779671012</v>
      </c>
      <c r="F675">
        <v>0.78296468385342699</v>
      </c>
      <c r="G675" t="s">
        <v>322</v>
      </c>
      <c r="H675" t="b">
        <v>1</v>
      </c>
      <c r="I675" t="s">
        <v>318</v>
      </c>
      <c r="J675" t="s">
        <v>382</v>
      </c>
      <c r="K675" t="s">
        <v>382</v>
      </c>
      <c r="X675" t="str">
        <f t="shared" si="54"/>
        <v>0.275888779671012_0.782964683853427</v>
      </c>
      <c r="Y675" t="str">
        <f t="shared" si="57"/>
        <v>grade8_all_grade_t8_ra_cont_zselfcontrol</v>
      </c>
      <c r="Z675" t="str">
        <f t="shared" si="58"/>
        <v>TRUE</v>
      </c>
      <c r="AA675" s="2" t="e">
        <f t="shared" si="55"/>
        <v>#VALUE!</v>
      </c>
      <c r="AB675">
        <f t="shared" si="56"/>
        <v>0.431080986119111</v>
      </c>
    </row>
    <row r="676" spans="1:28">
      <c r="A676">
        <v>675</v>
      </c>
      <c r="B676" t="s">
        <v>120</v>
      </c>
      <c r="C676">
        <v>-0.15431583522513501</v>
      </c>
      <c r="D676">
        <v>0.39751380229759398</v>
      </c>
      <c r="E676">
        <v>-0.38820245821202498</v>
      </c>
      <c r="F676">
        <v>0.69834626713150005</v>
      </c>
      <c r="G676" t="s">
        <v>322</v>
      </c>
      <c r="H676" t="b">
        <v>1</v>
      </c>
      <c r="I676" t="s">
        <v>318</v>
      </c>
      <c r="J676" t="s">
        <v>382</v>
      </c>
      <c r="K676" t="s">
        <v>382</v>
      </c>
      <c r="X676" t="str">
        <f t="shared" si="54"/>
        <v>-0.388202458212025_0.6983462671315</v>
      </c>
      <c r="Y676" t="str">
        <f t="shared" si="57"/>
        <v>grade8_all_grade_t8_ra_cont_zselfcontrol</v>
      </c>
      <c r="Z676" t="str">
        <f t="shared" si="58"/>
        <v>TRUE</v>
      </c>
      <c r="AA676" s="2" t="e">
        <f t="shared" si="55"/>
        <v>#VALUE!</v>
      </c>
      <c r="AB676">
        <f t="shared" si="56"/>
        <v>0.39751380229759398</v>
      </c>
    </row>
    <row r="677" spans="1:28">
      <c r="A677">
        <v>676</v>
      </c>
      <c r="B677" t="s">
        <v>116</v>
      </c>
      <c r="C677">
        <v>0.110178541908134</v>
      </c>
      <c r="D677">
        <v>0.10808029555125701</v>
      </c>
      <c r="E677">
        <v>1.0194137733078501</v>
      </c>
      <c r="F677">
        <v>0.30942187124310899</v>
      </c>
      <c r="G677" t="s">
        <v>323</v>
      </c>
      <c r="H677" t="b">
        <v>1</v>
      </c>
      <c r="I677" t="s">
        <v>318</v>
      </c>
      <c r="J677" t="s">
        <v>382</v>
      </c>
      <c r="K677" t="s">
        <v>382</v>
      </c>
      <c r="X677" t="str">
        <f t="shared" si="54"/>
        <v>1.01941377330785_0.309421871243109</v>
      </c>
      <c r="Y677" t="str">
        <f t="shared" si="57"/>
        <v>grade9_all_grade_t8_ra_cont_zselfcontrol</v>
      </c>
      <c r="Z677" t="str">
        <f t="shared" si="58"/>
        <v>TRUE</v>
      </c>
      <c r="AA677" s="2" t="e">
        <f t="shared" si="55"/>
        <v>#VALUE!</v>
      </c>
      <c r="AB677">
        <f t="shared" si="56"/>
        <v>0.10808029555125701</v>
      </c>
    </row>
    <row r="678" spans="1:28">
      <c r="A678">
        <v>677</v>
      </c>
      <c r="B678" t="s">
        <v>234</v>
      </c>
      <c r="C678">
        <v>-9.8107319908261395E-3</v>
      </c>
      <c r="D678">
        <v>9.2769364747511806E-3</v>
      </c>
      <c r="E678">
        <v>-1.05754006374063</v>
      </c>
      <c r="F678">
        <v>0.291731172416764</v>
      </c>
      <c r="G678" t="s">
        <v>323</v>
      </c>
      <c r="H678" t="b">
        <v>1</v>
      </c>
      <c r="I678" t="s">
        <v>318</v>
      </c>
      <c r="J678" t="s">
        <v>382</v>
      </c>
      <c r="K678" t="s">
        <v>382</v>
      </c>
      <c r="X678" t="str">
        <f t="shared" si="54"/>
        <v>-1.05754006374063_0.291731172416764</v>
      </c>
      <c r="Y678" t="str">
        <f t="shared" si="57"/>
        <v>grade9_all_grade_t8_ra_cont_zselfcontrol</v>
      </c>
      <c r="Z678" t="str">
        <f t="shared" si="58"/>
        <v>TRUE</v>
      </c>
      <c r="AA678" s="2" t="e">
        <f t="shared" si="55"/>
        <v>#VALUE!</v>
      </c>
      <c r="AB678">
        <f t="shared" si="56"/>
        <v>9.2769364747511806E-3</v>
      </c>
    </row>
    <row r="679" spans="1:28">
      <c r="A679">
        <v>678</v>
      </c>
      <c r="B679" t="s">
        <v>140</v>
      </c>
      <c r="C679">
        <v>0.49123046375137402</v>
      </c>
      <c r="D679">
        <v>0.21868401137233201</v>
      </c>
      <c r="E679">
        <v>2.2463026019538499</v>
      </c>
      <c r="F679">
        <v>2.5942342851594E-2</v>
      </c>
      <c r="G679" t="s">
        <v>323</v>
      </c>
      <c r="H679" t="b">
        <v>1</v>
      </c>
      <c r="I679" t="s">
        <v>318</v>
      </c>
      <c r="J679" t="s">
        <v>382</v>
      </c>
      <c r="K679" t="s">
        <v>382</v>
      </c>
      <c r="X679" t="str">
        <f t="shared" si="54"/>
        <v>2.24630260195385_0.025942342851594</v>
      </c>
      <c r="Y679" t="str">
        <f t="shared" si="57"/>
        <v>grade9_all_grade_t8_ra_cont_zselfcontrol</v>
      </c>
      <c r="Z679" t="str">
        <f t="shared" si="58"/>
        <v>TRUE</v>
      </c>
      <c r="AA679" s="2" t="e">
        <f t="shared" si="55"/>
        <v>#VALUE!</v>
      </c>
      <c r="AB679">
        <f t="shared" si="56"/>
        <v>0.21868401137233201</v>
      </c>
    </row>
    <row r="680" spans="1:28">
      <c r="A680">
        <v>679</v>
      </c>
      <c r="B680" t="s">
        <v>117</v>
      </c>
      <c r="C680">
        <v>9.2820128745712497E-3</v>
      </c>
      <c r="D680">
        <v>0.33216396363829598</v>
      </c>
      <c r="E680">
        <v>2.79440694676884E-2</v>
      </c>
      <c r="F680">
        <v>0.97773878378792101</v>
      </c>
      <c r="G680" t="s">
        <v>323</v>
      </c>
      <c r="H680" t="b">
        <v>1</v>
      </c>
      <c r="I680" t="s">
        <v>318</v>
      </c>
      <c r="J680" t="s">
        <v>382</v>
      </c>
      <c r="K680" t="s">
        <v>382</v>
      </c>
      <c r="X680" t="str">
        <f t="shared" si="54"/>
        <v>0.0279440694676884_0.977738783787921</v>
      </c>
      <c r="Y680" t="str">
        <f t="shared" si="57"/>
        <v>grade9_all_grade_t8_ra_cont_zselfcontrol</v>
      </c>
      <c r="Z680" t="str">
        <f t="shared" si="58"/>
        <v>TRUE</v>
      </c>
      <c r="AA680" s="2" t="e">
        <f t="shared" si="55"/>
        <v>#VALUE!</v>
      </c>
      <c r="AB680">
        <f t="shared" si="56"/>
        <v>0.33216396363829598</v>
      </c>
    </row>
    <row r="681" spans="1:28">
      <c r="A681">
        <v>680</v>
      </c>
      <c r="B681" t="s">
        <v>118</v>
      </c>
      <c r="C681">
        <v>0.128411987964933</v>
      </c>
      <c r="D681">
        <v>0.30890243413562402</v>
      </c>
      <c r="E681">
        <v>0.41570403394281402</v>
      </c>
      <c r="F681">
        <v>0.67813880794083603</v>
      </c>
      <c r="G681" t="s">
        <v>323</v>
      </c>
      <c r="H681" t="b">
        <v>1</v>
      </c>
      <c r="I681" t="s">
        <v>318</v>
      </c>
      <c r="J681" t="s">
        <v>382</v>
      </c>
      <c r="K681" t="s">
        <v>382</v>
      </c>
      <c r="X681" t="str">
        <f t="shared" si="54"/>
        <v>0.415704033942814_0.678138807940836</v>
      </c>
      <c r="Y681" t="str">
        <f t="shared" si="57"/>
        <v>grade9_all_grade_t8_ra_cont_zselfcontrol</v>
      </c>
      <c r="Z681" t="str">
        <f t="shared" si="58"/>
        <v>TRUE</v>
      </c>
      <c r="AA681" s="2" t="e">
        <f t="shared" si="55"/>
        <v>#VALUE!</v>
      </c>
      <c r="AB681">
        <f t="shared" si="56"/>
        <v>0.30890243413562402</v>
      </c>
    </row>
    <row r="682" spans="1:28">
      <c r="A682">
        <v>681</v>
      </c>
      <c r="B682" t="s">
        <v>119</v>
      </c>
      <c r="C682">
        <v>-0.11650158358596099</v>
      </c>
      <c r="D682">
        <v>0.316297953572382</v>
      </c>
      <c r="E682">
        <v>-0.36832860367937997</v>
      </c>
      <c r="F682">
        <v>0.71307594757103099</v>
      </c>
      <c r="G682" t="s">
        <v>323</v>
      </c>
      <c r="H682" t="b">
        <v>1</v>
      </c>
      <c r="I682" t="s">
        <v>318</v>
      </c>
      <c r="J682" t="s">
        <v>382</v>
      </c>
      <c r="K682" t="s">
        <v>382</v>
      </c>
      <c r="X682" t="str">
        <f t="shared" si="54"/>
        <v>-0.36832860367938_0.713075947571031</v>
      </c>
      <c r="Y682" t="str">
        <f t="shared" si="57"/>
        <v>grade9_all_grade_t8_ra_cont_zselfcontrol</v>
      </c>
      <c r="Z682" t="str">
        <f t="shared" si="58"/>
        <v>TRUE</v>
      </c>
      <c r="AA682" s="2" t="e">
        <f t="shared" si="55"/>
        <v>#VALUE!</v>
      </c>
      <c r="AB682">
        <f t="shared" si="56"/>
        <v>0.316297953572382</v>
      </c>
    </row>
    <row r="683" spans="1:28">
      <c r="A683">
        <v>682</v>
      </c>
      <c r="B683" t="s">
        <v>120</v>
      </c>
      <c r="C683">
        <v>-0.17107811856050301</v>
      </c>
      <c r="D683">
        <v>0.41577928698708699</v>
      </c>
      <c r="E683">
        <v>-0.41146378358625801</v>
      </c>
      <c r="F683">
        <v>0.68123885863818301</v>
      </c>
      <c r="G683" t="s">
        <v>323</v>
      </c>
      <c r="H683" t="b">
        <v>1</v>
      </c>
      <c r="I683" t="s">
        <v>318</v>
      </c>
      <c r="J683" t="s">
        <v>382</v>
      </c>
      <c r="K683" t="s">
        <v>382</v>
      </c>
      <c r="X683" t="str">
        <f t="shared" si="54"/>
        <v>-0.411463783586258_0.681238858638183</v>
      </c>
      <c r="Y683" t="str">
        <f t="shared" si="57"/>
        <v>grade9_all_grade_t8_ra_cont_zselfcontrol</v>
      </c>
      <c r="Z683" t="str">
        <f t="shared" si="58"/>
        <v>TRUE</v>
      </c>
      <c r="AA683" s="2" t="e">
        <f t="shared" si="55"/>
        <v>#VALUE!</v>
      </c>
      <c r="AB683">
        <f t="shared" si="56"/>
        <v>0.41577928698708699</v>
      </c>
    </row>
    <row r="684" spans="1:28">
      <c r="A684">
        <v>683</v>
      </c>
      <c r="B684" t="s">
        <v>116</v>
      </c>
      <c r="C684">
        <v>0.15064246633341299</v>
      </c>
      <c r="D684">
        <v>0.49523708378062198</v>
      </c>
      <c r="E684">
        <v>0.30418252442529897</v>
      </c>
      <c r="F684">
        <v>0.761945837728223</v>
      </c>
      <c r="G684" t="s">
        <v>684</v>
      </c>
      <c r="H684" t="b">
        <v>0</v>
      </c>
      <c r="I684" t="s">
        <v>382</v>
      </c>
      <c r="J684" t="s">
        <v>382</v>
      </c>
      <c r="K684" t="s">
        <v>382</v>
      </c>
      <c r="X684" t="str">
        <f t="shared" si="54"/>
        <v>0.304182524425299_0.761945837728223</v>
      </c>
      <c r="Y684" t="str">
        <f t="shared" si="57"/>
        <v>grade4_not_apr_march_grade_t8_ra_cont_zselfcontrol</v>
      </c>
      <c r="Z684" t="str">
        <f t="shared" si="58"/>
        <v>FALSE</v>
      </c>
      <c r="AA684" s="2" t="e">
        <f t="shared" si="55"/>
        <v>#VALUE!</v>
      </c>
      <c r="AB684">
        <f t="shared" si="56"/>
        <v>0.49523708378062198</v>
      </c>
    </row>
    <row r="685" spans="1:28">
      <c r="A685">
        <v>684</v>
      </c>
      <c r="B685" t="s">
        <v>234</v>
      </c>
      <c r="C685">
        <v>-1.3372904819491899E-2</v>
      </c>
      <c r="D685">
        <v>4.19798942580243E-2</v>
      </c>
      <c r="E685">
        <v>-0.31855499056993802</v>
      </c>
      <c r="F685">
        <v>0.75106988959703702</v>
      </c>
      <c r="G685" t="s">
        <v>684</v>
      </c>
      <c r="H685" t="b">
        <v>0</v>
      </c>
      <c r="I685" t="s">
        <v>382</v>
      </c>
      <c r="J685" t="s">
        <v>382</v>
      </c>
      <c r="K685" t="s">
        <v>382</v>
      </c>
      <c r="X685" t="str">
        <f t="shared" si="54"/>
        <v>-0.318554990569938_0.751069889597037</v>
      </c>
      <c r="Y685" t="str">
        <f t="shared" si="57"/>
        <v>grade4_not_apr_march_grade_t8_ra_cont_zselfcontrol</v>
      </c>
      <c r="Z685" t="str">
        <f t="shared" si="58"/>
        <v>FALSE</v>
      </c>
      <c r="AA685" s="2" t="e">
        <f t="shared" si="55"/>
        <v>#VALUE!</v>
      </c>
      <c r="AB685">
        <f t="shared" si="56"/>
        <v>4.19798942580243E-2</v>
      </c>
    </row>
    <row r="686" spans="1:28">
      <c r="A686">
        <v>685</v>
      </c>
      <c r="B686" t="s">
        <v>140</v>
      </c>
      <c r="C686">
        <v>-0.103079780830276</v>
      </c>
      <c r="D686">
        <v>0.498286202410405</v>
      </c>
      <c r="E686">
        <v>-0.206868623557383</v>
      </c>
      <c r="F686">
        <v>0.83674936324307503</v>
      </c>
      <c r="G686" t="s">
        <v>684</v>
      </c>
      <c r="H686" t="b">
        <v>0</v>
      </c>
      <c r="I686" t="s">
        <v>382</v>
      </c>
      <c r="J686" t="s">
        <v>382</v>
      </c>
      <c r="K686" t="s">
        <v>382</v>
      </c>
      <c r="X686" t="str">
        <f t="shared" si="54"/>
        <v>-0.206868623557383_0.836749363243075</v>
      </c>
      <c r="Y686" t="str">
        <f t="shared" si="57"/>
        <v>grade4_not_apr_march_grade_t8_ra_cont_zselfcontrol</v>
      </c>
      <c r="Z686" t="str">
        <f t="shared" si="58"/>
        <v>FALSE</v>
      </c>
      <c r="AA686" s="2" t="e">
        <f t="shared" si="55"/>
        <v>#VALUE!</v>
      </c>
      <c r="AB686">
        <f t="shared" si="56"/>
        <v>0.498286202410405</v>
      </c>
    </row>
    <row r="687" spans="1:28">
      <c r="A687">
        <v>686</v>
      </c>
      <c r="B687" t="s">
        <v>117</v>
      </c>
      <c r="C687">
        <v>-0.33147528231516299</v>
      </c>
      <c r="D687">
        <v>1.0505944851470399</v>
      </c>
      <c r="E687">
        <v>-0.31551210957363002</v>
      </c>
      <c r="F687">
        <v>0.75336836849534095</v>
      </c>
      <c r="G687" t="s">
        <v>684</v>
      </c>
      <c r="H687" t="b">
        <v>0</v>
      </c>
      <c r="I687" t="s">
        <v>382</v>
      </c>
      <c r="J687" t="s">
        <v>382</v>
      </c>
      <c r="K687" t="s">
        <v>382</v>
      </c>
      <c r="X687" t="str">
        <f t="shared" si="54"/>
        <v>-0.31551210957363_0.753368368495341</v>
      </c>
      <c r="Y687" t="str">
        <f t="shared" si="57"/>
        <v>grade4_not_apr_march_grade_t8_ra_cont_zselfcontrol</v>
      </c>
      <c r="Z687" t="str">
        <f t="shared" si="58"/>
        <v>FALSE</v>
      </c>
      <c r="AA687" s="2" t="e">
        <f t="shared" si="55"/>
        <v>#VALUE!</v>
      </c>
      <c r="AB687">
        <f t="shared" si="56"/>
        <v>1.0505944851470399</v>
      </c>
    </row>
    <row r="688" spans="1:28">
      <c r="A688">
        <v>687</v>
      </c>
      <c r="B688" t="s">
        <v>118</v>
      </c>
      <c r="C688">
        <v>-8.44815679815034E-2</v>
      </c>
      <c r="D688">
        <v>1.0005502309057801</v>
      </c>
      <c r="E688">
        <v>-8.4435109174902503E-2</v>
      </c>
      <c r="F688">
        <v>0.93296608957711702</v>
      </c>
      <c r="G688" t="s">
        <v>684</v>
      </c>
      <c r="H688" t="b">
        <v>0</v>
      </c>
      <c r="I688" t="s">
        <v>382</v>
      </c>
      <c r="J688" t="s">
        <v>382</v>
      </c>
      <c r="K688" t="s">
        <v>382</v>
      </c>
      <c r="X688" t="str">
        <f t="shared" si="54"/>
        <v>-0.0844351091749025_0.932966089577117</v>
      </c>
      <c r="Y688" t="str">
        <f t="shared" si="57"/>
        <v>grade4_not_apr_march_grade_t8_ra_cont_zselfcontrol</v>
      </c>
      <c r="Z688" t="str">
        <f t="shared" si="58"/>
        <v>FALSE</v>
      </c>
      <c r="AA688" s="2" t="e">
        <f t="shared" si="55"/>
        <v>#VALUE!</v>
      </c>
      <c r="AB688">
        <f t="shared" si="56"/>
        <v>1.0005502309057801</v>
      </c>
    </row>
    <row r="689" spans="1:28">
      <c r="A689">
        <v>688</v>
      </c>
      <c r="B689" t="s">
        <v>119</v>
      </c>
      <c r="C689">
        <v>-0.540360449154069</v>
      </c>
      <c r="D689">
        <v>1.16724190484533</v>
      </c>
      <c r="E689">
        <v>-0.46293784254230802</v>
      </c>
      <c r="F689">
        <v>0.64493175488719101</v>
      </c>
      <c r="G689" t="s">
        <v>684</v>
      </c>
      <c r="H689" t="b">
        <v>0</v>
      </c>
      <c r="I689" t="s">
        <v>382</v>
      </c>
      <c r="J689" t="s">
        <v>382</v>
      </c>
      <c r="K689" t="s">
        <v>382</v>
      </c>
      <c r="X689" t="str">
        <f t="shared" si="54"/>
        <v>-0.462937842542308_0.644931754887191</v>
      </c>
      <c r="Y689" t="str">
        <f t="shared" si="57"/>
        <v>grade4_not_apr_march_grade_t8_ra_cont_zselfcontrol</v>
      </c>
      <c r="Z689" t="str">
        <f t="shared" si="58"/>
        <v>FALSE</v>
      </c>
      <c r="AA689" s="2" t="e">
        <f t="shared" si="55"/>
        <v>#VALUE!</v>
      </c>
      <c r="AB689">
        <f t="shared" si="56"/>
        <v>1.16724190484533</v>
      </c>
    </row>
    <row r="690" spans="1:28">
      <c r="A690">
        <v>689</v>
      </c>
      <c r="B690" t="s">
        <v>120</v>
      </c>
      <c r="C690">
        <v>-0.41013780694160801</v>
      </c>
      <c r="D690">
        <v>0.97368467422975302</v>
      </c>
      <c r="E690">
        <v>-0.42122241193336302</v>
      </c>
      <c r="F690">
        <v>0.67496131305719598</v>
      </c>
      <c r="G690" t="s">
        <v>684</v>
      </c>
      <c r="H690" t="b">
        <v>0</v>
      </c>
      <c r="I690" t="s">
        <v>382</v>
      </c>
      <c r="J690" t="s">
        <v>382</v>
      </c>
      <c r="K690" t="s">
        <v>382</v>
      </c>
      <c r="X690" t="str">
        <f t="shared" si="54"/>
        <v>-0.421222411933363_0.674961313057196</v>
      </c>
      <c r="Y690" t="str">
        <f t="shared" si="57"/>
        <v>grade4_not_apr_march_grade_t8_ra_cont_zselfcontrol</v>
      </c>
      <c r="Z690" t="str">
        <f t="shared" si="58"/>
        <v>FALSE</v>
      </c>
      <c r="AA690" s="2" t="e">
        <f t="shared" si="55"/>
        <v>#VALUE!</v>
      </c>
      <c r="AB690">
        <f t="shared" si="56"/>
        <v>0.97368467422975302</v>
      </c>
    </row>
    <row r="691" spans="1:28">
      <c r="A691">
        <v>690</v>
      </c>
      <c r="B691" t="s">
        <v>116</v>
      </c>
      <c r="C691">
        <v>1.8687739985476001E-3</v>
      </c>
      <c r="D691">
        <v>0.24324145576151901</v>
      </c>
      <c r="E691">
        <v>7.68279400687274E-3</v>
      </c>
      <c r="F691">
        <v>0.99388944565339599</v>
      </c>
      <c r="G691" t="s">
        <v>685</v>
      </c>
      <c r="H691" t="b">
        <v>0</v>
      </c>
      <c r="I691" t="s">
        <v>382</v>
      </c>
      <c r="J691" t="s">
        <v>382</v>
      </c>
      <c r="K691" t="s">
        <v>382</v>
      </c>
      <c r="X691" t="str">
        <f t="shared" si="54"/>
        <v>0.00768279400687274_0.993889445653396</v>
      </c>
      <c r="Y691" t="str">
        <f t="shared" si="57"/>
        <v>grade5_not_apr_march_grade_t8_ra_cont_zselfcontrol</v>
      </c>
      <c r="Z691" t="str">
        <f t="shared" si="58"/>
        <v>FALSE</v>
      </c>
      <c r="AA691" s="2" t="e">
        <f t="shared" si="55"/>
        <v>#VALUE!</v>
      </c>
      <c r="AB691">
        <f t="shared" si="56"/>
        <v>0.24324145576151901</v>
      </c>
    </row>
    <row r="692" spans="1:28">
      <c r="A692">
        <v>691</v>
      </c>
      <c r="B692" t="s">
        <v>234</v>
      </c>
      <c r="C692">
        <v>-8.1312129167674795E-4</v>
      </c>
      <c r="D692">
        <v>2.0217143984334499E-2</v>
      </c>
      <c r="E692">
        <v>-4.0219394604243099E-2</v>
      </c>
      <c r="F692">
        <v>0.96801968600326704</v>
      </c>
      <c r="G692" t="s">
        <v>685</v>
      </c>
      <c r="H692" t="b">
        <v>0</v>
      </c>
      <c r="I692" t="s">
        <v>382</v>
      </c>
      <c r="J692" t="s">
        <v>382</v>
      </c>
      <c r="K692" t="s">
        <v>382</v>
      </c>
      <c r="X692" t="str">
        <f t="shared" si="54"/>
        <v>-0.0402193946042431_0.968019686003267</v>
      </c>
      <c r="Y692" t="str">
        <f t="shared" si="57"/>
        <v>grade5_not_apr_march_grade_t8_ra_cont_zselfcontrol</v>
      </c>
      <c r="Z692" t="str">
        <f t="shared" si="58"/>
        <v>FALSE</v>
      </c>
      <c r="AA692" s="2" t="e">
        <f t="shared" si="55"/>
        <v>#VALUE!</v>
      </c>
      <c r="AB692">
        <f t="shared" si="56"/>
        <v>2.0217143984334499E-2</v>
      </c>
    </row>
    <row r="693" spans="1:28">
      <c r="A693">
        <v>692</v>
      </c>
      <c r="B693" t="s">
        <v>140</v>
      </c>
      <c r="C693">
        <v>0.11488165447519499</v>
      </c>
      <c r="D693">
        <v>0.33622294835290101</v>
      </c>
      <c r="E693">
        <v>0.341682966727824</v>
      </c>
      <c r="F693">
        <v>0.73349671840913</v>
      </c>
      <c r="G693" t="s">
        <v>685</v>
      </c>
      <c r="H693" t="b">
        <v>0</v>
      </c>
      <c r="I693" t="s">
        <v>382</v>
      </c>
      <c r="J693" t="s">
        <v>382</v>
      </c>
      <c r="K693" t="s">
        <v>382</v>
      </c>
      <c r="X693" t="str">
        <f t="shared" si="54"/>
        <v>0.341682966727824_0.73349671840913</v>
      </c>
      <c r="Y693" t="str">
        <f t="shared" si="57"/>
        <v>grade5_not_apr_march_grade_t8_ra_cont_zselfcontrol</v>
      </c>
      <c r="Z693" t="str">
        <f t="shared" si="58"/>
        <v>FALSE</v>
      </c>
      <c r="AA693" s="2" t="e">
        <f t="shared" si="55"/>
        <v>#VALUE!</v>
      </c>
      <c r="AB693">
        <f t="shared" si="56"/>
        <v>0.33622294835290101</v>
      </c>
    </row>
    <row r="694" spans="1:28">
      <c r="A694">
        <v>693</v>
      </c>
      <c r="B694" t="s">
        <v>117</v>
      </c>
      <c r="C694">
        <v>0.85365104241339396</v>
      </c>
      <c r="D694">
        <v>0.97478275390004399</v>
      </c>
      <c r="E694">
        <v>0.87573465882320001</v>
      </c>
      <c r="F694">
        <v>0.38382925285360697</v>
      </c>
      <c r="G694" t="s">
        <v>685</v>
      </c>
      <c r="H694" t="b">
        <v>0</v>
      </c>
      <c r="I694" t="s">
        <v>382</v>
      </c>
      <c r="J694" t="s">
        <v>382</v>
      </c>
      <c r="K694" t="s">
        <v>382</v>
      </c>
      <c r="X694" t="str">
        <f t="shared" si="54"/>
        <v>0.8757346588232_0.383829252853607</v>
      </c>
      <c r="Y694" t="str">
        <f t="shared" si="57"/>
        <v>grade5_not_apr_march_grade_t8_ra_cont_zselfcontrol</v>
      </c>
      <c r="Z694" t="str">
        <f t="shared" si="58"/>
        <v>FALSE</v>
      </c>
      <c r="AA694" s="2" t="e">
        <f t="shared" si="55"/>
        <v>#VALUE!</v>
      </c>
      <c r="AB694">
        <f t="shared" si="56"/>
        <v>0.97478275390004399</v>
      </c>
    </row>
    <row r="695" spans="1:28">
      <c r="A695">
        <v>694</v>
      </c>
      <c r="B695" t="s">
        <v>118</v>
      </c>
      <c r="C695">
        <v>0.90854785481063205</v>
      </c>
      <c r="D695">
        <v>0.920191978955752</v>
      </c>
      <c r="E695">
        <v>0.98734598386922001</v>
      </c>
      <c r="F695">
        <v>0.32648746801356798</v>
      </c>
      <c r="G695" t="s">
        <v>685</v>
      </c>
      <c r="H695" t="b">
        <v>0</v>
      </c>
      <c r="I695" t="s">
        <v>382</v>
      </c>
      <c r="J695" t="s">
        <v>382</v>
      </c>
      <c r="K695" t="s">
        <v>382</v>
      </c>
      <c r="X695" t="str">
        <f t="shared" si="54"/>
        <v>0.98734598386922_0.326487468013568</v>
      </c>
      <c r="Y695" t="str">
        <f t="shared" si="57"/>
        <v>grade5_not_apr_march_grade_t8_ra_cont_zselfcontrol</v>
      </c>
      <c r="Z695" t="str">
        <f t="shared" si="58"/>
        <v>FALSE</v>
      </c>
      <c r="AA695" s="2" t="e">
        <f t="shared" si="55"/>
        <v>#VALUE!</v>
      </c>
      <c r="AB695">
        <f t="shared" si="56"/>
        <v>0.920191978955752</v>
      </c>
    </row>
    <row r="696" spans="1:28">
      <c r="A696">
        <v>695</v>
      </c>
      <c r="B696" t="s">
        <v>119</v>
      </c>
      <c r="C696">
        <v>0.86840252588712097</v>
      </c>
      <c r="D696">
        <v>0.94080224054942296</v>
      </c>
      <c r="E696">
        <v>0.92304470425153295</v>
      </c>
      <c r="F696">
        <v>0.35879454572915098</v>
      </c>
      <c r="G696" t="s">
        <v>685</v>
      </c>
      <c r="H696" t="b">
        <v>0</v>
      </c>
      <c r="I696" t="s">
        <v>382</v>
      </c>
      <c r="J696" t="s">
        <v>382</v>
      </c>
      <c r="K696" t="s">
        <v>382</v>
      </c>
      <c r="X696" t="str">
        <f t="shared" si="54"/>
        <v>0.923044704251533_0.358794545729151</v>
      </c>
      <c r="Y696" t="str">
        <f t="shared" si="57"/>
        <v>grade5_not_apr_march_grade_t8_ra_cont_zselfcontrol</v>
      </c>
      <c r="Z696" t="str">
        <f t="shared" si="58"/>
        <v>FALSE</v>
      </c>
      <c r="AA696" s="2" t="e">
        <f t="shared" si="55"/>
        <v>#VALUE!</v>
      </c>
      <c r="AB696">
        <f t="shared" si="56"/>
        <v>0.94080224054942296</v>
      </c>
    </row>
    <row r="697" spans="1:28">
      <c r="A697">
        <v>696</v>
      </c>
      <c r="B697" t="s">
        <v>120</v>
      </c>
      <c r="C697">
        <v>1.1409404926684501</v>
      </c>
      <c r="D697">
        <v>1.0021360560161401</v>
      </c>
      <c r="E697">
        <v>1.1385085745782999</v>
      </c>
      <c r="F697">
        <v>0.25834899407546302</v>
      </c>
      <c r="G697" t="s">
        <v>685</v>
      </c>
      <c r="H697" t="b">
        <v>0</v>
      </c>
      <c r="I697" t="s">
        <v>382</v>
      </c>
      <c r="J697" t="s">
        <v>382</v>
      </c>
      <c r="K697" t="s">
        <v>382</v>
      </c>
      <c r="X697" t="str">
        <f t="shared" si="54"/>
        <v>1.1385085745783_0.258348994075463</v>
      </c>
      <c r="Y697" t="str">
        <f t="shared" si="57"/>
        <v>grade5_not_apr_march_grade_t8_ra_cont_zselfcontrol</v>
      </c>
      <c r="Z697" t="str">
        <f t="shared" si="58"/>
        <v>FALSE</v>
      </c>
      <c r="AA697" s="2" t="e">
        <f t="shared" si="55"/>
        <v>#VALUE!</v>
      </c>
      <c r="AB697">
        <f t="shared" si="56"/>
        <v>1.0021360560161401</v>
      </c>
    </row>
    <row r="698" spans="1:28">
      <c r="A698">
        <v>697</v>
      </c>
      <c r="B698" t="s">
        <v>116</v>
      </c>
      <c r="C698">
        <v>0.14228004920331999</v>
      </c>
      <c r="D698">
        <v>0.28947729682447998</v>
      </c>
      <c r="E698">
        <v>0.49150676327335202</v>
      </c>
      <c r="F698">
        <v>0.62438114574807402</v>
      </c>
      <c r="G698" t="s">
        <v>686</v>
      </c>
      <c r="H698" t="b">
        <v>0</v>
      </c>
      <c r="I698" t="s">
        <v>382</v>
      </c>
      <c r="J698" t="s">
        <v>382</v>
      </c>
      <c r="K698" t="s">
        <v>382</v>
      </c>
      <c r="X698" t="str">
        <f t="shared" si="54"/>
        <v>0.491506763273352_0.624381145748074</v>
      </c>
      <c r="Y698" t="str">
        <f t="shared" si="57"/>
        <v>grade6_not_apr_march_grade_t8_ra_cont_zselfcontrol</v>
      </c>
      <c r="Z698" t="str">
        <f t="shared" si="58"/>
        <v>FALSE</v>
      </c>
      <c r="AA698" s="2" t="e">
        <f t="shared" si="55"/>
        <v>#VALUE!</v>
      </c>
      <c r="AB698">
        <f t="shared" si="56"/>
        <v>0.28947729682447998</v>
      </c>
    </row>
    <row r="699" spans="1:28">
      <c r="A699">
        <v>698</v>
      </c>
      <c r="B699" t="s">
        <v>234</v>
      </c>
      <c r="C699">
        <v>-1.3774292583878901E-2</v>
      </c>
      <c r="D699">
        <v>2.58584560208985E-2</v>
      </c>
      <c r="E699">
        <v>-0.53268039564104996</v>
      </c>
      <c r="F699">
        <v>0.59569544190730495</v>
      </c>
      <c r="G699" t="s">
        <v>686</v>
      </c>
      <c r="H699" t="b">
        <v>0</v>
      </c>
      <c r="I699" t="s">
        <v>382</v>
      </c>
      <c r="J699" t="s">
        <v>382</v>
      </c>
      <c r="K699" t="s">
        <v>382</v>
      </c>
      <c r="X699" t="str">
        <f t="shared" si="54"/>
        <v>-0.53268039564105_0.595695441907305</v>
      </c>
      <c r="Y699" t="str">
        <f t="shared" si="57"/>
        <v>grade6_not_apr_march_grade_t8_ra_cont_zselfcontrol</v>
      </c>
      <c r="Z699" t="str">
        <f t="shared" si="58"/>
        <v>FALSE</v>
      </c>
      <c r="AA699" s="2" t="e">
        <f t="shared" si="55"/>
        <v>#VALUE!</v>
      </c>
      <c r="AB699">
        <f t="shared" si="56"/>
        <v>2.58584560208985E-2</v>
      </c>
    </row>
    <row r="700" spans="1:28">
      <c r="A700">
        <v>699</v>
      </c>
      <c r="B700" t="s">
        <v>140</v>
      </c>
      <c r="C700">
        <v>0.67543459688380902</v>
      </c>
      <c r="D700">
        <v>0.47142339276136602</v>
      </c>
      <c r="E700">
        <v>1.43275579289234</v>
      </c>
      <c r="F700">
        <v>0.15572912570528899</v>
      </c>
      <c r="G700" t="s">
        <v>686</v>
      </c>
      <c r="H700" t="b">
        <v>0</v>
      </c>
      <c r="I700" t="s">
        <v>382</v>
      </c>
      <c r="J700" t="s">
        <v>382</v>
      </c>
      <c r="K700" t="s">
        <v>382</v>
      </c>
      <c r="X700" t="str">
        <f t="shared" si="54"/>
        <v>1.43275579289234_0.155729125705289</v>
      </c>
      <c r="Y700" t="str">
        <f t="shared" si="57"/>
        <v>grade6_not_apr_march_grade_t8_ra_cont_zselfcontrol</v>
      </c>
      <c r="Z700" t="str">
        <f t="shared" si="58"/>
        <v>FALSE</v>
      </c>
      <c r="AA700" s="2" t="e">
        <f t="shared" si="55"/>
        <v>#VALUE!</v>
      </c>
      <c r="AB700">
        <f t="shared" si="56"/>
        <v>0.47142339276136602</v>
      </c>
    </row>
    <row r="701" spans="1:28">
      <c r="A701">
        <v>700</v>
      </c>
      <c r="B701" t="s">
        <v>117</v>
      </c>
      <c r="C701">
        <v>0.44205352795049102</v>
      </c>
      <c r="D701">
        <v>0.72178752506916799</v>
      </c>
      <c r="E701">
        <v>0.61244273778232705</v>
      </c>
      <c r="F701">
        <v>0.54193955974930097</v>
      </c>
      <c r="G701" t="s">
        <v>686</v>
      </c>
      <c r="H701" t="b">
        <v>0</v>
      </c>
      <c r="I701" t="s">
        <v>382</v>
      </c>
      <c r="J701" t="s">
        <v>382</v>
      </c>
      <c r="K701" t="s">
        <v>382</v>
      </c>
      <c r="X701" t="str">
        <f t="shared" si="54"/>
        <v>0.612442737782327_0.541939559749301</v>
      </c>
      <c r="Y701" t="str">
        <f t="shared" si="57"/>
        <v>grade6_not_apr_march_grade_t8_ra_cont_zselfcontrol</v>
      </c>
      <c r="Z701" t="str">
        <f t="shared" si="58"/>
        <v>FALSE</v>
      </c>
      <c r="AA701" s="2" t="e">
        <f t="shared" si="55"/>
        <v>#VALUE!</v>
      </c>
      <c r="AB701">
        <f t="shared" si="56"/>
        <v>0.72178752506916799</v>
      </c>
    </row>
    <row r="702" spans="1:28">
      <c r="A702">
        <v>701</v>
      </c>
      <c r="B702" t="s">
        <v>118</v>
      </c>
      <c r="C702">
        <v>0.46518806690730202</v>
      </c>
      <c r="D702">
        <v>0.87788036337867004</v>
      </c>
      <c r="E702">
        <v>0.52989915974079604</v>
      </c>
      <c r="F702">
        <v>0.597613752420046</v>
      </c>
      <c r="G702" t="s">
        <v>686</v>
      </c>
      <c r="H702" t="b">
        <v>0</v>
      </c>
      <c r="I702" t="s">
        <v>382</v>
      </c>
      <c r="J702" t="s">
        <v>382</v>
      </c>
      <c r="K702" t="s">
        <v>382</v>
      </c>
      <c r="X702" t="str">
        <f t="shared" si="54"/>
        <v>0.529899159740796_0.597613752420046</v>
      </c>
      <c r="Y702" t="str">
        <f t="shared" si="57"/>
        <v>grade6_not_apr_march_grade_t8_ra_cont_zselfcontrol</v>
      </c>
      <c r="Z702" t="str">
        <f t="shared" si="58"/>
        <v>FALSE</v>
      </c>
      <c r="AA702" s="2" t="e">
        <f t="shared" si="55"/>
        <v>#VALUE!</v>
      </c>
      <c r="AB702">
        <f t="shared" si="56"/>
        <v>0.87788036337867004</v>
      </c>
    </row>
    <row r="703" spans="1:28">
      <c r="A703">
        <v>702</v>
      </c>
      <c r="B703" t="s">
        <v>119</v>
      </c>
      <c r="C703">
        <v>0.16376193149384799</v>
      </c>
      <c r="D703">
        <v>0.99165487925324203</v>
      </c>
      <c r="E703">
        <v>0.16514004511041999</v>
      </c>
      <c r="F703">
        <v>0.869240194429718</v>
      </c>
      <c r="G703" t="s">
        <v>686</v>
      </c>
      <c r="H703" t="b">
        <v>0</v>
      </c>
      <c r="I703" t="s">
        <v>382</v>
      </c>
      <c r="J703" t="s">
        <v>382</v>
      </c>
      <c r="K703" t="s">
        <v>382</v>
      </c>
      <c r="X703" t="str">
        <f t="shared" si="54"/>
        <v>0.16514004511042_0.869240194429718</v>
      </c>
      <c r="Y703" t="str">
        <f t="shared" si="57"/>
        <v>grade6_not_apr_march_grade_t8_ra_cont_zselfcontrol</v>
      </c>
      <c r="Z703" t="str">
        <f t="shared" si="58"/>
        <v>FALSE</v>
      </c>
      <c r="AA703" s="2" t="e">
        <f t="shared" si="55"/>
        <v>#VALUE!</v>
      </c>
      <c r="AB703">
        <f t="shared" si="56"/>
        <v>0.99165487925324203</v>
      </c>
    </row>
    <row r="704" spans="1:28">
      <c r="A704">
        <v>703</v>
      </c>
      <c r="B704" t="s">
        <v>120</v>
      </c>
      <c r="C704">
        <v>0.32965998913115602</v>
      </c>
      <c r="D704">
        <v>0.91927527321365698</v>
      </c>
      <c r="E704">
        <v>0.35860856778917899</v>
      </c>
      <c r="F704">
        <v>0.72080957020634695</v>
      </c>
      <c r="G704" t="s">
        <v>686</v>
      </c>
      <c r="H704" t="b">
        <v>0</v>
      </c>
      <c r="I704" t="s">
        <v>382</v>
      </c>
      <c r="J704" t="s">
        <v>382</v>
      </c>
      <c r="K704" t="s">
        <v>382</v>
      </c>
      <c r="X704" t="str">
        <f t="shared" si="54"/>
        <v>0.358608567789179_0.720809570206347</v>
      </c>
      <c r="Y704" t="str">
        <f t="shared" si="57"/>
        <v>grade6_not_apr_march_grade_t8_ra_cont_zselfcontrol</v>
      </c>
      <c r="Z704" t="str">
        <f t="shared" si="58"/>
        <v>FALSE</v>
      </c>
      <c r="AA704" s="2" t="e">
        <f t="shared" si="55"/>
        <v>#VALUE!</v>
      </c>
      <c r="AB704">
        <f t="shared" si="56"/>
        <v>0.91927527321365698</v>
      </c>
    </row>
    <row r="705" spans="1:28">
      <c r="A705">
        <v>704</v>
      </c>
      <c r="B705" t="s">
        <v>116</v>
      </c>
      <c r="C705">
        <v>2.6796124060392001E-2</v>
      </c>
      <c r="D705">
        <v>0.21124912514734301</v>
      </c>
      <c r="E705">
        <v>0.126846082991833</v>
      </c>
      <c r="F705">
        <v>0.89927104557771798</v>
      </c>
      <c r="G705" t="s">
        <v>687</v>
      </c>
      <c r="H705" t="b">
        <v>0</v>
      </c>
      <c r="I705" t="s">
        <v>382</v>
      </c>
      <c r="J705" t="s">
        <v>382</v>
      </c>
      <c r="K705" t="s">
        <v>382</v>
      </c>
      <c r="X705" t="str">
        <f t="shared" si="54"/>
        <v>0.126846082991833_0.899271045577718</v>
      </c>
      <c r="Y705" t="str">
        <f t="shared" si="57"/>
        <v>grade7_not_apr_march_grade_t8_ra_cont_zselfcontrol</v>
      </c>
      <c r="Z705" t="str">
        <f t="shared" si="58"/>
        <v>FALSE</v>
      </c>
      <c r="AA705" s="2" t="e">
        <f t="shared" si="55"/>
        <v>#VALUE!</v>
      </c>
      <c r="AB705">
        <f t="shared" si="56"/>
        <v>0.21124912514734301</v>
      </c>
    </row>
    <row r="706" spans="1:28">
      <c r="A706">
        <v>705</v>
      </c>
      <c r="B706" t="s">
        <v>234</v>
      </c>
      <c r="C706">
        <v>-6.9167870134144802E-3</v>
      </c>
      <c r="D706">
        <v>1.9080989934544601E-2</v>
      </c>
      <c r="E706">
        <v>-0.36249623510843998</v>
      </c>
      <c r="F706">
        <v>0.71760844013454905</v>
      </c>
      <c r="G706" t="s">
        <v>687</v>
      </c>
      <c r="H706" t="b">
        <v>0</v>
      </c>
      <c r="I706" t="s">
        <v>382</v>
      </c>
      <c r="J706" t="s">
        <v>382</v>
      </c>
      <c r="K706" t="s">
        <v>382</v>
      </c>
      <c r="X706" t="str">
        <f t="shared" si="54"/>
        <v>-0.36249623510844_0.717608440134549</v>
      </c>
      <c r="Y706" t="str">
        <f t="shared" si="57"/>
        <v>grade7_not_apr_march_grade_t8_ra_cont_zselfcontrol</v>
      </c>
      <c r="Z706" t="str">
        <f t="shared" si="58"/>
        <v>FALSE</v>
      </c>
      <c r="AA706" s="2" t="e">
        <f t="shared" si="55"/>
        <v>#VALUE!</v>
      </c>
      <c r="AB706">
        <f t="shared" si="56"/>
        <v>1.9080989934544601E-2</v>
      </c>
    </row>
    <row r="707" spans="1:28">
      <c r="A707">
        <v>706</v>
      </c>
      <c r="B707" t="s">
        <v>140</v>
      </c>
      <c r="C707">
        <v>0.37162277210647898</v>
      </c>
      <c r="D707">
        <v>0.28663572634164303</v>
      </c>
      <c r="E707">
        <v>1.29649844019632</v>
      </c>
      <c r="F707">
        <v>0.19725079706033399</v>
      </c>
      <c r="G707" t="s">
        <v>687</v>
      </c>
      <c r="H707" t="b">
        <v>0</v>
      </c>
      <c r="I707" t="s">
        <v>382</v>
      </c>
      <c r="J707" t="s">
        <v>382</v>
      </c>
      <c r="K707" t="s">
        <v>382</v>
      </c>
      <c r="X707" t="str">
        <f t="shared" ref="X707:X770" si="59">E707&amp;"_"&amp;F707</f>
        <v>1.29649844019632_0.197250797060334</v>
      </c>
      <c r="Y707" t="str">
        <f t="shared" si="57"/>
        <v>grade7_not_apr_march_grade_t8_ra_cont_zselfcontrol</v>
      </c>
      <c r="Z707" t="str">
        <f t="shared" si="58"/>
        <v>FALSE</v>
      </c>
      <c r="AA707" s="2" t="e">
        <f t="shared" ref="AA707:AA770" si="60">IF(COUNTIF(J707,"*E*")&gt;0, "***", IF(TEXT(J707, "0.00E+00")*1&lt;0.01, "***", IF(TEXT(J707, "0.00E+00")*1&lt;0.05, "**",  IF(TEXT(J707, "0.00E+00")*1&lt;0.1, "*",""))))</f>
        <v>#VALUE!</v>
      </c>
      <c r="AB707">
        <f t="shared" ref="AB707:AB770" si="61">D707</f>
        <v>0.28663572634164303</v>
      </c>
    </row>
    <row r="708" spans="1:28">
      <c r="A708">
        <v>707</v>
      </c>
      <c r="B708" t="s">
        <v>117</v>
      </c>
      <c r="C708">
        <v>0.28395614905933197</v>
      </c>
      <c r="D708">
        <v>0.53268425949443499</v>
      </c>
      <c r="E708">
        <v>0.53306652862022197</v>
      </c>
      <c r="F708">
        <v>0.59495724343796996</v>
      </c>
      <c r="G708" t="s">
        <v>687</v>
      </c>
      <c r="H708" t="b">
        <v>0</v>
      </c>
      <c r="I708" t="s">
        <v>382</v>
      </c>
      <c r="J708" t="s">
        <v>382</v>
      </c>
      <c r="K708" t="s">
        <v>382</v>
      </c>
      <c r="X708" t="str">
        <f t="shared" si="59"/>
        <v>0.533066528620222_0.59495724343797</v>
      </c>
      <c r="Y708" t="str">
        <f t="shared" si="57"/>
        <v>grade7_not_apr_march_grade_t8_ra_cont_zselfcontrol</v>
      </c>
      <c r="Z708" t="str">
        <f t="shared" si="58"/>
        <v>FALSE</v>
      </c>
      <c r="AA708" s="2" t="e">
        <f t="shared" si="60"/>
        <v>#VALUE!</v>
      </c>
      <c r="AB708">
        <f t="shared" si="61"/>
        <v>0.53268425949443499</v>
      </c>
    </row>
    <row r="709" spans="1:28">
      <c r="A709">
        <v>708</v>
      </c>
      <c r="B709" t="s">
        <v>118</v>
      </c>
      <c r="C709">
        <v>0.612168294479987</v>
      </c>
      <c r="D709">
        <v>0.56073669611220101</v>
      </c>
      <c r="E709">
        <v>1.0917214776995701</v>
      </c>
      <c r="F709">
        <v>0.277106829850989</v>
      </c>
      <c r="G709" t="s">
        <v>687</v>
      </c>
      <c r="H709" t="b">
        <v>0</v>
      </c>
      <c r="I709" t="s">
        <v>382</v>
      </c>
      <c r="J709" t="s">
        <v>382</v>
      </c>
      <c r="K709" t="s">
        <v>382</v>
      </c>
      <c r="X709" t="str">
        <f t="shared" si="59"/>
        <v>1.09172147769957_0.277106829850989</v>
      </c>
      <c r="Y709" t="str">
        <f t="shared" si="57"/>
        <v>grade7_not_apr_march_grade_t8_ra_cont_zselfcontrol</v>
      </c>
      <c r="Z709" t="str">
        <f t="shared" si="58"/>
        <v>FALSE</v>
      </c>
      <c r="AA709" s="2" t="e">
        <f t="shared" si="60"/>
        <v>#VALUE!</v>
      </c>
      <c r="AB709">
        <f t="shared" si="61"/>
        <v>0.56073669611220101</v>
      </c>
    </row>
    <row r="710" spans="1:28">
      <c r="A710">
        <v>709</v>
      </c>
      <c r="B710" t="s">
        <v>119</v>
      </c>
      <c r="C710">
        <v>0.18424124363210001</v>
      </c>
      <c r="D710">
        <v>0.54181090052874503</v>
      </c>
      <c r="E710">
        <v>0.34004713351521998</v>
      </c>
      <c r="F710">
        <v>0.73440579523560101</v>
      </c>
      <c r="G710" t="s">
        <v>687</v>
      </c>
      <c r="H710" t="b">
        <v>0</v>
      </c>
      <c r="I710" t="s">
        <v>382</v>
      </c>
      <c r="J710" t="s">
        <v>382</v>
      </c>
      <c r="K710" t="s">
        <v>382</v>
      </c>
      <c r="X710" t="str">
        <f t="shared" si="59"/>
        <v>0.34004713351522_0.734405795235601</v>
      </c>
      <c r="Y710" t="str">
        <f t="shared" si="57"/>
        <v>grade7_not_apr_march_grade_t8_ra_cont_zselfcontrol</v>
      </c>
      <c r="Z710" t="str">
        <f t="shared" si="58"/>
        <v>FALSE</v>
      </c>
      <c r="AA710" s="2" t="e">
        <f t="shared" si="60"/>
        <v>#VALUE!</v>
      </c>
      <c r="AB710">
        <f t="shared" si="61"/>
        <v>0.54181090052874503</v>
      </c>
    </row>
    <row r="711" spans="1:28">
      <c r="A711">
        <v>710</v>
      </c>
      <c r="B711" t="s">
        <v>120</v>
      </c>
      <c r="C711">
        <v>0.231129254417553</v>
      </c>
      <c r="D711">
        <v>0.55923052332630996</v>
      </c>
      <c r="E711">
        <v>0.41329871095517801</v>
      </c>
      <c r="F711">
        <v>0.68011331890937499</v>
      </c>
      <c r="G711" t="s">
        <v>687</v>
      </c>
      <c r="H711" t="b">
        <v>0</v>
      </c>
      <c r="I711" t="s">
        <v>382</v>
      </c>
      <c r="J711" t="s">
        <v>382</v>
      </c>
      <c r="K711" t="s">
        <v>382</v>
      </c>
      <c r="X711" t="str">
        <f t="shared" si="59"/>
        <v>0.413298710955178_0.680113318909375</v>
      </c>
      <c r="Y711" t="str">
        <f t="shared" si="57"/>
        <v>grade7_not_apr_march_grade_t8_ra_cont_zselfcontrol</v>
      </c>
      <c r="Z711" t="str">
        <f t="shared" si="58"/>
        <v>FALSE</v>
      </c>
      <c r="AA711" s="2" t="e">
        <f t="shared" si="60"/>
        <v>#VALUE!</v>
      </c>
      <c r="AB711">
        <f t="shared" si="61"/>
        <v>0.55923052332630996</v>
      </c>
    </row>
    <row r="712" spans="1:28">
      <c r="A712">
        <v>711</v>
      </c>
      <c r="B712" t="s">
        <v>116</v>
      </c>
      <c r="C712">
        <v>-3.5873572919818499E-2</v>
      </c>
      <c r="D712">
        <v>0.197175098952349</v>
      </c>
      <c r="E712">
        <v>-0.18193764380201</v>
      </c>
      <c r="F712">
        <v>0.85592403796221195</v>
      </c>
      <c r="G712" t="s">
        <v>688</v>
      </c>
      <c r="H712" t="b">
        <v>0</v>
      </c>
      <c r="I712" t="s">
        <v>382</v>
      </c>
      <c r="J712" t="s">
        <v>382</v>
      </c>
      <c r="K712" t="s">
        <v>382</v>
      </c>
      <c r="X712" t="str">
        <f t="shared" si="59"/>
        <v>-0.18193764380201_0.855924037962212</v>
      </c>
      <c r="Y712" t="str">
        <f t="shared" si="57"/>
        <v>grade8_not_apr_march_grade_t8_ra_cont_zselfcontrol</v>
      </c>
      <c r="Z712" t="str">
        <f t="shared" si="58"/>
        <v>FALSE</v>
      </c>
      <c r="AA712" s="2" t="e">
        <f t="shared" si="60"/>
        <v>#VALUE!</v>
      </c>
      <c r="AB712">
        <f t="shared" si="61"/>
        <v>0.197175098952349</v>
      </c>
    </row>
    <row r="713" spans="1:28">
      <c r="A713">
        <v>712</v>
      </c>
      <c r="B713" t="s">
        <v>234</v>
      </c>
      <c r="C713">
        <v>3.3990628823802101E-3</v>
      </c>
      <c r="D713">
        <v>1.7310080370060699E-2</v>
      </c>
      <c r="E713">
        <v>0.19636320627714601</v>
      </c>
      <c r="F713">
        <v>0.84464225191627396</v>
      </c>
      <c r="G713" t="s">
        <v>688</v>
      </c>
      <c r="H713" t="b">
        <v>0</v>
      </c>
      <c r="I713" t="s">
        <v>382</v>
      </c>
      <c r="J713" t="s">
        <v>382</v>
      </c>
      <c r="K713" t="s">
        <v>382</v>
      </c>
      <c r="X713" t="str">
        <f t="shared" si="59"/>
        <v>0.196363206277146_0.844642251916274</v>
      </c>
      <c r="Y713" t="str">
        <f t="shared" si="57"/>
        <v>grade8_not_apr_march_grade_t8_ra_cont_zselfcontrol</v>
      </c>
      <c r="Z713" t="str">
        <f t="shared" si="58"/>
        <v>FALSE</v>
      </c>
      <c r="AA713" s="2" t="e">
        <f t="shared" si="60"/>
        <v>#VALUE!</v>
      </c>
      <c r="AB713">
        <f t="shared" si="61"/>
        <v>1.7310080370060699E-2</v>
      </c>
    </row>
    <row r="714" spans="1:28">
      <c r="A714">
        <v>713</v>
      </c>
      <c r="B714" t="s">
        <v>140</v>
      </c>
      <c r="C714">
        <v>0.36229017032098598</v>
      </c>
      <c r="D714">
        <v>0.243165751912779</v>
      </c>
      <c r="E714">
        <v>1.4898897869916199</v>
      </c>
      <c r="F714">
        <v>0.13875219616852399</v>
      </c>
      <c r="G714" t="s">
        <v>688</v>
      </c>
      <c r="H714" t="b">
        <v>0</v>
      </c>
      <c r="I714" t="s">
        <v>382</v>
      </c>
      <c r="J714" t="s">
        <v>382</v>
      </c>
      <c r="K714" t="s">
        <v>382</v>
      </c>
      <c r="X714" t="str">
        <f t="shared" si="59"/>
        <v>1.48988978699162_0.138752196168524</v>
      </c>
      <c r="Y714" t="str">
        <f t="shared" si="57"/>
        <v>grade8_not_apr_march_grade_t8_ra_cont_zselfcontrol</v>
      </c>
      <c r="Z714" t="str">
        <f t="shared" si="58"/>
        <v>FALSE</v>
      </c>
      <c r="AA714" s="2" t="e">
        <f t="shared" si="60"/>
        <v>#VALUE!</v>
      </c>
      <c r="AB714">
        <f t="shared" si="61"/>
        <v>0.243165751912779</v>
      </c>
    </row>
    <row r="715" spans="1:28">
      <c r="A715">
        <v>714</v>
      </c>
      <c r="B715" t="s">
        <v>117</v>
      </c>
      <c r="C715">
        <v>0.224690383406251</v>
      </c>
      <c r="D715">
        <v>0.35518742021822702</v>
      </c>
      <c r="E715">
        <v>0.63259668168484295</v>
      </c>
      <c r="F715">
        <v>0.52814338706140096</v>
      </c>
      <c r="G715" t="s">
        <v>688</v>
      </c>
      <c r="H715" t="b">
        <v>0</v>
      </c>
      <c r="I715" t="s">
        <v>382</v>
      </c>
      <c r="J715" t="s">
        <v>382</v>
      </c>
      <c r="K715" t="s">
        <v>382</v>
      </c>
      <c r="X715" t="str">
        <f t="shared" si="59"/>
        <v>0.632596681684843_0.528143387061401</v>
      </c>
      <c r="Y715" t="str">
        <f t="shared" si="57"/>
        <v>grade8_not_apr_march_grade_t8_ra_cont_zselfcontrol</v>
      </c>
      <c r="Z715" t="str">
        <f t="shared" si="58"/>
        <v>FALSE</v>
      </c>
      <c r="AA715" s="2" t="e">
        <f t="shared" si="60"/>
        <v>#VALUE!</v>
      </c>
      <c r="AB715">
        <f t="shared" si="61"/>
        <v>0.35518742021822702</v>
      </c>
    </row>
    <row r="716" spans="1:28">
      <c r="A716">
        <v>715</v>
      </c>
      <c r="B716" t="s">
        <v>118</v>
      </c>
      <c r="C716">
        <v>0.21665667874813499</v>
      </c>
      <c r="D716">
        <v>0.35432212501692101</v>
      </c>
      <c r="E716">
        <v>0.61146810614151903</v>
      </c>
      <c r="F716">
        <v>0.54199138784148804</v>
      </c>
      <c r="G716" t="s">
        <v>688</v>
      </c>
      <c r="H716" t="b">
        <v>0</v>
      </c>
      <c r="I716" t="s">
        <v>382</v>
      </c>
      <c r="J716" t="s">
        <v>382</v>
      </c>
      <c r="K716" t="s">
        <v>382</v>
      </c>
      <c r="X716" t="str">
        <f t="shared" si="59"/>
        <v>0.611468106141519_0.541991387841488</v>
      </c>
      <c r="Y716" t="str">
        <f t="shared" si="57"/>
        <v>grade8_not_apr_march_grade_t8_ra_cont_zselfcontrol</v>
      </c>
      <c r="Z716" t="str">
        <f t="shared" si="58"/>
        <v>FALSE</v>
      </c>
      <c r="AA716" s="2" t="e">
        <f t="shared" si="60"/>
        <v>#VALUE!</v>
      </c>
      <c r="AB716">
        <f t="shared" si="61"/>
        <v>0.35432212501692101</v>
      </c>
    </row>
    <row r="717" spans="1:28">
      <c r="A717">
        <v>716</v>
      </c>
      <c r="B717" t="s">
        <v>119</v>
      </c>
      <c r="C717">
        <v>0.23761375085039599</v>
      </c>
      <c r="D717">
        <v>0.44509041424307</v>
      </c>
      <c r="E717">
        <v>0.53385501742266595</v>
      </c>
      <c r="F717">
        <v>0.59438242450045498</v>
      </c>
      <c r="G717" t="s">
        <v>688</v>
      </c>
      <c r="H717" t="b">
        <v>0</v>
      </c>
      <c r="I717" t="s">
        <v>382</v>
      </c>
      <c r="J717" t="s">
        <v>382</v>
      </c>
      <c r="K717" t="s">
        <v>382</v>
      </c>
      <c r="X717" t="str">
        <f t="shared" si="59"/>
        <v>0.533855017422666_0.594382424500455</v>
      </c>
      <c r="Y717" t="str">
        <f t="shared" si="57"/>
        <v>grade8_not_apr_march_grade_t8_ra_cont_zselfcontrol</v>
      </c>
      <c r="Z717" t="str">
        <f t="shared" si="58"/>
        <v>FALSE</v>
      </c>
      <c r="AA717" s="2" t="e">
        <f t="shared" si="60"/>
        <v>#VALUE!</v>
      </c>
      <c r="AB717">
        <f t="shared" si="61"/>
        <v>0.44509041424307</v>
      </c>
    </row>
    <row r="718" spans="1:28">
      <c r="A718">
        <v>717</v>
      </c>
      <c r="B718" t="s">
        <v>120</v>
      </c>
      <c r="C718">
        <v>-0.18493482566296501</v>
      </c>
      <c r="D718">
        <v>0.42471393972543198</v>
      </c>
      <c r="E718">
        <v>-0.43543384938700302</v>
      </c>
      <c r="F718">
        <v>0.66399254021743004</v>
      </c>
      <c r="G718" t="s">
        <v>688</v>
      </c>
      <c r="H718" t="b">
        <v>0</v>
      </c>
      <c r="I718" t="s">
        <v>382</v>
      </c>
      <c r="J718" t="s">
        <v>382</v>
      </c>
      <c r="K718" t="s">
        <v>382</v>
      </c>
      <c r="X718" t="str">
        <f t="shared" si="59"/>
        <v>-0.435433849387003_0.66399254021743</v>
      </c>
      <c r="Y718" t="str">
        <f t="shared" si="57"/>
        <v>grade8_not_apr_march_grade_t8_ra_cont_zselfcontrol</v>
      </c>
      <c r="Z718" t="str">
        <f t="shared" si="58"/>
        <v>FALSE</v>
      </c>
      <c r="AA718" s="2" t="e">
        <f t="shared" si="60"/>
        <v>#VALUE!</v>
      </c>
      <c r="AB718">
        <f t="shared" si="61"/>
        <v>0.42471393972543198</v>
      </c>
    </row>
    <row r="719" spans="1:28">
      <c r="A719">
        <v>718</v>
      </c>
      <c r="B719" t="s">
        <v>116</v>
      </c>
      <c r="C719">
        <v>5.66745521042906E-2</v>
      </c>
      <c r="D719">
        <v>0.16475588436062799</v>
      </c>
      <c r="E719">
        <v>0.343991064866841</v>
      </c>
      <c r="F719">
        <v>0.73142189125896695</v>
      </c>
      <c r="G719" t="s">
        <v>689</v>
      </c>
      <c r="H719" t="b">
        <v>0</v>
      </c>
      <c r="I719" t="s">
        <v>382</v>
      </c>
      <c r="J719" t="s">
        <v>382</v>
      </c>
      <c r="K719" t="s">
        <v>382</v>
      </c>
      <c r="X719" t="str">
        <f t="shared" si="59"/>
        <v>0.343991064866841_0.731421891258967</v>
      </c>
      <c r="Y719" t="str">
        <f t="shared" si="57"/>
        <v>grade9_not_apr_march_grade_t8_ra_cont_zselfcontrol</v>
      </c>
      <c r="Z719" t="str">
        <f t="shared" si="58"/>
        <v>FALSE</v>
      </c>
      <c r="AA719" s="2" t="e">
        <f t="shared" si="60"/>
        <v>#VALUE!</v>
      </c>
      <c r="AB719">
        <f t="shared" si="61"/>
        <v>0.16475588436062799</v>
      </c>
    </row>
    <row r="720" spans="1:28">
      <c r="A720">
        <v>719</v>
      </c>
      <c r="B720" t="s">
        <v>234</v>
      </c>
      <c r="C720">
        <v>-6.4103064127041904E-3</v>
      </c>
      <c r="D720">
        <v>1.4574947669987501E-2</v>
      </c>
      <c r="E720">
        <v>-0.43981677038224998</v>
      </c>
      <c r="F720">
        <v>0.66081736541921299</v>
      </c>
      <c r="G720" t="s">
        <v>689</v>
      </c>
      <c r="H720" t="b">
        <v>0</v>
      </c>
      <c r="I720" t="s">
        <v>382</v>
      </c>
      <c r="J720" t="s">
        <v>382</v>
      </c>
      <c r="K720" t="s">
        <v>382</v>
      </c>
      <c r="X720" t="str">
        <f t="shared" si="59"/>
        <v>-0.43981677038225_0.660817365419213</v>
      </c>
      <c r="Y720" t="str">
        <f t="shared" si="57"/>
        <v>grade9_not_apr_march_grade_t8_ra_cont_zselfcontrol</v>
      </c>
      <c r="Z720" t="str">
        <f t="shared" si="58"/>
        <v>FALSE</v>
      </c>
      <c r="AA720" s="2" t="e">
        <f t="shared" si="60"/>
        <v>#VALUE!</v>
      </c>
      <c r="AB720">
        <f t="shared" si="61"/>
        <v>1.4574947669987501E-2</v>
      </c>
    </row>
    <row r="721" spans="1:28">
      <c r="A721">
        <v>720</v>
      </c>
      <c r="B721" t="s">
        <v>140</v>
      </c>
      <c r="C721">
        <v>0.27317127511312</v>
      </c>
      <c r="D721">
        <v>0.291751410242656</v>
      </c>
      <c r="E721">
        <v>0.93631518314142004</v>
      </c>
      <c r="F721">
        <v>0.35088799396325299</v>
      </c>
      <c r="G721" t="s">
        <v>689</v>
      </c>
      <c r="H721" t="b">
        <v>0</v>
      </c>
      <c r="I721" t="s">
        <v>382</v>
      </c>
      <c r="J721" t="s">
        <v>382</v>
      </c>
      <c r="K721" t="s">
        <v>382</v>
      </c>
      <c r="X721" t="str">
        <f t="shared" si="59"/>
        <v>0.93631518314142_0.350887993963253</v>
      </c>
      <c r="Y721" t="str">
        <f t="shared" si="57"/>
        <v>grade9_not_apr_march_grade_t8_ra_cont_zselfcontrol</v>
      </c>
      <c r="Z721" t="str">
        <f t="shared" si="58"/>
        <v>FALSE</v>
      </c>
      <c r="AA721" s="2" t="e">
        <f t="shared" si="60"/>
        <v>#VALUE!</v>
      </c>
      <c r="AB721">
        <f t="shared" si="61"/>
        <v>0.291751410242656</v>
      </c>
    </row>
    <row r="722" spans="1:28">
      <c r="A722">
        <v>721</v>
      </c>
      <c r="B722" t="s">
        <v>117</v>
      </c>
      <c r="C722">
        <v>6.4773245150408498E-2</v>
      </c>
      <c r="D722">
        <v>0.44275664138969201</v>
      </c>
      <c r="E722">
        <v>0.146295366563228</v>
      </c>
      <c r="F722">
        <v>0.88392018611971501</v>
      </c>
      <c r="G722" t="s">
        <v>689</v>
      </c>
      <c r="H722" t="b">
        <v>0</v>
      </c>
      <c r="I722" t="s">
        <v>382</v>
      </c>
      <c r="J722" t="s">
        <v>382</v>
      </c>
      <c r="K722" t="s">
        <v>382</v>
      </c>
      <c r="X722" t="str">
        <f t="shared" si="59"/>
        <v>0.146295366563228_0.883920186119715</v>
      </c>
      <c r="Y722" t="str">
        <f t="shared" si="57"/>
        <v>grade9_not_apr_march_grade_t8_ra_cont_zselfcontrol</v>
      </c>
      <c r="Z722" t="str">
        <f t="shared" si="58"/>
        <v>FALSE</v>
      </c>
      <c r="AA722" s="2" t="e">
        <f t="shared" si="60"/>
        <v>#VALUE!</v>
      </c>
      <c r="AB722">
        <f t="shared" si="61"/>
        <v>0.44275664138969201</v>
      </c>
    </row>
    <row r="723" spans="1:28">
      <c r="A723">
        <v>722</v>
      </c>
      <c r="B723" t="s">
        <v>118</v>
      </c>
      <c r="C723">
        <v>0.28801147188141701</v>
      </c>
      <c r="D723">
        <v>0.40787755415327398</v>
      </c>
      <c r="E723">
        <v>0.70612238636006597</v>
      </c>
      <c r="F723">
        <v>0.48140538582387099</v>
      </c>
      <c r="G723" t="s">
        <v>689</v>
      </c>
      <c r="H723" t="b">
        <v>0</v>
      </c>
      <c r="I723" t="s">
        <v>382</v>
      </c>
      <c r="J723" t="s">
        <v>382</v>
      </c>
      <c r="K723" t="s">
        <v>382</v>
      </c>
      <c r="X723" t="str">
        <f t="shared" si="59"/>
        <v>0.706122386360066_0.481405385823871</v>
      </c>
      <c r="Y723" t="str">
        <f t="shared" si="57"/>
        <v>grade9_not_apr_march_grade_t8_ra_cont_zselfcontrol</v>
      </c>
      <c r="Z723" t="str">
        <f t="shared" si="58"/>
        <v>FALSE</v>
      </c>
      <c r="AA723" s="2" t="e">
        <f t="shared" si="60"/>
        <v>#VALUE!</v>
      </c>
      <c r="AB723">
        <f t="shared" si="61"/>
        <v>0.40787755415327398</v>
      </c>
    </row>
    <row r="724" spans="1:28">
      <c r="A724">
        <v>723</v>
      </c>
      <c r="B724" t="s">
        <v>119</v>
      </c>
      <c r="C724">
        <v>3.2243958817274897E-2</v>
      </c>
      <c r="D724">
        <v>0.40752116357417301</v>
      </c>
      <c r="E724">
        <v>7.91221700843181E-2</v>
      </c>
      <c r="F724">
        <v>0.93705998472636998</v>
      </c>
      <c r="G724" t="s">
        <v>689</v>
      </c>
      <c r="H724" t="b">
        <v>0</v>
      </c>
      <c r="I724" t="s">
        <v>382</v>
      </c>
      <c r="J724" t="s">
        <v>382</v>
      </c>
      <c r="K724" t="s">
        <v>382</v>
      </c>
      <c r="X724" t="str">
        <f t="shared" si="59"/>
        <v>0.0791221700843181_0.93705998472637</v>
      </c>
      <c r="Y724" t="str">
        <f t="shared" si="57"/>
        <v>grade9_not_apr_march_grade_t8_ra_cont_zselfcontrol</v>
      </c>
      <c r="Z724" t="str">
        <f t="shared" si="58"/>
        <v>FALSE</v>
      </c>
      <c r="AA724" s="2" t="e">
        <f t="shared" si="60"/>
        <v>#VALUE!</v>
      </c>
      <c r="AB724">
        <f t="shared" si="61"/>
        <v>0.40752116357417301</v>
      </c>
    </row>
    <row r="725" spans="1:28">
      <c r="A725">
        <v>724</v>
      </c>
      <c r="B725" t="s">
        <v>120</v>
      </c>
      <c r="C725">
        <v>-0.17058657602485999</v>
      </c>
      <c r="D725">
        <v>0.49187969428378497</v>
      </c>
      <c r="E725">
        <v>-0.34680548517711601</v>
      </c>
      <c r="F725">
        <v>0.72931143378978003</v>
      </c>
      <c r="G725" t="s">
        <v>689</v>
      </c>
      <c r="H725" t="b">
        <v>0</v>
      </c>
      <c r="I725" t="s">
        <v>382</v>
      </c>
      <c r="J725" t="s">
        <v>382</v>
      </c>
      <c r="K725" t="s">
        <v>382</v>
      </c>
      <c r="X725" t="str">
        <f t="shared" si="59"/>
        <v>-0.346805485177116_0.72931143378978</v>
      </c>
      <c r="Y725" t="str">
        <f t="shared" si="57"/>
        <v>grade9_not_apr_march_grade_t8_ra_cont_zselfcontrol</v>
      </c>
      <c r="Z725" t="str">
        <f t="shared" si="58"/>
        <v>FALSE</v>
      </c>
      <c r="AA725" s="2" t="e">
        <f t="shared" si="60"/>
        <v>#VALUE!</v>
      </c>
      <c r="AB725">
        <f t="shared" si="61"/>
        <v>0.49187969428378497</v>
      </c>
    </row>
    <row r="726" spans="1:28">
      <c r="A726">
        <v>725</v>
      </c>
      <c r="B726" t="s">
        <v>150</v>
      </c>
      <c r="C726">
        <v>-3.3000164128225103E-2</v>
      </c>
      <c r="D726">
        <v>0.130162394336933</v>
      </c>
      <c r="E726">
        <v>-0.25353070905258701</v>
      </c>
      <c r="F726">
        <v>0.79999452766210799</v>
      </c>
      <c r="G726" t="s">
        <v>412</v>
      </c>
      <c r="H726" t="b">
        <v>0</v>
      </c>
      <c r="I726" t="s">
        <v>382</v>
      </c>
      <c r="J726" t="s">
        <v>382</v>
      </c>
      <c r="K726" t="s">
        <v>382</v>
      </c>
      <c r="X726" t="str">
        <f t="shared" si="59"/>
        <v>-0.253530709052587_0.799994527662108</v>
      </c>
      <c r="Y726" t="str">
        <f t="shared" si="57"/>
        <v>grade5_all_grade_t8_ra_basic_zselfefficacy</v>
      </c>
      <c r="Z726" t="str">
        <f t="shared" si="58"/>
        <v>FALSE</v>
      </c>
      <c r="AA726" s="2" t="e">
        <f t="shared" si="60"/>
        <v>#VALUE!</v>
      </c>
      <c r="AB726">
        <f t="shared" si="61"/>
        <v>0.130162394336933</v>
      </c>
    </row>
    <row r="727" spans="1:28">
      <c r="A727">
        <v>726</v>
      </c>
      <c r="B727" t="s">
        <v>116</v>
      </c>
      <c r="C727">
        <v>2.88846761579599E-2</v>
      </c>
      <c r="D727">
        <v>5.6048640575017197E-2</v>
      </c>
      <c r="E727">
        <v>0.51535016481442997</v>
      </c>
      <c r="F727">
        <v>0.60660644925221296</v>
      </c>
      <c r="G727" t="s">
        <v>412</v>
      </c>
      <c r="H727" t="b">
        <v>0</v>
      </c>
      <c r="I727" t="s">
        <v>382</v>
      </c>
      <c r="J727" t="s">
        <v>382</v>
      </c>
      <c r="K727" t="s">
        <v>382</v>
      </c>
      <c r="X727" t="str">
        <f t="shared" si="59"/>
        <v>0.51535016481443_0.606606449252213</v>
      </c>
      <c r="Y727" t="str">
        <f t="shared" si="57"/>
        <v>grade5_all_grade_t8_ra_basic_zselfefficacy</v>
      </c>
      <c r="Z727" t="str">
        <f t="shared" si="58"/>
        <v>FALSE</v>
      </c>
      <c r="AA727" s="2" t="e">
        <f t="shared" si="60"/>
        <v>#VALUE!</v>
      </c>
      <c r="AB727">
        <f t="shared" si="61"/>
        <v>5.6048640575017197E-2</v>
      </c>
    </row>
    <row r="728" spans="1:28">
      <c r="A728">
        <v>727</v>
      </c>
      <c r="B728" t="s">
        <v>234</v>
      </c>
      <c r="C728">
        <v>-3.2035568662393201E-3</v>
      </c>
      <c r="D728">
        <v>5.0359067624189697E-3</v>
      </c>
      <c r="E728">
        <v>-0.63614300609102403</v>
      </c>
      <c r="F728">
        <v>0.52506417028515195</v>
      </c>
      <c r="G728" t="s">
        <v>412</v>
      </c>
      <c r="H728" t="b">
        <v>0</v>
      </c>
      <c r="I728" t="s">
        <v>382</v>
      </c>
      <c r="J728" t="s">
        <v>382</v>
      </c>
      <c r="K728" t="s">
        <v>382</v>
      </c>
      <c r="X728" t="str">
        <f t="shared" si="59"/>
        <v>-0.636143006091024_0.525064170285152</v>
      </c>
      <c r="Y728" t="str">
        <f t="shared" si="57"/>
        <v>grade5_all_grade_t8_ra_basic_zselfefficacy</v>
      </c>
      <c r="Z728" t="str">
        <f t="shared" si="58"/>
        <v>FALSE</v>
      </c>
      <c r="AA728" s="2" t="e">
        <f t="shared" si="60"/>
        <v>#VALUE!</v>
      </c>
      <c r="AB728">
        <f t="shared" si="61"/>
        <v>5.0359067624189697E-3</v>
      </c>
    </row>
    <row r="729" spans="1:28">
      <c r="A729">
        <v>728</v>
      </c>
      <c r="B729" t="s">
        <v>150</v>
      </c>
      <c r="C729">
        <v>-9.8438286136259906E-2</v>
      </c>
      <c r="D729">
        <v>0.14054836147942801</v>
      </c>
      <c r="E729">
        <v>-0.70038729089465901</v>
      </c>
      <c r="F729">
        <v>0.48409366174995999</v>
      </c>
      <c r="G729" t="s">
        <v>413</v>
      </c>
      <c r="H729" t="b">
        <v>0</v>
      </c>
      <c r="I729" t="s">
        <v>382</v>
      </c>
      <c r="J729" t="s">
        <v>382</v>
      </c>
      <c r="K729" t="s">
        <v>382</v>
      </c>
      <c r="X729" t="str">
        <f t="shared" si="59"/>
        <v>-0.700387290894659_0.48409366174996</v>
      </c>
      <c r="Y729" t="str">
        <f t="shared" si="57"/>
        <v>grade6_all_grade_t8_ra_basic_zselfefficacy</v>
      </c>
      <c r="Z729" t="str">
        <f t="shared" si="58"/>
        <v>FALSE</v>
      </c>
      <c r="AA729" s="2" t="e">
        <f t="shared" si="60"/>
        <v>#VALUE!</v>
      </c>
      <c r="AB729">
        <f t="shared" si="61"/>
        <v>0.14054836147942801</v>
      </c>
    </row>
    <row r="730" spans="1:28">
      <c r="A730">
        <v>729</v>
      </c>
      <c r="B730" t="s">
        <v>116</v>
      </c>
      <c r="C730">
        <v>5.6420096548913098E-2</v>
      </c>
      <c r="D730">
        <v>5.953203763888E-2</v>
      </c>
      <c r="E730">
        <v>0.94772661556045001</v>
      </c>
      <c r="F730">
        <v>0.34384227292348002</v>
      </c>
      <c r="G730" t="s">
        <v>413</v>
      </c>
      <c r="H730" t="b">
        <v>0</v>
      </c>
      <c r="I730" t="s">
        <v>382</v>
      </c>
      <c r="J730" t="s">
        <v>382</v>
      </c>
      <c r="K730" t="s">
        <v>382</v>
      </c>
      <c r="X730" t="str">
        <f t="shared" si="59"/>
        <v>0.94772661556045_0.34384227292348</v>
      </c>
      <c r="Y730" t="str">
        <f t="shared" si="57"/>
        <v>grade6_all_grade_t8_ra_basic_zselfefficacy</v>
      </c>
      <c r="Z730" t="str">
        <f t="shared" si="58"/>
        <v>FALSE</v>
      </c>
      <c r="AA730" s="2" t="e">
        <f t="shared" si="60"/>
        <v>#VALUE!</v>
      </c>
      <c r="AB730">
        <f t="shared" si="61"/>
        <v>5.953203763888E-2</v>
      </c>
    </row>
    <row r="731" spans="1:28">
      <c r="A731">
        <v>730</v>
      </c>
      <c r="B731" t="s">
        <v>234</v>
      </c>
      <c r="C731">
        <v>-5.9466123875877496E-3</v>
      </c>
      <c r="D731">
        <v>5.3152210788490499E-3</v>
      </c>
      <c r="E731">
        <v>-1.11878928446668</v>
      </c>
      <c r="F731">
        <v>0.26390313551946998</v>
      </c>
      <c r="G731" t="s">
        <v>413</v>
      </c>
      <c r="H731" t="b">
        <v>0</v>
      </c>
      <c r="I731" t="s">
        <v>382</v>
      </c>
      <c r="J731" t="s">
        <v>382</v>
      </c>
      <c r="K731" t="s">
        <v>382</v>
      </c>
      <c r="X731" t="str">
        <f t="shared" si="59"/>
        <v>-1.11878928446668_0.26390313551947</v>
      </c>
      <c r="Y731" t="str">
        <f t="shared" si="57"/>
        <v>grade6_all_grade_t8_ra_basic_zselfefficacy</v>
      </c>
      <c r="Z731" t="str">
        <f t="shared" si="58"/>
        <v>FALSE</v>
      </c>
      <c r="AA731" s="2" t="e">
        <f t="shared" si="60"/>
        <v>#VALUE!</v>
      </c>
      <c r="AB731">
        <f t="shared" si="61"/>
        <v>5.3152210788490499E-3</v>
      </c>
    </row>
    <row r="732" spans="1:28">
      <c r="A732">
        <v>731</v>
      </c>
      <c r="B732" t="s">
        <v>150</v>
      </c>
      <c r="C732">
        <v>-4.7242636683909198E-2</v>
      </c>
      <c r="D732">
        <v>0.12974417018430501</v>
      </c>
      <c r="E732">
        <v>-0.36412146007639301</v>
      </c>
      <c r="F732">
        <v>0.71595970804155995</v>
      </c>
      <c r="G732" t="s">
        <v>414</v>
      </c>
      <c r="H732" t="b">
        <v>0</v>
      </c>
      <c r="I732" t="s">
        <v>382</v>
      </c>
      <c r="J732" t="s">
        <v>382</v>
      </c>
      <c r="K732" t="s">
        <v>382</v>
      </c>
      <c r="X732" t="str">
        <f t="shared" si="59"/>
        <v>-0.364121460076393_0.71595970804156</v>
      </c>
      <c r="Y732" t="str">
        <f t="shared" si="57"/>
        <v>grade7_all_grade_t8_ra_basic_zselfefficacy</v>
      </c>
      <c r="Z732" t="str">
        <f t="shared" si="58"/>
        <v>FALSE</v>
      </c>
      <c r="AA732" s="2" t="e">
        <f t="shared" si="60"/>
        <v>#VALUE!</v>
      </c>
      <c r="AB732">
        <f t="shared" si="61"/>
        <v>0.12974417018430501</v>
      </c>
    </row>
    <row r="733" spans="1:28">
      <c r="A733">
        <v>732</v>
      </c>
      <c r="B733" t="s">
        <v>116</v>
      </c>
      <c r="C733">
        <v>1.5682633853943698E-2</v>
      </c>
      <c r="D733">
        <v>5.7850980213957799E-2</v>
      </c>
      <c r="E733">
        <v>0.271086743836363</v>
      </c>
      <c r="F733">
        <v>0.78646415446350804</v>
      </c>
      <c r="G733" t="s">
        <v>414</v>
      </c>
      <c r="H733" t="b">
        <v>0</v>
      </c>
      <c r="I733" t="s">
        <v>382</v>
      </c>
      <c r="J733" t="s">
        <v>382</v>
      </c>
      <c r="K733" t="s">
        <v>382</v>
      </c>
      <c r="X733" t="str">
        <f t="shared" si="59"/>
        <v>0.271086743836363_0.786464154463508</v>
      </c>
      <c r="Y733" t="str">
        <f t="shared" ref="Y733:Y796" si="62">TEXT(G733,"0.000")</f>
        <v>grade7_all_grade_t8_ra_basic_zselfefficacy</v>
      </c>
      <c r="Z733" t="str">
        <f t="shared" ref="Z733:Z796" si="63">TEXT(H733,"0.000")</f>
        <v>FALSE</v>
      </c>
      <c r="AA733" s="2" t="e">
        <f t="shared" si="60"/>
        <v>#VALUE!</v>
      </c>
      <c r="AB733">
        <f t="shared" si="61"/>
        <v>5.7850980213957799E-2</v>
      </c>
    </row>
    <row r="734" spans="1:28">
      <c r="A734">
        <v>733</v>
      </c>
      <c r="B734" t="s">
        <v>234</v>
      </c>
      <c r="C734">
        <v>-1.60863565033459E-3</v>
      </c>
      <c r="D734">
        <v>5.25728872992975E-3</v>
      </c>
      <c r="E734">
        <v>-0.30598198671810101</v>
      </c>
      <c r="F734">
        <v>0.75977754796504304</v>
      </c>
      <c r="G734" t="s">
        <v>414</v>
      </c>
      <c r="H734" t="b">
        <v>0</v>
      </c>
      <c r="I734" t="s">
        <v>382</v>
      </c>
      <c r="J734" t="s">
        <v>382</v>
      </c>
      <c r="K734" t="s">
        <v>382</v>
      </c>
      <c r="X734" t="str">
        <f t="shared" si="59"/>
        <v>-0.305981986718101_0.759777547965043</v>
      </c>
      <c r="Y734" t="str">
        <f t="shared" si="62"/>
        <v>grade7_all_grade_t8_ra_basic_zselfefficacy</v>
      </c>
      <c r="Z734" t="str">
        <f t="shared" si="63"/>
        <v>FALSE</v>
      </c>
      <c r="AA734" s="2" t="e">
        <f t="shared" si="60"/>
        <v>#VALUE!</v>
      </c>
      <c r="AB734">
        <f t="shared" si="61"/>
        <v>5.25728872992975E-3</v>
      </c>
    </row>
    <row r="735" spans="1:28">
      <c r="A735">
        <v>734</v>
      </c>
      <c r="B735" t="s">
        <v>150</v>
      </c>
      <c r="C735">
        <v>-0.31001081127510499</v>
      </c>
      <c r="D735">
        <v>0.22890130561973701</v>
      </c>
      <c r="E735">
        <v>-1.3543426955812601</v>
      </c>
      <c r="F735">
        <v>0.17656792633366999</v>
      </c>
      <c r="G735" t="s">
        <v>690</v>
      </c>
      <c r="H735" t="b">
        <v>0</v>
      </c>
      <c r="I735" t="s">
        <v>382</v>
      </c>
      <c r="J735" t="s">
        <v>382</v>
      </c>
      <c r="K735" t="s">
        <v>382</v>
      </c>
      <c r="X735" t="str">
        <f t="shared" si="59"/>
        <v>-1.35434269558126_0.17656792633367</v>
      </c>
      <c r="Y735" t="str">
        <f t="shared" si="62"/>
        <v>grade5_not_apr_march_grade_t8_ra_basic_zselfefficacy</v>
      </c>
      <c r="Z735" t="str">
        <f t="shared" si="63"/>
        <v>FALSE</v>
      </c>
      <c r="AA735" s="2" t="e">
        <f t="shared" si="60"/>
        <v>#VALUE!</v>
      </c>
      <c r="AB735">
        <f t="shared" si="61"/>
        <v>0.22890130561973701</v>
      </c>
    </row>
    <row r="736" spans="1:28">
      <c r="A736">
        <v>735</v>
      </c>
      <c r="B736" t="s">
        <v>116</v>
      </c>
      <c r="C736">
        <v>0.13658390035746301</v>
      </c>
      <c r="D736">
        <v>8.9819703825281094E-2</v>
      </c>
      <c r="E736">
        <v>1.5206451874206599</v>
      </c>
      <c r="F736">
        <v>0.12932117324169801</v>
      </c>
      <c r="G736" t="s">
        <v>690</v>
      </c>
      <c r="H736" t="b">
        <v>0</v>
      </c>
      <c r="I736" t="s">
        <v>382</v>
      </c>
      <c r="J736" t="s">
        <v>382</v>
      </c>
      <c r="K736" t="s">
        <v>382</v>
      </c>
      <c r="X736" t="str">
        <f t="shared" si="59"/>
        <v>1.52064518742066_0.129321173241698</v>
      </c>
      <c r="Y736" t="str">
        <f t="shared" si="62"/>
        <v>grade5_not_apr_march_grade_t8_ra_basic_zselfefficacy</v>
      </c>
      <c r="Z736" t="str">
        <f t="shared" si="63"/>
        <v>FALSE</v>
      </c>
      <c r="AA736" s="2" t="e">
        <f t="shared" si="60"/>
        <v>#VALUE!</v>
      </c>
      <c r="AB736">
        <f t="shared" si="61"/>
        <v>8.9819703825281094E-2</v>
      </c>
    </row>
    <row r="737" spans="1:28">
      <c r="A737">
        <v>736</v>
      </c>
      <c r="B737" t="s">
        <v>234</v>
      </c>
      <c r="C737">
        <v>-1.2004852841910401E-2</v>
      </c>
      <c r="D737">
        <v>7.63323988663356E-3</v>
      </c>
      <c r="E737">
        <v>-1.5727073981955999</v>
      </c>
      <c r="F737">
        <v>0.11675955801725001</v>
      </c>
      <c r="G737" t="s">
        <v>690</v>
      </c>
      <c r="H737" t="b">
        <v>0</v>
      </c>
      <c r="I737" t="s">
        <v>382</v>
      </c>
      <c r="J737" t="s">
        <v>382</v>
      </c>
      <c r="K737" t="s">
        <v>382</v>
      </c>
      <c r="X737" t="str">
        <f t="shared" si="59"/>
        <v>-1.5727073981956_0.11675955801725</v>
      </c>
      <c r="Y737" t="str">
        <f t="shared" si="62"/>
        <v>grade5_not_apr_march_grade_t8_ra_basic_zselfefficacy</v>
      </c>
      <c r="Z737" t="str">
        <f t="shared" si="63"/>
        <v>FALSE</v>
      </c>
      <c r="AA737" s="2" t="e">
        <f t="shared" si="60"/>
        <v>#VALUE!</v>
      </c>
      <c r="AB737">
        <f t="shared" si="61"/>
        <v>7.63323988663356E-3</v>
      </c>
    </row>
    <row r="738" spans="1:28">
      <c r="A738">
        <v>737</v>
      </c>
      <c r="B738" t="s">
        <v>150</v>
      </c>
      <c r="C738">
        <v>-0.27558653723132798</v>
      </c>
      <c r="D738">
        <v>0.209967805591639</v>
      </c>
      <c r="E738">
        <v>-1.3125180617799499</v>
      </c>
      <c r="F738">
        <v>0.19023857578386599</v>
      </c>
      <c r="G738" t="s">
        <v>691</v>
      </c>
      <c r="H738" t="b">
        <v>0</v>
      </c>
      <c r="I738" t="s">
        <v>382</v>
      </c>
      <c r="J738" t="s">
        <v>382</v>
      </c>
      <c r="K738" t="s">
        <v>382</v>
      </c>
      <c r="X738" t="str">
        <f t="shared" si="59"/>
        <v>-1.31251806177995_0.190238575783866</v>
      </c>
      <c r="Y738" t="str">
        <f t="shared" si="62"/>
        <v>grade6_not_apr_march_grade_t8_ra_basic_zselfefficacy</v>
      </c>
      <c r="Z738" t="str">
        <f t="shared" si="63"/>
        <v>FALSE</v>
      </c>
      <c r="AA738" s="2" t="e">
        <f t="shared" si="60"/>
        <v>#VALUE!</v>
      </c>
      <c r="AB738">
        <f t="shared" si="61"/>
        <v>0.209967805591639</v>
      </c>
    </row>
    <row r="739" spans="1:28">
      <c r="A739">
        <v>738</v>
      </c>
      <c r="B739" t="s">
        <v>116</v>
      </c>
      <c r="C739">
        <v>0.12408059946541899</v>
      </c>
      <c r="D739">
        <v>8.3810837480782593E-2</v>
      </c>
      <c r="E739">
        <v>1.48048394688659</v>
      </c>
      <c r="F739">
        <v>0.139678414578677</v>
      </c>
      <c r="G739" t="s">
        <v>691</v>
      </c>
      <c r="H739" t="b">
        <v>0</v>
      </c>
      <c r="I739" t="s">
        <v>382</v>
      </c>
      <c r="J739" t="s">
        <v>382</v>
      </c>
      <c r="K739" t="s">
        <v>382</v>
      </c>
      <c r="X739" t="str">
        <f t="shared" si="59"/>
        <v>1.48048394688659_0.139678414578677</v>
      </c>
      <c r="Y739" t="str">
        <f t="shared" si="62"/>
        <v>grade6_not_apr_march_grade_t8_ra_basic_zselfefficacy</v>
      </c>
      <c r="Z739" t="str">
        <f t="shared" si="63"/>
        <v>FALSE</v>
      </c>
      <c r="AA739" s="2" t="e">
        <f t="shared" si="60"/>
        <v>#VALUE!</v>
      </c>
      <c r="AB739">
        <f t="shared" si="61"/>
        <v>8.3810837480782593E-2</v>
      </c>
    </row>
    <row r="740" spans="1:28">
      <c r="A740">
        <v>739</v>
      </c>
      <c r="B740" t="s">
        <v>234</v>
      </c>
      <c r="C740">
        <v>-1.1372068272007201E-2</v>
      </c>
      <c r="D740">
        <v>7.1234426684889801E-3</v>
      </c>
      <c r="E740">
        <v>-1.59642869343391</v>
      </c>
      <c r="F740">
        <v>0.111330375609481</v>
      </c>
      <c r="G740" t="s">
        <v>691</v>
      </c>
      <c r="H740" t="b">
        <v>0</v>
      </c>
      <c r="I740" t="s">
        <v>382</v>
      </c>
      <c r="J740" t="s">
        <v>382</v>
      </c>
      <c r="K740" t="s">
        <v>382</v>
      </c>
      <c r="X740" t="str">
        <f t="shared" si="59"/>
        <v>-1.59642869343391_0.111330375609481</v>
      </c>
      <c r="Y740" t="str">
        <f t="shared" si="62"/>
        <v>grade6_not_apr_march_grade_t8_ra_basic_zselfefficacy</v>
      </c>
      <c r="Z740" t="str">
        <f t="shared" si="63"/>
        <v>FALSE</v>
      </c>
      <c r="AA740" s="2" t="e">
        <f t="shared" si="60"/>
        <v>#VALUE!</v>
      </c>
      <c r="AB740">
        <f t="shared" si="61"/>
        <v>7.1234426684889801E-3</v>
      </c>
    </row>
    <row r="741" spans="1:28">
      <c r="A741">
        <v>740</v>
      </c>
      <c r="B741" t="s">
        <v>150</v>
      </c>
      <c r="C741">
        <v>-0.22568759681441999</v>
      </c>
      <c r="D741">
        <v>0.25266181324882803</v>
      </c>
      <c r="E741">
        <v>-0.89323983673051899</v>
      </c>
      <c r="F741">
        <v>0.37236616757880597</v>
      </c>
      <c r="G741" t="s">
        <v>692</v>
      </c>
      <c r="H741" t="b">
        <v>0</v>
      </c>
      <c r="I741" t="s">
        <v>382</v>
      </c>
      <c r="J741" t="s">
        <v>382</v>
      </c>
      <c r="K741" t="s">
        <v>382</v>
      </c>
      <c r="X741" t="str">
        <f t="shared" si="59"/>
        <v>-0.893239836730519_0.372366167578806</v>
      </c>
      <c r="Y741" t="str">
        <f t="shared" si="62"/>
        <v>grade7_not_apr_march_grade_t8_ra_basic_zselfefficacy</v>
      </c>
      <c r="Z741" t="str">
        <f t="shared" si="63"/>
        <v>FALSE</v>
      </c>
      <c r="AA741" s="2" t="e">
        <f t="shared" si="60"/>
        <v>#VALUE!</v>
      </c>
      <c r="AB741">
        <f t="shared" si="61"/>
        <v>0.25266181324882803</v>
      </c>
    </row>
    <row r="742" spans="1:28">
      <c r="A742">
        <v>741</v>
      </c>
      <c r="B742" t="s">
        <v>116</v>
      </c>
      <c r="C742">
        <v>8.7266365266070303E-2</v>
      </c>
      <c r="D742">
        <v>9.5081381381472097E-2</v>
      </c>
      <c r="E742">
        <v>0.91780708271320299</v>
      </c>
      <c r="F742">
        <v>0.35937625619712399</v>
      </c>
      <c r="G742" t="s">
        <v>692</v>
      </c>
      <c r="H742" t="b">
        <v>0</v>
      </c>
      <c r="I742" t="s">
        <v>382</v>
      </c>
      <c r="J742" t="s">
        <v>382</v>
      </c>
      <c r="K742" t="s">
        <v>382</v>
      </c>
      <c r="X742" t="str">
        <f t="shared" si="59"/>
        <v>0.917807082713203_0.359376256197124</v>
      </c>
      <c r="Y742" t="str">
        <f t="shared" si="62"/>
        <v>grade7_not_apr_march_grade_t8_ra_basic_zselfefficacy</v>
      </c>
      <c r="Z742" t="str">
        <f t="shared" si="63"/>
        <v>FALSE</v>
      </c>
      <c r="AA742" s="2" t="e">
        <f t="shared" si="60"/>
        <v>#VALUE!</v>
      </c>
      <c r="AB742">
        <f t="shared" si="61"/>
        <v>9.5081381381472097E-2</v>
      </c>
    </row>
    <row r="743" spans="1:28">
      <c r="A743">
        <v>742</v>
      </c>
      <c r="B743" t="s">
        <v>234</v>
      </c>
      <c r="C743">
        <v>-7.5905113225172103E-3</v>
      </c>
      <c r="D743">
        <v>7.8026562931848998E-3</v>
      </c>
      <c r="E743">
        <v>-0.97281118599918504</v>
      </c>
      <c r="F743">
        <v>0.33134487997704298</v>
      </c>
      <c r="G743" t="s">
        <v>692</v>
      </c>
      <c r="H743" t="b">
        <v>0</v>
      </c>
      <c r="I743" t="s">
        <v>382</v>
      </c>
      <c r="J743" t="s">
        <v>382</v>
      </c>
      <c r="K743" t="s">
        <v>382</v>
      </c>
      <c r="X743" t="str">
        <f t="shared" si="59"/>
        <v>-0.972811185999185_0.331344879977043</v>
      </c>
      <c r="Y743" t="str">
        <f t="shared" si="62"/>
        <v>grade7_not_apr_march_grade_t8_ra_basic_zselfefficacy</v>
      </c>
      <c r="Z743" t="str">
        <f t="shared" si="63"/>
        <v>FALSE</v>
      </c>
      <c r="AA743" s="2" t="e">
        <f t="shared" si="60"/>
        <v>#VALUE!</v>
      </c>
      <c r="AB743">
        <f t="shared" si="61"/>
        <v>7.8026562931848998E-3</v>
      </c>
    </row>
    <row r="744" spans="1:28">
      <c r="A744">
        <v>743</v>
      </c>
      <c r="B744" t="s">
        <v>116</v>
      </c>
      <c r="C744">
        <v>3.65867181104996E-2</v>
      </c>
      <c r="D744">
        <v>0.16921217681221901</v>
      </c>
      <c r="E744">
        <v>0.21621799801737199</v>
      </c>
      <c r="F744">
        <v>0.82923732582791199</v>
      </c>
      <c r="G744" t="s">
        <v>324</v>
      </c>
      <c r="H744" t="b">
        <v>1</v>
      </c>
      <c r="I744" t="s">
        <v>318</v>
      </c>
      <c r="J744" t="s">
        <v>382</v>
      </c>
      <c r="K744" t="s">
        <v>382</v>
      </c>
      <c r="X744" t="str">
        <f t="shared" si="59"/>
        <v>0.216217998017372_0.829237325827912</v>
      </c>
      <c r="Y744" t="str">
        <f t="shared" si="62"/>
        <v>grade5_all_grade_t8_ra_cont_zselfefficacy</v>
      </c>
      <c r="Z744" t="str">
        <f t="shared" si="63"/>
        <v>TRUE</v>
      </c>
      <c r="AA744" s="2" t="e">
        <f t="shared" si="60"/>
        <v>#VALUE!</v>
      </c>
      <c r="AB744">
        <f t="shared" si="61"/>
        <v>0.16921217681221901</v>
      </c>
    </row>
    <row r="745" spans="1:28">
      <c r="A745">
        <v>744</v>
      </c>
      <c r="B745" t="s">
        <v>234</v>
      </c>
      <c r="C745">
        <v>-4.5983393616129296E-3</v>
      </c>
      <c r="D745">
        <v>1.52889989772811E-2</v>
      </c>
      <c r="E745">
        <v>-0.30076131004036899</v>
      </c>
      <c r="F745">
        <v>0.76419124137231498</v>
      </c>
      <c r="G745" t="s">
        <v>324</v>
      </c>
      <c r="H745" t="b">
        <v>1</v>
      </c>
      <c r="I745" t="s">
        <v>318</v>
      </c>
      <c r="J745" t="s">
        <v>382</v>
      </c>
      <c r="K745" t="s">
        <v>382</v>
      </c>
      <c r="X745" t="str">
        <f t="shared" si="59"/>
        <v>-0.300761310040369_0.764191241372315</v>
      </c>
      <c r="Y745" t="str">
        <f t="shared" si="62"/>
        <v>grade5_all_grade_t8_ra_cont_zselfefficacy</v>
      </c>
      <c r="Z745" t="str">
        <f t="shared" si="63"/>
        <v>TRUE</v>
      </c>
      <c r="AA745" s="2" t="e">
        <f t="shared" si="60"/>
        <v>#VALUE!</v>
      </c>
      <c r="AB745">
        <f t="shared" si="61"/>
        <v>1.52889989772811E-2</v>
      </c>
    </row>
    <row r="746" spans="1:28">
      <c r="A746">
        <v>745</v>
      </c>
      <c r="B746" t="s">
        <v>140</v>
      </c>
      <c r="C746">
        <v>-0.27443801346990698</v>
      </c>
      <c r="D746">
        <v>0.38789048626922201</v>
      </c>
      <c r="E746">
        <v>-0.70751416491155805</v>
      </c>
      <c r="F746">
        <v>0.48081445162059799</v>
      </c>
      <c r="G746" t="s">
        <v>324</v>
      </c>
      <c r="H746" t="b">
        <v>1</v>
      </c>
      <c r="I746" t="s">
        <v>318</v>
      </c>
      <c r="J746" t="s">
        <v>382</v>
      </c>
      <c r="K746" t="s">
        <v>382</v>
      </c>
      <c r="X746" t="str">
        <f t="shared" si="59"/>
        <v>-0.707514164911558_0.480814451620598</v>
      </c>
      <c r="Y746" t="str">
        <f t="shared" si="62"/>
        <v>grade5_all_grade_t8_ra_cont_zselfefficacy</v>
      </c>
      <c r="Z746" t="str">
        <f t="shared" si="63"/>
        <v>TRUE</v>
      </c>
      <c r="AA746" s="2" t="e">
        <f t="shared" si="60"/>
        <v>#VALUE!</v>
      </c>
      <c r="AB746">
        <f t="shared" si="61"/>
        <v>0.38789048626922201</v>
      </c>
    </row>
    <row r="747" spans="1:28">
      <c r="A747">
        <v>746</v>
      </c>
      <c r="B747" t="s">
        <v>117</v>
      </c>
      <c r="C747">
        <v>0.77657002203942205</v>
      </c>
      <c r="D747">
        <v>0.61993785051699302</v>
      </c>
      <c r="E747">
        <v>1.25265786141596</v>
      </c>
      <c r="F747">
        <v>0.21311295249638401</v>
      </c>
      <c r="G747" t="s">
        <v>324</v>
      </c>
      <c r="H747" t="b">
        <v>1</v>
      </c>
      <c r="I747" t="s">
        <v>318</v>
      </c>
      <c r="J747" t="s">
        <v>382</v>
      </c>
      <c r="K747" t="s">
        <v>382</v>
      </c>
      <c r="X747" t="str">
        <f t="shared" si="59"/>
        <v>1.25265786141596_0.213112952496384</v>
      </c>
      <c r="Y747" t="str">
        <f t="shared" si="62"/>
        <v>grade5_all_grade_t8_ra_cont_zselfefficacy</v>
      </c>
      <c r="Z747" t="str">
        <f t="shared" si="63"/>
        <v>TRUE</v>
      </c>
      <c r="AA747" s="2" t="e">
        <f t="shared" si="60"/>
        <v>#VALUE!</v>
      </c>
      <c r="AB747">
        <f t="shared" si="61"/>
        <v>0.61993785051699302</v>
      </c>
    </row>
    <row r="748" spans="1:28">
      <c r="A748">
        <v>747</v>
      </c>
      <c r="B748" t="s">
        <v>118</v>
      </c>
      <c r="C748">
        <v>0.72856791069987803</v>
      </c>
      <c r="D748">
        <v>0.67821727802314402</v>
      </c>
      <c r="E748">
        <v>1.07423967850465</v>
      </c>
      <c r="F748">
        <v>0.28517773003684599</v>
      </c>
      <c r="G748" t="s">
        <v>324</v>
      </c>
      <c r="H748" t="b">
        <v>1</v>
      </c>
      <c r="I748" t="s">
        <v>318</v>
      </c>
      <c r="J748" t="s">
        <v>382</v>
      </c>
      <c r="K748" t="s">
        <v>382</v>
      </c>
      <c r="X748" t="str">
        <f t="shared" si="59"/>
        <v>1.07423967850465_0.285177730036846</v>
      </c>
      <c r="Y748" t="str">
        <f t="shared" si="62"/>
        <v>grade5_all_grade_t8_ra_cont_zselfefficacy</v>
      </c>
      <c r="Z748" t="str">
        <f t="shared" si="63"/>
        <v>TRUE</v>
      </c>
      <c r="AA748" s="2" t="e">
        <f t="shared" si="60"/>
        <v>#VALUE!</v>
      </c>
      <c r="AB748">
        <f t="shared" si="61"/>
        <v>0.67821727802314402</v>
      </c>
    </row>
    <row r="749" spans="1:28">
      <c r="A749">
        <v>748</v>
      </c>
      <c r="B749" t="s">
        <v>119</v>
      </c>
      <c r="C749">
        <v>0.71576157395416695</v>
      </c>
      <c r="D749">
        <v>0.71903802983418197</v>
      </c>
      <c r="E749">
        <v>0.99544327873621596</v>
      </c>
      <c r="F749">
        <v>0.32180922286272401</v>
      </c>
      <c r="G749" t="s">
        <v>324</v>
      </c>
      <c r="H749" t="b">
        <v>1</v>
      </c>
      <c r="I749" t="s">
        <v>318</v>
      </c>
      <c r="J749" t="s">
        <v>382</v>
      </c>
      <c r="K749" t="s">
        <v>382</v>
      </c>
      <c r="X749" t="str">
        <f t="shared" si="59"/>
        <v>0.995443278736216_0.321809222862724</v>
      </c>
      <c r="Y749" t="str">
        <f t="shared" si="62"/>
        <v>grade5_all_grade_t8_ra_cont_zselfefficacy</v>
      </c>
      <c r="Z749" t="str">
        <f t="shared" si="63"/>
        <v>TRUE</v>
      </c>
      <c r="AA749" s="2" t="e">
        <f t="shared" si="60"/>
        <v>#VALUE!</v>
      </c>
      <c r="AB749">
        <f t="shared" si="61"/>
        <v>0.71903802983418197</v>
      </c>
    </row>
    <row r="750" spans="1:28">
      <c r="A750">
        <v>749</v>
      </c>
      <c r="B750" t="s">
        <v>120</v>
      </c>
      <c r="C750">
        <v>1.11183704273104</v>
      </c>
      <c r="D750">
        <v>0.74725180822430504</v>
      </c>
      <c r="E750">
        <v>1.4879014416480201</v>
      </c>
      <c r="F750">
        <v>0.13977400030805201</v>
      </c>
      <c r="G750" t="s">
        <v>324</v>
      </c>
      <c r="H750" t="b">
        <v>1</v>
      </c>
      <c r="I750" t="s">
        <v>318</v>
      </c>
      <c r="J750" t="s">
        <v>382</v>
      </c>
      <c r="K750" t="s">
        <v>382</v>
      </c>
      <c r="X750" t="str">
        <f t="shared" si="59"/>
        <v>1.48790144164802_0.139774000308052</v>
      </c>
      <c r="Y750" t="str">
        <f t="shared" si="62"/>
        <v>grade5_all_grade_t8_ra_cont_zselfefficacy</v>
      </c>
      <c r="Z750" t="str">
        <f t="shared" si="63"/>
        <v>TRUE</v>
      </c>
      <c r="AA750" s="2" t="e">
        <f t="shared" si="60"/>
        <v>#VALUE!</v>
      </c>
      <c r="AB750">
        <f t="shared" si="61"/>
        <v>0.74725180822430504</v>
      </c>
    </row>
    <row r="751" spans="1:28">
      <c r="A751">
        <v>750</v>
      </c>
      <c r="B751" t="s">
        <v>116</v>
      </c>
      <c r="C751">
        <v>-2.3984087679334701E-2</v>
      </c>
      <c r="D751">
        <v>0.19572573854364</v>
      </c>
      <c r="E751">
        <v>-0.122539262632477</v>
      </c>
      <c r="F751">
        <v>0.902683999852955</v>
      </c>
      <c r="G751" t="s">
        <v>325</v>
      </c>
      <c r="H751" t="b">
        <v>1</v>
      </c>
      <c r="I751" t="s">
        <v>318</v>
      </c>
      <c r="J751" t="s">
        <v>382</v>
      </c>
      <c r="K751" t="s">
        <v>382</v>
      </c>
      <c r="X751" t="str">
        <f t="shared" si="59"/>
        <v>-0.122539262632477_0.902683999852955</v>
      </c>
      <c r="Y751" t="str">
        <f t="shared" si="62"/>
        <v>grade6_all_grade_t8_ra_cont_zselfefficacy</v>
      </c>
      <c r="Z751" t="str">
        <f t="shared" si="63"/>
        <v>TRUE</v>
      </c>
      <c r="AA751" s="2" t="e">
        <f t="shared" si="60"/>
        <v>#VALUE!</v>
      </c>
      <c r="AB751">
        <f t="shared" si="61"/>
        <v>0.19572573854364</v>
      </c>
    </row>
    <row r="752" spans="1:28">
      <c r="A752">
        <v>751</v>
      </c>
      <c r="B752" t="s">
        <v>234</v>
      </c>
      <c r="C752">
        <v>-1.3672401131571599E-3</v>
      </c>
      <c r="D752">
        <v>1.8146514425112399E-2</v>
      </c>
      <c r="E752">
        <v>-7.5344503144090302E-2</v>
      </c>
      <c r="F752">
        <v>0.940070398645662</v>
      </c>
      <c r="G752" t="s">
        <v>325</v>
      </c>
      <c r="H752" t="b">
        <v>1</v>
      </c>
      <c r="I752" t="s">
        <v>318</v>
      </c>
      <c r="J752" t="s">
        <v>382</v>
      </c>
      <c r="K752" t="s">
        <v>382</v>
      </c>
      <c r="X752" t="str">
        <f t="shared" si="59"/>
        <v>-0.0753445031440903_0.940070398645662</v>
      </c>
      <c r="Y752" t="str">
        <f t="shared" si="62"/>
        <v>grade6_all_grade_t8_ra_cont_zselfefficacy</v>
      </c>
      <c r="Z752" t="str">
        <f t="shared" si="63"/>
        <v>TRUE</v>
      </c>
      <c r="AA752" s="2" t="e">
        <f t="shared" si="60"/>
        <v>#VALUE!</v>
      </c>
      <c r="AB752">
        <f t="shared" si="61"/>
        <v>1.8146514425112399E-2</v>
      </c>
    </row>
    <row r="753" spans="1:28">
      <c r="A753">
        <v>752</v>
      </c>
      <c r="B753" t="s">
        <v>140</v>
      </c>
      <c r="C753">
        <v>-0.22830835427799101</v>
      </c>
      <c r="D753">
        <v>0.38732244161638402</v>
      </c>
      <c r="E753">
        <v>-0.58945294603950404</v>
      </c>
      <c r="F753">
        <v>0.55670377445467301</v>
      </c>
      <c r="G753" t="s">
        <v>325</v>
      </c>
      <c r="H753" t="b">
        <v>1</v>
      </c>
      <c r="I753" t="s">
        <v>318</v>
      </c>
      <c r="J753" t="s">
        <v>382</v>
      </c>
      <c r="K753" t="s">
        <v>382</v>
      </c>
      <c r="X753" t="str">
        <f t="shared" si="59"/>
        <v>-0.589452946039504_0.556703774454673</v>
      </c>
      <c r="Y753" t="str">
        <f t="shared" si="62"/>
        <v>grade6_all_grade_t8_ra_cont_zselfefficacy</v>
      </c>
      <c r="Z753" t="str">
        <f t="shared" si="63"/>
        <v>TRUE</v>
      </c>
      <c r="AA753" s="2" t="e">
        <f t="shared" si="60"/>
        <v>#VALUE!</v>
      </c>
      <c r="AB753">
        <f t="shared" si="61"/>
        <v>0.38732244161638402</v>
      </c>
    </row>
    <row r="754" spans="1:28">
      <c r="A754">
        <v>753</v>
      </c>
      <c r="B754" t="s">
        <v>117</v>
      </c>
      <c r="C754">
        <v>0.31256651419953102</v>
      </c>
      <c r="D754">
        <v>0.57620447867440805</v>
      </c>
      <c r="E754">
        <v>0.54245762705386902</v>
      </c>
      <c r="F754">
        <v>0.58854394001525101</v>
      </c>
      <c r="G754" t="s">
        <v>325</v>
      </c>
      <c r="H754" t="b">
        <v>1</v>
      </c>
      <c r="I754" t="s">
        <v>318</v>
      </c>
      <c r="J754" t="s">
        <v>382</v>
      </c>
      <c r="K754" t="s">
        <v>382</v>
      </c>
      <c r="X754" t="str">
        <f t="shared" si="59"/>
        <v>0.542457627053869_0.588543940015251</v>
      </c>
      <c r="Y754" t="str">
        <f t="shared" si="62"/>
        <v>grade6_all_grade_t8_ra_cont_zselfefficacy</v>
      </c>
      <c r="Z754" t="str">
        <f t="shared" si="63"/>
        <v>TRUE</v>
      </c>
      <c r="AA754" s="2" t="e">
        <f t="shared" si="60"/>
        <v>#VALUE!</v>
      </c>
      <c r="AB754">
        <f t="shared" si="61"/>
        <v>0.57620447867440805</v>
      </c>
    </row>
    <row r="755" spans="1:28">
      <c r="A755">
        <v>754</v>
      </c>
      <c r="B755" t="s">
        <v>118</v>
      </c>
      <c r="C755">
        <v>0.50269238653972004</v>
      </c>
      <c r="D755">
        <v>0.58340375621162599</v>
      </c>
      <c r="E755">
        <v>0.86165435376005906</v>
      </c>
      <c r="F755">
        <v>0.39065543704786199</v>
      </c>
      <c r="G755" t="s">
        <v>325</v>
      </c>
      <c r="H755" t="b">
        <v>1</v>
      </c>
      <c r="I755" t="s">
        <v>318</v>
      </c>
      <c r="J755" t="s">
        <v>382</v>
      </c>
      <c r="K755" t="s">
        <v>382</v>
      </c>
      <c r="X755" t="str">
        <f t="shared" si="59"/>
        <v>0.861654353760059_0.390655437047862</v>
      </c>
      <c r="Y755" t="str">
        <f t="shared" si="62"/>
        <v>grade6_all_grade_t8_ra_cont_zselfefficacy</v>
      </c>
      <c r="Z755" t="str">
        <f t="shared" si="63"/>
        <v>TRUE</v>
      </c>
      <c r="AA755" s="2" t="e">
        <f t="shared" si="60"/>
        <v>#VALUE!</v>
      </c>
      <c r="AB755">
        <f t="shared" si="61"/>
        <v>0.58340375621162599</v>
      </c>
    </row>
    <row r="756" spans="1:28">
      <c r="A756">
        <v>755</v>
      </c>
      <c r="B756" t="s">
        <v>119</v>
      </c>
      <c r="C756">
        <v>0.79816461506069802</v>
      </c>
      <c r="D756">
        <v>0.67298167328394598</v>
      </c>
      <c r="E756">
        <v>1.1860124082813399</v>
      </c>
      <c r="F756">
        <v>0.23804102805901101</v>
      </c>
      <c r="G756" t="s">
        <v>325</v>
      </c>
      <c r="H756" t="b">
        <v>1</v>
      </c>
      <c r="I756" t="s">
        <v>318</v>
      </c>
      <c r="J756" t="s">
        <v>382</v>
      </c>
      <c r="K756" t="s">
        <v>382</v>
      </c>
      <c r="X756" t="str">
        <f t="shared" si="59"/>
        <v>1.18601240828134_0.238041028059011</v>
      </c>
      <c r="Y756" t="str">
        <f t="shared" si="62"/>
        <v>grade6_all_grade_t8_ra_cont_zselfefficacy</v>
      </c>
      <c r="Z756" t="str">
        <f t="shared" si="63"/>
        <v>TRUE</v>
      </c>
      <c r="AA756" s="2" t="e">
        <f t="shared" si="60"/>
        <v>#VALUE!</v>
      </c>
      <c r="AB756">
        <f t="shared" si="61"/>
        <v>0.67298167328394598</v>
      </c>
    </row>
    <row r="757" spans="1:28">
      <c r="A757">
        <v>756</v>
      </c>
      <c r="B757" t="s">
        <v>120</v>
      </c>
      <c r="C757">
        <v>0.66721513158762802</v>
      </c>
      <c r="D757">
        <v>0.81204930020006705</v>
      </c>
      <c r="E757">
        <v>0.82164362609911001</v>
      </c>
      <c r="F757">
        <v>0.41296530406066101</v>
      </c>
      <c r="G757" t="s">
        <v>325</v>
      </c>
      <c r="H757" t="b">
        <v>1</v>
      </c>
      <c r="I757" t="s">
        <v>318</v>
      </c>
      <c r="J757" t="s">
        <v>382</v>
      </c>
      <c r="K757" t="s">
        <v>382</v>
      </c>
      <c r="X757" t="str">
        <f t="shared" si="59"/>
        <v>0.82164362609911_0.412965304060661</v>
      </c>
      <c r="Y757" t="str">
        <f t="shared" si="62"/>
        <v>grade6_all_grade_t8_ra_cont_zselfefficacy</v>
      </c>
      <c r="Z757" t="str">
        <f t="shared" si="63"/>
        <v>TRUE</v>
      </c>
      <c r="AA757" s="2" t="e">
        <f t="shared" si="60"/>
        <v>#VALUE!</v>
      </c>
      <c r="AB757">
        <f t="shared" si="61"/>
        <v>0.81204930020006705</v>
      </c>
    </row>
    <row r="758" spans="1:28">
      <c r="A758">
        <v>757</v>
      </c>
      <c r="B758" t="s">
        <v>116</v>
      </c>
      <c r="C758">
        <v>8.7005898098454798E-2</v>
      </c>
      <c r="D758">
        <v>0.13032788574950299</v>
      </c>
      <c r="E758">
        <v>0.66759233910756699</v>
      </c>
      <c r="F758">
        <v>0.50527830750314695</v>
      </c>
      <c r="G758" t="s">
        <v>326</v>
      </c>
      <c r="H758" t="b">
        <v>1</v>
      </c>
      <c r="I758" t="s">
        <v>318</v>
      </c>
      <c r="J758" t="s">
        <v>382</v>
      </c>
      <c r="K758" t="s">
        <v>382</v>
      </c>
      <c r="X758" t="str">
        <f t="shared" si="59"/>
        <v>0.667592339107567_0.505278307503147</v>
      </c>
      <c r="Y758" t="str">
        <f t="shared" si="62"/>
        <v>grade7_all_grade_t8_ra_cont_zselfefficacy</v>
      </c>
      <c r="Z758" t="str">
        <f t="shared" si="63"/>
        <v>TRUE</v>
      </c>
      <c r="AA758" s="2" t="e">
        <f t="shared" si="60"/>
        <v>#VALUE!</v>
      </c>
      <c r="AB758">
        <f t="shared" si="61"/>
        <v>0.13032788574950299</v>
      </c>
    </row>
    <row r="759" spans="1:28">
      <c r="A759">
        <v>758</v>
      </c>
      <c r="B759" t="s">
        <v>234</v>
      </c>
      <c r="C759">
        <v>-9.4430573060463596E-3</v>
      </c>
      <c r="D759">
        <v>1.17940696238957E-2</v>
      </c>
      <c r="E759">
        <v>-0.80066148557525796</v>
      </c>
      <c r="F759">
        <v>0.42441951979763898</v>
      </c>
      <c r="G759" t="s">
        <v>326</v>
      </c>
      <c r="H759" t="b">
        <v>1</v>
      </c>
      <c r="I759" t="s">
        <v>318</v>
      </c>
      <c r="J759" t="s">
        <v>382</v>
      </c>
      <c r="K759" t="s">
        <v>382</v>
      </c>
      <c r="X759" t="str">
        <f t="shared" si="59"/>
        <v>-0.800661485575258_0.424419519797639</v>
      </c>
      <c r="Y759" t="str">
        <f t="shared" si="62"/>
        <v>grade7_all_grade_t8_ra_cont_zselfefficacy</v>
      </c>
      <c r="Z759" t="str">
        <f t="shared" si="63"/>
        <v>TRUE</v>
      </c>
      <c r="AA759" s="2" t="e">
        <f t="shared" si="60"/>
        <v>#VALUE!</v>
      </c>
      <c r="AB759">
        <f t="shared" si="61"/>
        <v>1.17940696238957E-2</v>
      </c>
    </row>
    <row r="760" spans="1:28">
      <c r="A760">
        <v>759</v>
      </c>
      <c r="B760" t="s">
        <v>140</v>
      </c>
      <c r="C760">
        <v>-0.16508865089958999</v>
      </c>
      <c r="D760">
        <v>0.21468446741400801</v>
      </c>
      <c r="E760">
        <v>-0.76898274424867896</v>
      </c>
      <c r="F760">
        <v>0.44294609267895302</v>
      </c>
      <c r="G760" t="s">
        <v>326</v>
      </c>
      <c r="H760" t="b">
        <v>1</v>
      </c>
      <c r="I760" t="s">
        <v>318</v>
      </c>
      <c r="J760" t="s">
        <v>382</v>
      </c>
      <c r="K760" t="s">
        <v>382</v>
      </c>
      <c r="X760" t="str">
        <f t="shared" si="59"/>
        <v>-0.768982744248679_0.442946092678953</v>
      </c>
      <c r="Y760" t="str">
        <f t="shared" si="62"/>
        <v>grade7_all_grade_t8_ra_cont_zselfefficacy</v>
      </c>
      <c r="Z760" t="str">
        <f t="shared" si="63"/>
        <v>TRUE</v>
      </c>
      <c r="AA760" s="2" t="e">
        <f t="shared" si="60"/>
        <v>#VALUE!</v>
      </c>
      <c r="AB760">
        <f t="shared" si="61"/>
        <v>0.21468446741400801</v>
      </c>
    </row>
    <row r="761" spans="1:28">
      <c r="A761">
        <v>760</v>
      </c>
      <c r="B761" t="s">
        <v>117</v>
      </c>
      <c r="C761">
        <v>-1.2560746212840399E-2</v>
      </c>
      <c r="D761">
        <v>0.374721313527484</v>
      </c>
      <c r="E761">
        <v>-3.3520234263160302E-2</v>
      </c>
      <c r="F761">
        <v>0.97329815114216101</v>
      </c>
      <c r="G761" t="s">
        <v>326</v>
      </c>
      <c r="H761" t="b">
        <v>1</v>
      </c>
      <c r="I761" t="s">
        <v>318</v>
      </c>
      <c r="J761" t="s">
        <v>382</v>
      </c>
      <c r="K761" t="s">
        <v>382</v>
      </c>
      <c r="X761" t="str">
        <f t="shared" si="59"/>
        <v>-0.0335202342631603_0.973298151142161</v>
      </c>
      <c r="Y761" t="str">
        <f t="shared" si="62"/>
        <v>grade7_all_grade_t8_ra_cont_zselfefficacy</v>
      </c>
      <c r="Z761" t="str">
        <f t="shared" si="63"/>
        <v>TRUE</v>
      </c>
      <c r="AA761" s="2" t="e">
        <f t="shared" si="60"/>
        <v>#VALUE!</v>
      </c>
      <c r="AB761">
        <f t="shared" si="61"/>
        <v>0.374721313527484</v>
      </c>
    </row>
    <row r="762" spans="1:28">
      <c r="A762">
        <v>761</v>
      </c>
      <c r="B762" t="s">
        <v>118</v>
      </c>
      <c r="C762">
        <v>0.13339736886409201</v>
      </c>
      <c r="D762">
        <v>0.365770474968237</v>
      </c>
      <c r="E762">
        <v>0.36470239670294902</v>
      </c>
      <c r="F762">
        <v>0.71577643377171496</v>
      </c>
      <c r="G762" t="s">
        <v>326</v>
      </c>
      <c r="H762" t="b">
        <v>1</v>
      </c>
      <c r="I762" t="s">
        <v>318</v>
      </c>
      <c r="J762" t="s">
        <v>382</v>
      </c>
      <c r="K762" t="s">
        <v>382</v>
      </c>
      <c r="X762" t="str">
        <f t="shared" si="59"/>
        <v>0.364702396702949_0.715776433771715</v>
      </c>
      <c r="Y762" t="str">
        <f t="shared" si="62"/>
        <v>grade7_all_grade_t8_ra_cont_zselfefficacy</v>
      </c>
      <c r="Z762" t="str">
        <f t="shared" si="63"/>
        <v>TRUE</v>
      </c>
      <c r="AA762" s="2" t="e">
        <f t="shared" si="60"/>
        <v>#VALUE!</v>
      </c>
      <c r="AB762">
        <f t="shared" si="61"/>
        <v>0.365770474968237</v>
      </c>
    </row>
    <row r="763" spans="1:28">
      <c r="A763">
        <v>762</v>
      </c>
      <c r="B763" t="s">
        <v>119</v>
      </c>
      <c r="C763">
        <v>0.61169868061719701</v>
      </c>
      <c r="D763">
        <v>0.49712477053332998</v>
      </c>
      <c r="E763">
        <v>1.2304731465320999</v>
      </c>
      <c r="F763">
        <v>0.220180837505978</v>
      </c>
      <c r="G763" t="s">
        <v>326</v>
      </c>
      <c r="H763" t="b">
        <v>1</v>
      </c>
      <c r="I763" t="s">
        <v>318</v>
      </c>
      <c r="J763" t="s">
        <v>382</v>
      </c>
      <c r="K763" t="s">
        <v>382</v>
      </c>
      <c r="X763" t="str">
        <f t="shared" si="59"/>
        <v>1.2304731465321_0.220180837505978</v>
      </c>
      <c r="Y763" t="str">
        <f t="shared" si="62"/>
        <v>grade7_all_grade_t8_ra_cont_zselfefficacy</v>
      </c>
      <c r="Z763" t="str">
        <f t="shared" si="63"/>
        <v>TRUE</v>
      </c>
      <c r="AA763" s="2" t="e">
        <f t="shared" si="60"/>
        <v>#VALUE!</v>
      </c>
      <c r="AB763">
        <f t="shared" si="61"/>
        <v>0.49712477053332998</v>
      </c>
    </row>
    <row r="764" spans="1:28">
      <c r="A764">
        <v>763</v>
      </c>
      <c r="B764" t="s">
        <v>120</v>
      </c>
      <c r="C764">
        <v>0.88440932187193699</v>
      </c>
      <c r="D764">
        <v>0.42916103044570297</v>
      </c>
      <c r="E764">
        <v>2.0607866491359599</v>
      </c>
      <c r="F764">
        <v>4.08114282258773E-2</v>
      </c>
      <c r="G764" t="s">
        <v>326</v>
      </c>
      <c r="H764" t="b">
        <v>1</v>
      </c>
      <c r="I764" t="s">
        <v>318</v>
      </c>
      <c r="J764" t="s">
        <v>382</v>
      </c>
      <c r="K764" t="s">
        <v>382</v>
      </c>
      <c r="X764" t="str">
        <f t="shared" si="59"/>
        <v>2.06078664913596_0.0408114282258773</v>
      </c>
      <c r="Y764" t="str">
        <f t="shared" si="62"/>
        <v>grade7_all_grade_t8_ra_cont_zselfefficacy</v>
      </c>
      <c r="Z764" t="str">
        <f t="shared" si="63"/>
        <v>TRUE</v>
      </c>
      <c r="AA764" s="2" t="e">
        <f t="shared" si="60"/>
        <v>#VALUE!</v>
      </c>
      <c r="AB764">
        <f t="shared" si="61"/>
        <v>0.42916103044570297</v>
      </c>
    </row>
    <row r="765" spans="1:28">
      <c r="A765">
        <v>764</v>
      </c>
      <c r="B765" t="s">
        <v>116</v>
      </c>
      <c r="C765">
        <v>6.4316134700888299E-3</v>
      </c>
      <c r="D765">
        <v>0.35538425832970899</v>
      </c>
      <c r="E765">
        <v>1.8097631843112999E-2</v>
      </c>
      <c r="F765">
        <v>0.98560839491255903</v>
      </c>
      <c r="G765" t="s">
        <v>695</v>
      </c>
      <c r="H765" t="b">
        <v>0</v>
      </c>
      <c r="I765" t="s">
        <v>382</v>
      </c>
      <c r="J765" t="s">
        <v>382</v>
      </c>
      <c r="K765" t="s">
        <v>382</v>
      </c>
      <c r="X765" t="str">
        <f t="shared" si="59"/>
        <v>0.018097631843113_0.985608394912559</v>
      </c>
      <c r="Y765" t="str">
        <f t="shared" si="62"/>
        <v>grade5_not_apr_march_grade_t8_ra_cont_zselfefficacy</v>
      </c>
      <c r="Z765" t="str">
        <f t="shared" si="63"/>
        <v>FALSE</v>
      </c>
      <c r="AA765" s="2" t="e">
        <f t="shared" si="60"/>
        <v>#VALUE!</v>
      </c>
      <c r="AB765">
        <f t="shared" si="61"/>
        <v>0.35538425832970899</v>
      </c>
    </row>
    <row r="766" spans="1:28">
      <c r="A766">
        <v>765</v>
      </c>
      <c r="B766" t="s">
        <v>234</v>
      </c>
      <c r="C766">
        <v>-1.9887950638814498E-3</v>
      </c>
      <c r="D766">
        <v>3.11736540380043E-2</v>
      </c>
      <c r="E766">
        <v>-6.3797303372164299E-2</v>
      </c>
      <c r="F766">
        <v>0.949299127672937</v>
      </c>
      <c r="G766" t="s">
        <v>695</v>
      </c>
      <c r="H766" t="b">
        <v>0</v>
      </c>
      <c r="I766" t="s">
        <v>382</v>
      </c>
      <c r="J766" t="s">
        <v>382</v>
      </c>
      <c r="K766" t="s">
        <v>382</v>
      </c>
      <c r="X766" t="str">
        <f t="shared" si="59"/>
        <v>-0.0637973033721643_0.949299127672937</v>
      </c>
      <c r="Y766" t="str">
        <f t="shared" si="62"/>
        <v>grade5_not_apr_march_grade_t8_ra_cont_zselfefficacy</v>
      </c>
      <c r="Z766" t="str">
        <f t="shared" si="63"/>
        <v>FALSE</v>
      </c>
      <c r="AA766" s="2" t="e">
        <f t="shared" si="60"/>
        <v>#VALUE!</v>
      </c>
      <c r="AB766">
        <f t="shared" si="61"/>
        <v>3.11736540380043E-2</v>
      </c>
    </row>
    <row r="767" spans="1:28">
      <c r="A767">
        <v>766</v>
      </c>
      <c r="B767" t="s">
        <v>140</v>
      </c>
      <c r="C767">
        <v>-0.164727433629765</v>
      </c>
      <c r="D767">
        <v>0.43926192621416699</v>
      </c>
      <c r="E767">
        <v>-0.37500958721710398</v>
      </c>
      <c r="F767">
        <v>0.70869782878149901</v>
      </c>
      <c r="G767" t="s">
        <v>695</v>
      </c>
      <c r="H767" t="b">
        <v>0</v>
      </c>
      <c r="I767" t="s">
        <v>382</v>
      </c>
      <c r="J767" t="s">
        <v>382</v>
      </c>
      <c r="K767" t="s">
        <v>382</v>
      </c>
      <c r="X767" t="str">
        <f t="shared" si="59"/>
        <v>-0.375009587217104_0.708697828781499</v>
      </c>
      <c r="Y767" t="str">
        <f t="shared" si="62"/>
        <v>grade5_not_apr_march_grade_t8_ra_cont_zselfefficacy</v>
      </c>
      <c r="Z767" t="str">
        <f t="shared" si="63"/>
        <v>FALSE</v>
      </c>
      <c r="AA767" s="2" t="e">
        <f t="shared" si="60"/>
        <v>#VALUE!</v>
      </c>
      <c r="AB767">
        <f t="shared" si="61"/>
        <v>0.43926192621416699</v>
      </c>
    </row>
    <row r="768" spans="1:28">
      <c r="A768">
        <v>767</v>
      </c>
      <c r="B768" t="s">
        <v>117</v>
      </c>
      <c r="C768">
        <v>0.35130537535373302</v>
      </c>
      <c r="D768">
        <v>1.13188626752706</v>
      </c>
      <c r="E768">
        <v>0.31037162074707803</v>
      </c>
      <c r="F768">
        <v>0.75712792642813398</v>
      </c>
      <c r="G768" t="s">
        <v>695</v>
      </c>
      <c r="H768" t="b">
        <v>0</v>
      </c>
      <c r="I768" t="s">
        <v>382</v>
      </c>
      <c r="J768" t="s">
        <v>382</v>
      </c>
      <c r="K768" t="s">
        <v>382</v>
      </c>
      <c r="X768" t="str">
        <f t="shared" si="59"/>
        <v>0.310371620747078_0.757127926428134</v>
      </c>
      <c r="Y768" t="str">
        <f t="shared" si="62"/>
        <v>grade5_not_apr_march_grade_t8_ra_cont_zselfefficacy</v>
      </c>
      <c r="Z768" t="str">
        <f t="shared" si="63"/>
        <v>FALSE</v>
      </c>
      <c r="AA768" s="2" t="e">
        <f t="shared" si="60"/>
        <v>#VALUE!</v>
      </c>
      <c r="AB768">
        <f t="shared" si="61"/>
        <v>1.13188626752706</v>
      </c>
    </row>
    <row r="769" spans="1:28">
      <c r="A769">
        <v>768</v>
      </c>
      <c r="B769" t="s">
        <v>118</v>
      </c>
      <c r="C769">
        <v>0.41258998449756001</v>
      </c>
      <c r="D769">
        <v>1.0985176024230101</v>
      </c>
      <c r="E769">
        <v>0.37558795925300198</v>
      </c>
      <c r="F769">
        <v>0.70826951700066698</v>
      </c>
      <c r="G769" t="s">
        <v>695</v>
      </c>
      <c r="H769" t="b">
        <v>0</v>
      </c>
      <c r="I769" t="s">
        <v>382</v>
      </c>
      <c r="J769" t="s">
        <v>382</v>
      </c>
      <c r="K769" t="s">
        <v>382</v>
      </c>
      <c r="X769" t="str">
        <f t="shared" si="59"/>
        <v>0.375587959253002_0.708269517000667</v>
      </c>
      <c r="Y769" t="str">
        <f t="shared" si="62"/>
        <v>grade5_not_apr_march_grade_t8_ra_cont_zselfefficacy</v>
      </c>
      <c r="Z769" t="str">
        <f t="shared" si="63"/>
        <v>FALSE</v>
      </c>
      <c r="AA769" s="2" t="e">
        <f t="shared" si="60"/>
        <v>#VALUE!</v>
      </c>
      <c r="AB769">
        <f t="shared" si="61"/>
        <v>1.0985176024230101</v>
      </c>
    </row>
    <row r="770" spans="1:28">
      <c r="A770">
        <v>769</v>
      </c>
      <c r="B770" t="s">
        <v>119</v>
      </c>
      <c r="C770">
        <v>0.219371764639578</v>
      </c>
      <c r="D770">
        <v>1.00332041716173</v>
      </c>
      <c r="E770">
        <v>0.218645769474276</v>
      </c>
      <c r="F770">
        <v>0.82751207519056902</v>
      </c>
      <c r="G770" t="s">
        <v>695</v>
      </c>
      <c r="H770" t="b">
        <v>0</v>
      </c>
      <c r="I770" t="s">
        <v>382</v>
      </c>
      <c r="J770" t="s">
        <v>382</v>
      </c>
      <c r="K770" t="s">
        <v>382</v>
      </c>
      <c r="X770" t="str">
        <f t="shared" si="59"/>
        <v>0.218645769474276_0.827512075190569</v>
      </c>
      <c r="Y770" t="str">
        <f t="shared" si="62"/>
        <v>grade5_not_apr_march_grade_t8_ra_cont_zselfefficacy</v>
      </c>
      <c r="Z770" t="str">
        <f t="shared" si="63"/>
        <v>FALSE</v>
      </c>
      <c r="AA770" s="2" t="e">
        <f t="shared" si="60"/>
        <v>#VALUE!</v>
      </c>
      <c r="AB770">
        <f t="shared" si="61"/>
        <v>1.00332041716173</v>
      </c>
    </row>
    <row r="771" spans="1:28">
      <c r="A771">
        <v>770</v>
      </c>
      <c r="B771" t="s">
        <v>120</v>
      </c>
      <c r="C771">
        <v>0.59735041655972199</v>
      </c>
      <c r="D771">
        <v>1.2281140037467799</v>
      </c>
      <c r="E771">
        <v>0.48639655173485602</v>
      </c>
      <c r="F771">
        <v>0.62808569641282097</v>
      </c>
      <c r="G771" t="s">
        <v>695</v>
      </c>
      <c r="H771" t="b">
        <v>0</v>
      </c>
      <c r="I771" t="s">
        <v>382</v>
      </c>
      <c r="J771" t="s">
        <v>382</v>
      </c>
      <c r="K771" t="s">
        <v>382</v>
      </c>
      <c r="X771" t="str">
        <f t="shared" ref="X771:X834" si="64">E771&amp;"_"&amp;F771</f>
        <v>0.486396551734856_0.628085696412821</v>
      </c>
      <c r="Y771" t="str">
        <f t="shared" si="62"/>
        <v>grade5_not_apr_march_grade_t8_ra_cont_zselfefficacy</v>
      </c>
      <c r="Z771" t="str">
        <f t="shared" si="63"/>
        <v>FALSE</v>
      </c>
      <c r="AA771" s="2" t="e">
        <f t="shared" ref="AA771:AA834" si="65">IF(COUNTIF(J771,"*E*")&gt;0, "***", IF(TEXT(J771, "0.00E+00")*1&lt;0.01, "***", IF(TEXT(J771, "0.00E+00")*1&lt;0.05, "**",  IF(TEXT(J771, "0.00E+00")*1&lt;0.1, "*",""))))</f>
        <v>#VALUE!</v>
      </c>
      <c r="AB771">
        <f t="shared" ref="AB771:AB834" si="66">D771</f>
        <v>1.2281140037467799</v>
      </c>
    </row>
    <row r="772" spans="1:28">
      <c r="A772">
        <v>771</v>
      </c>
      <c r="B772" t="s">
        <v>116</v>
      </c>
      <c r="C772">
        <v>0.118566245814638</v>
      </c>
      <c r="D772">
        <v>0.29630266390020799</v>
      </c>
      <c r="E772">
        <v>0.40015248008222498</v>
      </c>
      <c r="F772">
        <v>0.69003644273957399</v>
      </c>
      <c r="G772" t="s">
        <v>696</v>
      </c>
      <c r="H772" t="b">
        <v>0</v>
      </c>
      <c r="I772" t="s">
        <v>382</v>
      </c>
      <c r="J772" t="s">
        <v>382</v>
      </c>
      <c r="K772" t="s">
        <v>382</v>
      </c>
      <c r="X772" t="str">
        <f t="shared" si="64"/>
        <v>0.400152480082225_0.690036442739574</v>
      </c>
      <c r="Y772" t="str">
        <f t="shared" si="62"/>
        <v>grade6_not_apr_march_grade_t8_ra_cont_zselfefficacy</v>
      </c>
      <c r="Z772" t="str">
        <f t="shared" si="63"/>
        <v>FALSE</v>
      </c>
      <c r="AA772" s="2" t="e">
        <f t="shared" si="65"/>
        <v>#VALUE!</v>
      </c>
      <c r="AB772">
        <f t="shared" si="66"/>
        <v>0.29630266390020799</v>
      </c>
    </row>
    <row r="773" spans="1:28">
      <c r="A773">
        <v>772</v>
      </c>
      <c r="B773" t="s">
        <v>234</v>
      </c>
      <c r="C773">
        <v>-1.36070957746478E-2</v>
      </c>
      <c r="D773">
        <v>2.4953599353347101E-2</v>
      </c>
      <c r="E773">
        <v>-0.54529591430755397</v>
      </c>
      <c r="F773">
        <v>0.58696150710972095</v>
      </c>
      <c r="G773" t="s">
        <v>696</v>
      </c>
      <c r="H773" t="b">
        <v>0</v>
      </c>
      <c r="I773" t="s">
        <v>382</v>
      </c>
      <c r="J773" t="s">
        <v>382</v>
      </c>
      <c r="K773" t="s">
        <v>382</v>
      </c>
      <c r="X773" t="str">
        <f t="shared" si="64"/>
        <v>-0.545295914307554_0.586961507109721</v>
      </c>
      <c r="Y773" t="str">
        <f t="shared" si="62"/>
        <v>grade6_not_apr_march_grade_t8_ra_cont_zselfefficacy</v>
      </c>
      <c r="Z773" t="str">
        <f t="shared" si="63"/>
        <v>FALSE</v>
      </c>
      <c r="AA773" s="2" t="e">
        <f t="shared" si="65"/>
        <v>#VALUE!</v>
      </c>
      <c r="AB773">
        <f t="shared" si="66"/>
        <v>2.4953599353347101E-2</v>
      </c>
    </row>
    <row r="774" spans="1:28">
      <c r="A774">
        <v>773</v>
      </c>
      <c r="B774" t="s">
        <v>140</v>
      </c>
      <c r="C774">
        <v>-0.28327669184378901</v>
      </c>
      <c r="D774">
        <v>0.47158698361677298</v>
      </c>
      <c r="E774">
        <v>-0.60068810566236697</v>
      </c>
      <c r="F774">
        <v>0.54962757666671502</v>
      </c>
      <c r="G774" t="s">
        <v>696</v>
      </c>
      <c r="H774" t="b">
        <v>0</v>
      </c>
      <c r="I774" t="s">
        <v>382</v>
      </c>
      <c r="J774" t="s">
        <v>382</v>
      </c>
      <c r="K774" t="s">
        <v>382</v>
      </c>
      <c r="X774" t="str">
        <f t="shared" si="64"/>
        <v>-0.600688105662367_0.549627576666715</v>
      </c>
      <c r="Y774" t="str">
        <f t="shared" si="62"/>
        <v>grade6_not_apr_march_grade_t8_ra_cont_zselfefficacy</v>
      </c>
      <c r="Z774" t="str">
        <f t="shared" si="63"/>
        <v>FALSE</v>
      </c>
      <c r="AA774" s="2" t="e">
        <f t="shared" si="65"/>
        <v>#VALUE!</v>
      </c>
      <c r="AB774">
        <f t="shared" si="66"/>
        <v>0.47158698361677298</v>
      </c>
    </row>
    <row r="775" spans="1:28">
      <c r="A775">
        <v>774</v>
      </c>
      <c r="B775" t="s">
        <v>117</v>
      </c>
      <c r="C775">
        <v>0.55038457608779001</v>
      </c>
      <c r="D775">
        <v>0.65523740737811198</v>
      </c>
      <c r="E775">
        <v>0.83997734239581501</v>
      </c>
      <c r="F775">
        <v>0.40325022726977999</v>
      </c>
      <c r="G775" t="s">
        <v>696</v>
      </c>
      <c r="H775" t="b">
        <v>0</v>
      </c>
      <c r="I775" t="s">
        <v>382</v>
      </c>
      <c r="J775" t="s">
        <v>382</v>
      </c>
      <c r="K775" t="s">
        <v>382</v>
      </c>
      <c r="X775" t="str">
        <f t="shared" si="64"/>
        <v>0.839977342395815_0.40325022726978</v>
      </c>
      <c r="Y775" t="str">
        <f t="shared" si="62"/>
        <v>grade6_not_apr_march_grade_t8_ra_cont_zselfefficacy</v>
      </c>
      <c r="Z775" t="str">
        <f t="shared" si="63"/>
        <v>FALSE</v>
      </c>
      <c r="AA775" s="2" t="e">
        <f t="shared" si="65"/>
        <v>#VALUE!</v>
      </c>
      <c r="AB775">
        <f t="shared" si="66"/>
        <v>0.65523740737811198</v>
      </c>
    </row>
    <row r="776" spans="1:28">
      <c r="A776">
        <v>775</v>
      </c>
      <c r="B776" t="s">
        <v>118</v>
      </c>
      <c r="C776">
        <v>0.65249796276682304</v>
      </c>
      <c r="D776">
        <v>0.70659967778383004</v>
      </c>
      <c r="E776">
        <v>0.92343371116911499</v>
      </c>
      <c r="F776">
        <v>0.358364887653086</v>
      </c>
      <c r="G776" t="s">
        <v>696</v>
      </c>
      <c r="H776" t="b">
        <v>0</v>
      </c>
      <c r="I776" t="s">
        <v>382</v>
      </c>
      <c r="J776" t="s">
        <v>382</v>
      </c>
      <c r="K776" t="s">
        <v>382</v>
      </c>
      <c r="X776" t="str">
        <f t="shared" si="64"/>
        <v>0.923433711169115_0.358364887653086</v>
      </c>
      <c r="Y776" t="str">
        <f t="shared" si="62"/>
        <v>grade6_not_apr_march_grade_t8_ra_cont_zselfefficacy</v>
      </c>
      <c r="Z776" t="str">
        <f t="shared" si="63"/>
        <v>FALSE</v>
      </c>
      <c r="AA776" s="2" t="e">
        <f t="shared" si="65"/>
        <v>#VALUE!</v>
      </c>
      <c r="AB776">
        <f t="shared" si="66"/>
        <v>0.70659967778383004</v>
      </c>
    </row>
    <row r="777" spans="1:28">
      <c r="A777">
        <v>776</v>
      </c>
      <c r="B777" t="s">
        <v>119</v>
      </c>
      <c r="C777">
        <v>1.1128976527890899</v>
      </c>
      <c r="D777">
        <v>0.78327600470039205</v>
      </c>
      <c r="E777">
        <v>1.4208243915435299</v>
      </c>
      <c r="F777">
        <v>0.15898354196799699</v>
      </c>
      <c r="G777" t="s">
        <v>696</v>
      </c>
      <c r="H777" t="b">
        <v>0</v>
      </c>
      <c r="I777" t="s">
        <v>382</v>
      </c>
      <c r="J777" t="s">
        <v>382</v>
      </c>
      <c r="K777" t="s">
        <v>382</v>
      </c>
      <c r="X777" t="str">
        <f t="shared" si="64"/>
        <v>1.42082439154353_0.158983541967997</v>
      </c>
      <c r="Y777" t="str">
        <f t="shared" si="62"/>
        <v>grade6_not_apr_march_grade_t8_ra_cont_zselfefficacy</v>
      </c>
      <c r="Z777" t="str">
        <f t="shared" si="63"/>
        <v>FALSE</v>
      </c>
      <c r="AA777" s="2" t="e">
        <f t="shared" si="65"/>
        <v>#VALUE!</v>
      </c>
      <c r="AB777">
        <f t="shared" si="66"/>
        <v>0.78327600470039205</v>
      </c>
    </row>
    <row r="778" spans="1:28">
      <c r="A778">
        <v>777</v>
      </c>
      <c r="B778" t="s">
        <v>120</v>
      </c>
      <c r="C778">
        <v>0.74150268963955301</v>
      </c>
      <c r="D778">
        <v>0.90476642390976403</v>
      </c>
      <c r="E778">
        <v>0.81955151080352895</v>
      </c>
      <c r="F778">
        <v>0.41473734464805001</v>
      </c>
      <c r="G778" t="s">
        <v>696</v>
      </c>
      <c r="H778" t="b">
        <v>0</v>
      </c>
      <c r="I778" t="s">
        <v>382</v>
      </c>
      <c r="J778" t="s">
        <v>382</v>
      </c>
      <c r="K778" t="s">
        <v>382</v>
      </c>
      <c r="X778" t="str">
        <f t="shared" si="64"/>
        <v>0.819551510803529_0.41473734464805</v>
      </c>
      <c r="Y778" t="str">
        <f t="shared" si="62"/>
        <v>grade6_not_apr_march_grade_t8_ra_cont_zselfefficacy</v>
      </c>
      <c r="Z778" t="str">
        <f t="shared" si="63"/>
        <v>FALSE</v>
      </c>
      <c r="AA778" s="2" t="e">
        <f t="shared" si="65"/>
        <v>#VALUE!</v>
      </c>
      <c r="AB778">
        <f t="shared" si="66"/>
        <v>0.90476642390976403</v>
      </c>
    </row>
    <row r="779" spans="1:28">
      <c r="A779">
        <v>778</v>
      </c>
      <c r="B779" t="s">
        <v>116</v>
      </c>
      <c r="C779">
        <v>8.1808693942545793E-2</v>
      </c>
      <c r="D779">
        <v>0.25004796378951699</v>
      </c>
      <c r="E779">
        <v>0.327172006133231</v>
      </c>
      <c r="F779">
        <v>0.74406809678478203</v>
      </c>
      <c r="G779" t="s">
        <v>697</v>
      </c>
      <c r="H779" t="b">
        <v>0</v>
      </c>
      <c r="I779" t="s">
        <v>382</v>
      </c>
      <c r="J779" t="s">
        <v>382</v>
      </c>
      <c r="K779" t="s">
        <v>382</v>
      </c>
      <c r="X779" t="str">
        <f t="shared" si="64"/>
        <v>0.327172006133231_0.744068096784782</v>
      </c>
      <c r="Y779" t="str">
        <f t="shared" si="62"/>
        <v>grade7_not_apr_march_grade_t8_ra_cont_zselfefficacy</v>
      </c>
      <c r="Z779" t="str">
        <f t="shared" si="63"/>
        <v>FALSE</v>
      </c>
      <c r="AA779" s="2" t="e">
        <f t="shared" si="65"/>
        <v>#VALUE!</v>
      </c>
      <c r="AB779">
        <f t="shared" si="66"/>
        <v>0.25004796378951699</v>
      </c>
    </row>
    <row r="780" spans="1:28">
      <c r="A780">
        <v>779</v>
      </c>
      <c r="B780" t="s">
        <v>234</v>
      </c>
      <c r="C780">
        <v>-7.7185763153069797E-3</v>
      </c>
      <c r="D780">
        <v>2.0825921623459601E-2</v>
      </c>
      <c r="E780">
        <v>-0.370623516925768</v>
      </c>
      <c r="F780">
        <v>0.71152584706091304</v>
      </c>
      <c r="G780" t="s">
        <v>697</v>
      </c>
      <c r="H780" t="b">
        <v>0</v>
      </c>
      <c r="I780" t="s">
        <v>382</v>
      </c>
      <c r="J780" t="s">
        <v>382</v>
      </c>
      <c r="K780" t="s">
        <v>382</v>
      </c>
      <c r="X780" t="str">
        <f t="shared" si="64"/>
        <v>-0.370623516925768_0.711525847060913</v>
      </c>
      <c r="Y780" t="str">
        <f t="shared" si="62"/>
        <v>grade7_not_apr_march_grade_t8_ra_cont_zselfefficacy</v>
      </c>
      <c r="Z780" t="str">
        <f t="shared" si="63"/>
        <v>FALSE</v>
      </c>
      <c r="AA780" s="2" t="e">
        <f t="shared" si="65"/>
        <v>#VALUE!</v>
      </c>
      <c r="AB780">
        <f t="shared" si="66"/>
        <v>2.0825921623459601E-2</v>
      </c>
    </row>
    <row r="781" spans="1:28">
      <c r="A781">
        <v>780</v>
      </c>
      <c r="B781" t="s">
        <v>140</v>
      </c>
      <c r="C781">
        <v>-0.16704068798246899</v>
      </c>
      <c r="D781">
        <v>0.25105876270617</v>
      </c>
      <c r="E781">
        <v>-0.66534498211467696</v>
      </c>
      <c r="F781">
        <v>0.50701771902400194</v>
      </c>
      <c r="G781" t="s">
        <v>697</v>
      </c>
      <c r="H781" t="b">
        <v>0</v>
      </c>
      <c r="I781" t="s">
        <v>382</v>
      </c>
      <c r="J781" t="s">
        <v>382</v>
      </c>
      <c r="K781" t="s">
        <v>382</v>
      </c>
      <c r="X781" t="str">
        <f t="shared" si="64"/>
        <v>-0.665344982114677_0.507017719024002</v>
      </c>
      <c r="Y781" t="str">
        <f t="shared" si="62"/>
        <v>grade7_not_apr_march_grade_t8_ra_cont_zselfefficacy</v>
      </c>
      <c r="Z781" t="str">
        <f t="shared" si="63"/>
        <v>FALSE</v>
      </c>
      <c r="AA781" s="2" t="e">
        <f t="shared" si="65"/>
        <v>#VALUE!</v>
      </c>
      <c r="AB781">
        <f t="shared" si="66"/>
        <v>0.25105876270617</v>
      </c>
    </row>
    <row r="782" spans="1:28">
      <c r="A782">
        <v>781</v>
      </c>
      <c r="B782" t="s">
        <v>117</v>
      </c>
      <c r="C782">
        <v>0.11521967310712</v>
      </c>
      <c r="D782">
        <v>0.423920398618918</v>
      </c>
      <c r="E782">
        <v>0.27179553869663198</v>
      </c>
      <c r="F782">
        <v>0.78621374119096299</v>
      </c>
      <c r="G782" t="s">
        <v>697</v>
      </c>
      <c r="H782" t="b">
        <v>0</v>
      </c>
      <c r="I782" t="s">
        <v>382</v>
      </c>
      <c r="J782" t="s">
        <v>382</v>
      </c>
      <c r="K782" t="s">
        <v>382</v>
      </c>
      <c r="X782" t="str">
        <f t="shared" si="64"/>
        <v>0.271795538696632_0.786213741190963</v>
      </c>
      <c r="Y782" t="str">
        <f t="shared" si="62"/>
        <v>grade7_not_apr_march_grade_t8_ra_cont_zselfefficacy</v>
      </c>
      <c r="Z782" t="str">
        <f t="shared" si="63"/>
        <v>FALSE</v>
      </c>
      <c r="AA782" s="2" t="e">
        <f t="shared" si="65"/>
        <v>#VALUE!</v>
      </c>
      <c r="AB782">
        <f t="shared" si="66"/>
        <v>0.423920398618918</v>
      </c>
    </row>
    <row r="783" spans="1:28">
      <c r="A783">
        <v>782</v>
      </c>
      <c r="B783" t="s">
        <v>118</v>
      </c>
      <c r="C783">
        <v>0.224249677591327</v>
      </c>
      <c r="D783">
        <v>0.409021115129098</v>
      </c>
      <c r="E783">
        <v>0.54825941570411896</v>
      </c>
      <c r="F783">
        <v>0.58446132617250401</v>
      </c>
      <c r="G783" t="s">
        <v>697</v>
      </c>
      <c r="H783" t="b">
        <v>0</v>
      </c>
      <c r="I783" t="s">
        <v>382</v>
      </c>
      <c r="J783" t="s">
        <v>382</v>
      </c>
      <c r="K783" t="s">
        <v>382</v>
      </c>
      <c r="X783" t="str">
        <f t="shared" si="64"/>
        <v>0.548259415704119_0.584461326172504</v>
      </c>
      <c r="Y783" t="str">
        <f t="shared" si="62"/>
        <v>grade7_not_apr_march_grade_t8_ra_cont_zselfefficacy</v>
      </c>
      <c r="Z783" t="str">
        <f t="shared" si="63"/>
        <v>FALSE</v>
      </c>
      <c r="AA783" s="2" t="e">
        <f t="shared" si="65"/>
        <v>#VALUE!</v>
      </c>
      <c r="AB783">
        <f t="shared" si="66"/>
        <v>0.409021115129098</v>
      </c>
    </row>
    <row r="784" spans="1:28">
      <c r="A784">
        <v>783</v>
      </c>
      <c r="B784" t="s">
        <v>119</v>
      </c>
      <c r="C784">
        <v>0.74489304059553496</v>
      </c>
      <c r="D784">
        <v>0.47265715618677501</v>
      </c>
      <c r="E784">
        <v>1.5759690313483401</v>
      </c>
      <c r="F784">
        <v>0.117482205214389</v>
      </c>
      <c r="G784" t="s">
        <v>697</v>
      </c>
      <c r="H784" t="b">
        <v>0</v>
      </c>
      <c r="I784" t="s">
        <v>382</v>
      </c>
      <c r="J784" t="s">
        <v>382</v>
      </c>
      <c r="K784" t="s">
        <v>382</v>
      </c>
      <c r="X784" t="str">
        <f t="shared" si="64"/>
        <v>1.57596903134834_0.117482205214389</v>
      </c>
      <c r="Y784" t="str">
        <f t="shared" si="62"/>
        <v>grade7_not_apr_march_grade_t8_ra_cont_zselfefficacy</v>
      </c>
      <c r="Z784" t="str">
        <f t="shared" si="63"/>
        <v>FALSE</v>
      </c>
      <c r="AA784" s="2" t="e">
        <f t="shared" si="65"/>
        <v>#VALUE!</v>
      </c>
      <c r="AB784">
        <f t="shared" si="66"/>
        <v>0.47265715618677501</v>
      </c>
    </row>
    <row r="785" spans="1:28">
      <c r="A785">
        <v>784</v>
      </c>
      <c r="B785" t="s">
        <v>120</v>
      </c>
      <c r="C785">
        <v>0.89617936893542804</v>
      </c>
      <c r="D785">
        <v>0.46443498379795001</v>
      </c>
      <c r="E785">
        <v>1.9296121097658501</v>
      </c>
      <c r="F785">
        <v>5.5850386475668402E-2</v>
      </c>
      <c r="G785" t="s">
        <v>697</v>
      </c>
      <c r="H785" t="b">
        <v>0</v>
      </c>
      <c r="I785" t="s">
        <v>382</v>
      </c>
      <c r="J785" t="s">
        <v>382</v>
      </c>
      <c r="K785" t="s">
        <v>382</v>
      </c>
      <c r="X785" t="str">
        <f t="shared" si="64"/>
        <v>1.92961210976585_0.0558503864756684</v>
      </c>
      <c r="Y785" t="str">
        <f t="shared" si="62"/>
        <v>grade7_not_apr_march_grade_t8_ra_cont_zselfefficacy</v>
      </c>
      <c r="Z785" t="str">
        <f t="shared" si="63"/>
        <v>FALSE</v>
      </c>
      <c r="AA785" s="2" t="e">
        <f t="shared" si="65"/>
        <v>#VALUE!</v>
      </c>
      <c r="AB785">
        <f t="shared" si="66"/>
        <v>0.46443498379795001</v>
      </c>
    </row>
    <row r="786" spans="1:28">
      <c r="A786">
        <v>785</v>
      </c>
      <c r="B786" t="s">
        <v>150</v>
      </c>
      <c r="C786">
        <v>-4.8784375107569097E-2</v>
      </c>
      <c r="D786">
        <v>0.150455329038823</v>
      </c>
      <c r="E786">
        <v>-0.32424491321926502</v>
      </c>
      <c r="F786">
        <v>0.74592916564906697</v>
      </c>
      <c r="G786" t="s">
        <v>417</v>
      </c>
      <c r="H786" t="b">
        <v>0</v>
      </c>
      <c r="I786" t="s">
        <v>382</v>
      </c>
      <c r="J786" t="s">
        <v>382</v>
      </c>
      <c r="K786" t="s">
        <v>382</v>
      </c>
      <c r="X786" t="str">
        <f t="shared" si="64"/>
        <v>-0.324244913219265_0.745929165649067</v>
      </c>
      <c r="Y786" t="str">
        <f t="shared" si="62"/>
        <v>grade6_all_grade_t8_ra_basic_zdilligence</v>
      </c>
      <c r="Z786" t="str">
        <f t="shared" si="63"/>
        <v>FALSE</v>
      </c>
      <c r="AA786" s="2" t="e">
        <f t="shared" si="65"/>
        <v>#VALUE!</v>
      </c>
      <c r="AB786">
        <f t="shared" si="66"/>
        <v>0.150455329038823</v>
      </c>
    </row>
    <row r="787" spans="1:28">
      <c r="A787">
        <v>786</v>
      </c>
      <c r="B787" t="s">
        <v>116</v>
      </c>
      <c r="C787">
        <v>-2.0107755699589801E-2</v>
      </c>
      <c r="D787">
        <v>6.3380697093969901E-2</v>
      </c>
      <c r="E787">
        <v>-0.31725362171036903</v>
      </c>
      <c r="F787">
        <v>0.75122358855104199</v>
      </c>
      <c r="G787" t="s">
        <v>417</v>
      </c>
      <c r="H787" t="b">
        <v>0</v>
      </c>
      <c r="I787" t="s">
        <v>382</v>
      </c>
      <c r="J787" t="s">
        <v>382</v>
      </c>
      <c r="K787" t="s">
        <v>382</v>
      </c>
      <c r="X787" t="str">
        <f t="shared" si="64"/>
        <v>-0.317253621710369_0.751223588551042</v>
      </c>
      <c r="Y787" t="str">
        <f t="shared" si="62"/>
        <v>grade6_all_grade_t8_ra_basic_zdilligence</v>
      </c>
      <c r="Z787" t="str">
        <f t="shared" si="63"/>
        <v>FALSE</v>
      </c>
      <c r="AA787" s="2" t="e">
        <f t="shared" si="65"/>
        <v>#VALUE!</v>
      </c>
      <c r="AB787">
        <f t="shared" si="66"/>
        <v>6.3380697093969901E-2</v>
      </c>
    </row>
    <row r="788" spans="1:28">
      <c r="A788">
        <v>787</v>
      </c>
      <c r="B788" t="s">
        <v>234</v>
      </c>
      <c r="C788">
        <v>3.3002808509057899E-3</v>
      </c>
      <c r="D788">
        <v>5.5146831371044001E-3</v>
      </c>
      <c r="E788">
        <v>0.59845339593503299</v>
      </c>
      <c r="F788">
        <v>0.54989027392276402</v>
      </c>
      <c r="G788" t="s">
        <v>417</v>
      </c>
      <c r="H788" t="b">
        <v>0</v>
      </c>
      <c r="I788" t="s">
        <v>382</v>
      </c>
      <c r="J788" t="s">
        <v>382</v>
      </c>
      <c r="K788" t="s">
        <v>382</v>
      </c>
      <c r="X788" t="str">
        <f t="shared" si="64"/>
        <v>0.598453395935033_0.549890273922764</v>
      </c>
      <c r="Y788" t="str">
        <f t="shared" si="62"/>
        <v>grade6_all_grade_t8_ra_basic_zdilligence</v>
      </c>
      <c r="Z788" t="str">
        <f t="shared" si="63"/>
        <v>FALSE</v>
      </c>
      <c r="AA788" s="2" t="e">
        <f t="shared" si="65"/>
        <v>#VALUE!</v>
      </c>
      <c r="AB788">
        <f t="shared" si="66"/>
        <v>5.5146831371044001E-3</v>
      </c>
    </row>
    <row r="789" spans="1:28">
      <c r="A789">
        <v>788</v>
      </c>
      <c r="B789" t="s">
        <v>150</v>
      </c>
      <c r="C789">
        <v>7.7211658906873801E-2</v>
      </c>
      <c r="D789">
        <v>0.13326775465126001</v>
      </c>
      <c r="E789">
        <v>0.579372400389908</v>
      </c>
      <c r="F789">
        <v>0.56266570233406499</v>
      </c>
      <c r="G789" t="s">
        <v>418</v>
      </c>
      <c r="H789" t="b">
        <v>0</v>
      </c>
      <c r="I789" t="s">
        <v>382</v>
      </c>
      <c r="J789" t="s">
        <v>382</v>
      </c>
      <c r="K789" t="s">
        <v>382</v>
      </c>
      <c r="X789" t="str">
        <f t="shared" si="64"/>
        <v>0.579372400389908_0.562665702334065</v>
      </c>
      <c r="Y789" t="str">
        <f t="shared" si="62"/>
        <v>grade7_all_grade_t8_ra_basic_zdilligence</v>
      </c>
      <c r="Z789" t="str">
        <f t="shared" si="63"/>
        <v>FALSE</v>
      </c>
      <c r="AA789" s="2" t="e">
        <f t="shared" si="65"/>
        <v>#VALUE!</v>
      </c>
      <c r="AB789">
        <f t="shared" si="66"/>
        <v>0.13326775465126001</v>
      </c>
    </row>
    <row r="790" spans="1:28">
      <c r="A790">
        <v>789</v>
      </c>
      <c r="B790" t="s">
        <v>116</v>
      </c>
      <c r="C790">
        <v>-3.6838907810000397E-2</v>
      </c>
      <c r="D790">
        <v>5.1024379047886599E-2</v>
      </c>
      <c r="E790">
        <v>-0.72198640135192904</v>
      </c>
      <c r="F790">
        <v>0.47072680084968399</v>
      </c>
      <c r="G790" t="s">
        <v>418</v>
      </c>
      <c r="H790" t="b">
        <v>0</v>
      </c>
      <c r="I790" t="s">
        <v>382</v>
      </c>
      <c r="J790" t="s">
        <v>382</v>
      </c>
      <c r="K790" t="s">
        <v>382</v>
      </c>
      <c r="X790" t="str">
        <f t="shared" si="64"/>
        <v>-0.721986401351929_0.470726800849684</v>
      </c>
      <c r="Y790" t="str">
        <f t="shared" si="62"/>
        <v>grade7_all_grade_t8_ra_basic_zdilligence</v>
      </c>
      <c r="Z790" t="str">
        <f t="shared" si="63"/>
        <v>FALSE</v>
      </c>
      <c r="AA790" s="2" t="e">
        <f t="shared" si="65"/>
        <v>#VALUE!</v>
      </c>
      <c r="AB790">
        <f t="shared" si="66"/>
        <v>5.1024379047886599E-2</v>
      </c>
    </row>
    <row r="791" spans="1:28">
      <c r="A791">
        <v>790</v>
      </c>
      <c r="B791" t="s">
        <v>234</v>
      </c>
      <c r="C791">
        <v>4.3486183232178304E-3</v>
      </c>
      <c r="D791">
        <v>4.2950073602205999E-3</v>
      </c>
      <c r="E791">
        <v>1.01248215858575</v>
      </c>
      <c r="F791">
        <v>0.31192269034568199</v>
      </c>
      <c r="G791" t="s">
        <v>418</v>
      </c>
      <c r="H791" t="b">
        <v>0</v>
      </c>
      <c r="I791" t="s">
        <v>382</v>
      </c>
      <c r="J791" t="s">
        <v>382</v>
      </c>
      <c r="K791" t="s">
        <v>382</v>
      </c>
      <c r="X791" t="str">
        <f t="shared" si="64"/>
        <v>1.01248215858575_0.311922690345682</v>
      </c>
      <c r="Y791" t="str">
        <f t="shared" si="62"/>
        <v>grade7_all_grade_t8_ra_basic_zdilligence</v>
      </c>
      <c r="Z791" t="str">
        <f t="shared" si="63"/>
        <v>FALSE</v>
      </c>
      <c r="AA791" s="2" t="e">
        <f t="shared" si="65"/>
        <v>#VALUE!</v>
      </c>
      <c r="AB791">
        <f t="shared" si="66"/>
        <v>4.2950073602205999E-3</v>
      </c>
    </row>
    <row r="792" spans="1:28">
      <c r="A792">
        <v>791</v>
      </c>
      <c r="B792" t="s">
        <v>150</v>
      </c>
      <c r="C792">
        <v>-7.4609357291813699E-2</v>
      </c>
      <c r="D792">
        <v>0.15017592955800199</v>
      </c>
      <c r="E792">
        <v>-0.49681302131043298</v>
      </c>
      <c r="F792">
        <v>0.61959181210445002</v>
      </c>
      <c r="G792" t="s">
        <v>419</v>
      </c>
      <c r="H792" t="b">
        <v>0</v>
      </c>
      <c r="I792" t="s">
        <v>382</v>
      </c>
      <c r="J792" t="s">
        <v>382</v>
      </c>
      <c r="K792" t="s">
        <v>382</v>
      </c>
      <c r="X792" t="str">
        <f t="shared" si="64"/>
        <v>-0.496813021310433_0.61959181210445</v>
      </c>
      <c r="Y792" t="str">
        <f t="shared" si="62"/>
        <v>grade8_all_grade_t8_ra_basic_zdilligence</v>
      </c>
      <c r="Z792" t="str">
        <f t="shared" si="63"/>
        <v>FALSE</v>
      </c>
      <c r="AA792" s="2" t="e">
        <f t="shared" si="65"/>
        <v>#VALUE!</v>
      </c>
      <c r="AB792">
        <f t="shared" si="66"/>
        <v>0.15017592955800199</v>
      </c>
    </row>
    <row r="793" spans="1:28">
      <c r="A793">
        <v>792</v>
      </c>
      <c r="B793" t="s">
        <v>116</v>
      </c>
      <c r="C793">
        <v>4.3997981228229802E-2</v>
      </c>
      <c r="D793">
        <v>5.86760798755828E-2</v>
      </c>
      <c r="E793">
        <v>0.74984527462508499</v>
      </c>
      <c r="F793">
        <v>0.45378541108176201</v>
      </c>
      <c r="G793" t="s">
        <v>419</v>
      </c>
      <c r="H793" t="b">
        <v>0</v>
      </c>
      <c r="I793" t="s">
        <v>382</v>
      </c>
      <c r="J793" t="s">
        <v>382</v>
      </c>
      <c r="K793" t="s">
        <v>382</v>
      </c>
      <c r="X793" t="str">
        <f t="shared" si="64"/>
        <v>0.749845274625085_0.453785411081762</v>
      </c>
      <c r="Y793" t="str">
        <f t="shared" si="62"/>
        <v>grade8_all_grade_t8_ra_basic_zdilligence</v>
      </c>
      <c r="Z793" t="str">
        <f t="shared" si="63"/>
        <v>FALSE</v>
      </c>
      <c r="AA793" s="2" t="e">
        <f t="shared" si="65"/>
        <v>#VALUE!</v>
      </c>
      <c r="AB793">
        <f t="shared" si="66"/>
        <v>5.86760798755828E-2</v>
      </c>
    </row>
    <row r="794" spans="1:28">
      <c r="A794">
        <v>793</v>
      </c>
      <c r="B794" t="s">
        <v>234</v>
      </c>
      <c r="C794">
        <v>-3.0357810965216999E-3</v>
      </c>
      <c r="D794">
        <v>4.8836812475392304E-3</v>
      </c>
      <c r="E794">
        <v>-0.62161737071832002</v>
      </c>
      <c r="F794">
        <v>0.53454497034292003</v>
      </c>
      <c r="G794" t="s">
        <v>419</v>
      </c>
      <c r="H794" t="b">
        <v>0</v>
      </c>
      <c r="I794" t="s">
        <v>382</v>
      </c>
      <c r="J794" t="s">
        <v>382</v>
      </c>
      <c r="K794" t="s">
        <v>382</v>
      </c>
      <c r="X794" t="str">
        <f t="shared" si="64"/>
        <v>-0.62161737071832_0.53454497034292</v>
      </c>
      <c r="Y794" t="str">
        <f t="shared" si="62"/>
        <v>grade8_all_grade_t8_ra_basic_zdilligence</v>
      </c>
      <c r="Z794" t="str">
        <f t="shared" si="63"/>
        <v>FALSE</v>
      </c>
      <c r="AA794" s="2" t="e">
        <f t="shared" si="65"/>
        <v>#VALUE!</v>
      </c>
      <c r="AB794">
        <f t="shared" si="66"/>
        <v>4.8836812475392304E-3</v>
      </c>
    </row>
    <row r="795" spans="1:28">
      <c r="A795">
        <v>794</v>
      </c>
      <c r="B795" t="s">
        <v>150</v>
      </c>
      <c r="C795">
        <v>-0.14127455735019001</v>
      </c>
      <c r="D795">
        <v>0.18913181525887901</v>
      </c>
      <c r="E795">
        <v>-0.74696347178192501</v>
      </c>
      <c r="F795">
        <v>0.45580773639587102</v>
      </c>
      <c r="G795" t="s">
        <v>420</v>
      </c>
      <c r="H795" t="b">
        <v>0</v>
      </c>
      <c r="I795" t="s">
        <v>382</v>
      </c>
      <c r="J795" t="s">
        <v>382</v>
      </c>
      <c r="K795" t="s">
        <v>382</v>
      </c>
      <c r="X795" t="str">
        <f t="shared" si="64"/>
        <v>-0.746963471781925_0.455807736395871</v>
      </c>
      <c r="Y795" t="str">
        <f t="shared" si="62"/>
        <v>grade9_all_grade_t8_ra_basic_zdilligence</v>
      </c>
      <c r="Z795" t="str">
        <f t="shared" si="63"/>
        <v>FALSE</v>
      </c>
      <c r="AA795" s="2" t="e">
        <f t="shared" si="65"/>
        <v>#VALUE!</v>
      </c>
      <c r="AB795">
        <f t="shared" si="66"/>
        <v>0.18913181525887901</v>
      </c>
    </row>
    <row r="796" spans="1:28">
      <c r="A796">
        <v>795</v>
      </c>
      <c r="B796" t="s">
        <v>116</v>
      </c>
      <c r="C796">
        <v>0.112364014178242</v>
      </c>
      <c r="D796">
        <v>7.3038430106014796E-2</v>
      </c>
      <c r="E796">
        <v>1.5384231837287099</v>
      </c>
      <c r="F796">
        <v>0.125246275684158</v>
      </c>
      <c r="G796" t="s">
        <v>420</v>
      </c>
      <c r="H796" t="b">
        <v>0</v>
      </c>
      <c r="I796" t="s">
        <v>382</v>
      </c>
      <c r="J796" t="s">
        <v>382</v>
      </c>
      <c r="K796" t="s">
        <v>382</v>
      </c>
      <c r="X796" t="str">
        <f t="shared" si="64"/>
        <v>1.53842318372871_0.125246275684158</v>
      </c>
      <c r="Y796" t="str">
        <f t="shared" si="62"/>
        <v>grade9_all_grade_t8_ra_basic_zdilligence</v>
      </c>
      <c r="Z796" t="str">
        <f t="shared" si="63"/>
        <v>FALSE</v>
      </c>
      <c r="AA796" s="2" t="e">
        <f t="shared" si="65"/>
        <v>#VALUE!</v>
      </c>
      <c r="AB796">
        <f t="shared" si="66"/>
        <v>7.3038430106014796E-2</v>
      </c>
    </row>
    <row r="797" spans="1:28">
      <c r="A797">
        <v>796</v>
      </c>
      <c r="B797" t="s">
        <v>234</v>
      </c>
      <c r="C797">
        <v>-1.0489894804775799E-2</v>
      </c>
      <c r="D797">
        <v>6.2337449927709204E-3</v>
      </c>
      <c r="E797">
        <v>-1.6827596921177601</v>
      </c>
      <c r="F797">
        <v>9.3705988982235103E-2</v>
      </c>
      <c r="G797" t="s">
        <v>420</v>
      </c>
      <c r="H797" t="b">
        <v>0</v>
      </c>
      <c r="I797" t="s">
        <v>382</v>
      </c>
      <c r="J797" t="s">
        <v>382</v>
      </c>
      <c r="K797" t="s">
        <v>382</v>
      </c>
      <c r="X797" t="str">
        <f t="shared" si="64"/>
        <v>-1.68275969211776_0.0937059889822351</v>
      </c>
      <c r="Y797" t="str">
        <f t="shared" ref="Y797:Y860" si="67">TEXT(G797,"0.000")</f>
        <v>grade9_all_grade_t8_ra_basic_zdilligence</v>
      </c>
      <c r="Z797" t="str">
        <f t="shared" ref="Z797:Z860" si="68">TEXT(H797,"0.000")</f>
        <v>FALSE</v>
      </c>
      <c r="AA797" s="2" t="e">
        <f t="shared" si="65"/>
        <v>#VALUE!</v>
      </c>
      <c r="AB797">
        <f t="shared" si="66"/>
        <v>6.2337449927709204E-3</v>
      </c>
    </row>
    <row r="798" spans="1:28">
      <c r="A798">
        <v>797</v>
      </c>
      <c r="B798" t="s">
        <v>150</v>
      </c>
      <c r="C798">
        <v>0.121233285669649</v>
      </c>
      <c r="D798">
        <v>0.19647872472619299</v>
      </c>
      <c r="E798">
        <v>0.61703009238580897</v>
      </c>
      <c r="F798">
        <v>0.53764294855439299</v>
      </c>
      <c r="G798" t="s">
        <v>700</v>
      </c>
      <c r="H798" t="b">
        <v>0</v>
      </c>
      <c r="I798" t="s">
        <v>382</v>
      </c>
      <c r="J798" t="s">
        <v>382</v>
      </c>
      <c r="K798" t="s">
        <v>382</v>
      </c>
      <c r="X798" t="str">
        <f t="shared" si="64"/>
        <v>0.617030092385809_0.537642948554393</v>
      </c>
      <c r="Y798" t="str">
        <f t="shared" si="67"/>
        <v>grade6_not_apr_march_grade_t8_ra_basic_zdilligence</v>
      </c>
      <c r="Z798" t="str">
        <f t="shared" si="68"/>
        <v>FALSE</v>
      </c>
      <c r="AA798" s="2" t="e">
        <f t="shared" si="65"/>
        <v>#VALUE!</v>
      </c>
      <c r="AB798">
        <f t="shared" si="66"/>
        <v>0.19647872472619299</v>
      </c>
    </row>
    <row r="799" spans="1:28">
      <c r="A799">
        <v>798</v>
      </c>
      <c r="B799" t="s">
        <v>116</v>
      </c>
      <c r="C799">
        <v>-7.9493691785108206E-2</v>
      </c>
      <c r="D799">
        <v>8.4705398032190099E-2</v>
      </c>
      <c r="E799">
        <v>-0.93847256056690298</v>
      </c>
      <c r="F799">
        <v>0.34869215291233402</v>
      </c>
      <c r="G799" t="s">
        <v>700</v>
      </c>
      <c r="H799" t="b">
        <v>0</v>
      </c>
      <c r="I799" t="s">
        <v>382</v>
      </c>
      <c r="J799" t="s">
        <v>382</v>
      </c>
      <c r="K799" t="s">
        <v>382</v>
      </c>
      <c r="X799" t="str">
        <f t="shared" si="64"/>
        <v>-0.938472560566903_0.348692152912334</v>
      </c>
      <c r="Y799" t="str">
        <f t="shared" si="67"/>
        <v>grade6_not_apr_march_grade_t8_ra_basic_zdilligence</v>
      </c>
      <c r="Z799" t="str">
        <f t="shared" si="68"/>
        <v>FALSE</v>
      </c>
      <c r="AA799" s="2" t="e">
        <f t="shared" si="65"/>
        <v>#VALUE!</v>
      </c>
      <c r="AB799">
        <f t="shared" si="66"/>
        <v>8.4705398032190099E-2</v>
      </c>
    </row>
    <row r="800" spans="1:28">
      <c r="A800">
        <v>799</v>
      </c>
      <c r="B800" t="s">
        <v>234</v>
      </c>
      <c r="C800">
        <v>7.70248140632752E-3</v>
      </c>
      <c r="D800">
        <v>7.4041907135561002E-3</v>
      </c>
      <c r="E800">
        <v>1.0402867381880501</v>
      </c>
      <c r="F800">
        <v>0.29897290944392901</v>
      </c>
      <c r="G800" t="s">
        <v>700</v>
      </c>
      <c r="H800" t="b">
        <v>0</v>
      </c>
      <c r="I800" t="s">
        <v>382</v>
      </c>
      <c r="J800" t="s">
        <v>382</v>
      </c>
      <c r="K800" t="s">
        <v>382</v>
      </c>
      <c r="X800" t="str">
        <f t="shared" si="64"/>
        <v>1.04028673818805_0.298972909443929</v>
      </c>
      <c r="Y800" t="str">
        <f t="shared" si="67"/>
        <v>grade6_not_apr_march_grade_t8_ra_basic_zdilligence</v>
      </c>
      <c r="Z800" t="str">
        <f t="shared" si="68"/>
        <v>FALSE</v>
      </c>
      <c r="AA800" s="2" t="e">
        <f t="shared" si="65"/>
        <v>#VALUE!</v>
      </c>
      <c r="AB800">
        <f t="shared" si="66"/>
        <v>7.4041907135561002E-3</v>
      </c>
    </row>
    <row r="801" spans="1:28">
      <c r="A801">
        <v>800</v>
      </c>
      <c r="B801" t="s">
        <v>150</v>
      </c>
      <c r="C801">
        <v>0.19708677097058999</v>
      </c>
      <c r="D801">
        <v>0.232743488226762</v>
      </c>
      <c r="E801">
        <v>0.84679821752335704</v>
      </c>
      <c r="F801">
        <v>0.397703233180844</v>
      </c>
      <c r="G801" t="s">
        <v>701</v>
      </c>
      <c r="H801" t="b">
        <v>0</v>
      </c>
      <c r="I801" t="s">
        <v>382</v>
      </c>
      <c r="J801" t="s">
        <v>382</v>
      </c>
      <c r="K801" t="s">
        <v>382</v>
      </c>
      <c r="X801" t="str">
        <f t="shared" si="64"/>
        <v>0.846798217523357_0.397703233180844</v>
      </c>
      <c r="Y801" t="str">
        <f t="shared" si="67"/>
        <v>grade7_not_apr_march_grade_t8_ra_basic_zdilligence</v>
      </c>
      <c r="Z801" t="str">
        <f t="shared" si="68"/>
        <v>FALSE</v>
      </c>
      <c r="AA801" s="2" t="e">
        <f t="shared" si="65"/>
        <v>#VALUE!</v>
      </c>
      <c r="AB801">
        <f t="shared" si="66"/>
        <v>0.232743488226762</v>
      </c>
    </row>
    <row r="802" spans="1:28">
      <c r="A802">
        <v>801</v>
      </c>
      <c r="B802" t="s">
        <v>116</v>
      </c>
      <c r="C802">
        <v>-9.3587338398173195E-2</v>
      </c>
      <c r="D802">
        <v>8.8497474217828206E-2</v>
      </c>
      <c r="E802">
        <v>-1.0575142310594801</v>
      </c>
      <c r="F802">
        <v>0.291027735111486</v>
      </c>
      <c r="G802" t="s">
        <v>701</v>
      </c>
      <c r="H802" t="b">
        <v>0</v>
      </c>
      <c r="I802" t="s">
        <v>382</v>
      </c>
      <c r="J802" t="s">
        <v>382</v>
      </c>
      <c r="K802" t="s">
        <v>382</v>
      </c>
      <c r="X802" t="str">
        <f t="shared" si="64"/>
        <v>-1.05751423105948_0.291027735111486</v>
      </c>
      <c r="Y802" t="str">
        <f t="shared" si="67"/>
        <v>grade7_not_apr_march_grade_t8_ra_basic_zdilligence</v>
      </c>
      <c r="Z802" t="str">
        <f t="shared" si="68"/>
        <v>FALSE</v>
      </c>
      <c r="AA802" s="2" t="e">
        <f t="shared" si="65"/>
        <v>#VALUE!</v>
      </c>
      <c r="AB802">
        <f t="shared" si="66"/>
        <v>8.8497474217828206E-2</v>
      </c>
    </row>
    <row r="803" spans="1:28">
      <c r="A803">
        <v>802</v>
      </c>
      <c r="B803" t="s">
        <v>234</v>
      </c>
      <c r="C803">
        <v>9.7178327326850403E-3</v>
      </c>
      <c r="D803">
        <v>7.4619840128005597E-3</v>
      </c>
      <c r="E803">
        <v>1.30231218882468</v>
      </c>
      <c r="F803">
        <v>0.19369117781023201</v>
      </c>
      <c r="G803" t="s">
        <v>701</v>
      </c>
      <c r="H803" t="b">
        <v>0</v>
      </c>
      <c r="I803" t="s">
        <v>382</v>
      </c>
      <c r="J803" t="s">
        <v>382</v>
      </c>
      <c r="K803" t="s">
        <v>382</v>
      </c>
      <c r="X803" t="str">
        <f t="shared" si="64"/>
        <v>1.30231218882468_0.193691177810232</v>
      </c>
      <c r="Y803" t="str">
        <f t="shared" si="67"/>
        <v>grade7_not_apr_march_grade_t8_ra_basic_zdilligence</v>
      </c>
      <c r="Z803" t="str">
        <f t="shared" si="68"/>
        <v>FALSE</v>
      </c>
      <c r="AA803" s="2" t="e">
        <f t="shared" si="65"/>
        <v>#VALUE!</v>
      </c>
      <c r="AB803">
        <f t="shared" si="66"/>
        <v>7.4619840128005597E-3</v>
      </c>
    </row>
    <row r="804" spans="1:28">
      <c r="A804">
        <v>803</v>
      </c>
      <c r="B804" t="s">
        <v>150</v>
      </c>
      <c r="C804">
        <v>0.26491679462960199</v>
      </c>
      <c r="D804">
        <v>0.21943130360181701</v>
      </c>
      <c r="E804">
        <v>1.2072880682071001</v>
      </c>
      <c r="F804">
        <v>0.22815309437487899</v>
      </c>
      <c r="G804" t="s">
        <v>702</v>
      </c>
      <c r="H804" t="b">
        <v>0</v>
      </c>
      <c r="I804" t="s">
        <v>382</v>
      </c>
      <c r="J804" t="s">
        <v>382</v>
      </c>
      <c r="K804" t="s">
        <v>382</v>
      </c>
      <c r="X804" t="str">
        <f t="shared" si="64"/>
        <v>1.2072880682071_0.228153094374879</v>
      </c>
      <c r="Y804" t="str">
        <f t="shared" si="67"/>
        <v>grade8_not_apr_march_grade_t8_ra_basic_zdilligence</v>
      </c>
      <c r="Z804" t="str">
        <f t="shared" si="68"/>
        <v>FALSE</v>
      </c>
      <c r="AA804" s="2" t="e">
        <f t="shared" si="65"/>
        <v>#VALUE!</v>
      </c>
      <c r="AB804">
        <f t="shared" si="66"/>
        <v>0.21943130360181701</v>
      </c>
    </row>
    <row r="805" spans="1:28">
      <c r="A805">
        <v>804</v>
      </c>
      <c r="B805" t="s">
        <v>116</v>
      </c>
      <c r="C805">
        <v>-8.8407165186419903E-2</v>
      </c>
      <c r="D805">
        <v>8.8970124763993894E-2</v>
      </c>
      <c r="E805">
        <v>-0.99367248748872405</v>
      </c>
      <c r="F805">
        <v>0.32108280849453302</v>
      </c>
      <c r="G805" t="s">
        <v>702</v>
      </c>
      <c r="H805" t="b">
        <v>0</v>
      </c>
      <c r="I805" t="s">
        <v>382</v>
      </c>
      <c r="J805" t="s">
        <v>382</v>
      </c>
      <c r="K805" t="s">
        <v>382</v>
      </c>
      <c r="X805" t="str">
        <f t="shared" si="64"/>
        <v>-0.993672487488724_0.321082808494533</v>
      </c>
      <c r="Y805" t="str">
        <f t="shared" si="67"/>
        <v>grade8_not_apr_march_grade_t8_ra_basic_zdilligence</v>
      </c>
      <c r="Z805" t="str">
        <f t="shared" si="68"/>
        <v>FALSE</v>
      </c>
      <c r="AA805" s="2" t="e">
        <f t="shared" si="65"/>
        <v>#VALUE!</v>
      </c>
      <c r="AB805">
        <f t="shared" si="66"/>
        <v>8.8970124763993894E-2</v>
      </c>
    </row>
    <row r="806" spans="1:28">
      <c r="A806">
        <v>805</v>
      </c>
      <c r="B806" t="s">
        <v>234</v>
      </c>
      <c r="C806">
        <v>7.8698268516468693E-3</v>
      </c>
      <c r="D806">
        <v>7.7403721830945097E-3</v>
      </c>
      <c r="E806">
        <v>1.01672460515983</v>
      </c>
      <c r="F806">
        <v>0.31000108024929801</v>
      </c>
      <c r="G806" t="s">
        <v>702</v>
      </c>
      <c r="H806" t="b">
        <v>0</v>
      </c>
      <c r="I806" t="s">
        <v>382</v>
      </c>
      <c r="J806" t="s">
        <v>382</v>
      </c>
      <c r="K806" t="s">
        <v>382</v>
      </c>
      <c r="X806" t="str">
        <f t="shared" si="64"/>
        <v>1.01672460515983_0.310001080249298</v>
      </c>
      <c r="Y806" t="str">
        <f t="shared" si="67"/>
        <v>grade8_not_apr_march_grade_t8_ra_basic_zdilligence</v>
      </c>
      <c r="Z806" t="str">
        <f t="shared" si="68"/>
        <v>FALSE</v>
      </c>
      <c r="AA806" s="2" t="e">
        <f t="shared" si="65"/>
        <v>#VALUE!</v>
      </c>
      <c r="AB806">
        <f t="shared" si="66"/>
        <v>7.7403721830945097E-3</v>
      </c>
    </row>
    <row r="807" spans="1:28">
      <c r="A807">
        <v>806</v>
      </c>
      <c r="B807" t="s">
        <v>150</v>
      </c>
      <c r="C807">
        <v>-0.130379850167815</v>
      </c>
      <c r="D807">
        <v>0.275024694729186</v>
      </c>
      <c r="E807">
        <v>-0.47406597540703999</v>
      </c>
      <c r="F807">
        <v>0.63596999234885798</v>
      </c>
      <c r="G807" t="s">
        <v>703</v>
      </c>
      <c r="H807" t="b">
        <v>0</v>
      </c>
      <c r="I807" t="s">
        <v>382</v>
      </c>
      <c r="J807" t="s">
        <v>382</v>
      </c>
      <c r="K807" t="s">
        <v>382</v>
      </c>
      <c r="X807" t="str">
        <f t="shared" si="64"/>
        <v>-0.47406597540704_0.635969992348858</v>
      </c>
      <c r="Y807" t="str">
        <f t="shared" si="67"/>
        <v>grade9_not_apr_march_grade_t8_ra_basic_zdilligence</v>
      </c>
      <c r="Z807" t="str">
        <f t="shared" si="68"/>
        <v>FALSE</v>
      </c>
      <c r="AA807" s="2" t="e">
        <f t="shared" si="65"/>
        <v>#VALUE!</v>
      </c>
      <c r="AB807">
        <f t="shared" si="66"/>
        <v>0.275024694729186</v>
      </c>
    </row>
    <row r="808" spans="1:28">
      <c r="A808">
        <v>807</v>
      </c>
      <c r="B808" t="s">
        <v>116</v>
      </c>
      <c r="C808">
        <v>0.166890762294509</v>
      </c>
      <c r="D808">
        <v>0.111982690485205</v>
      </c>
      <c r="E808">
        <v>1.4903264207297999</v>
      </c>
      <c r="F808">
        <v>0.137713815742527</v>
      </c>
      <c r="G808" t="s">
        <v>703</v>
      </c>
      <c r="H808" t="b">
        <v>0</v>
      </c>
      <c r="I808" t="s">
        <v>382</v>
      </c>
      <c r="J808" t="s">
        <v>382</v>
      </c>
      <c r="K808" t="s">
        <v>382</v>
      </c>
      <c r="X808" t="str">
        <f t="shared" si="64"/>
        <v>1.4903264207298_0.137713815742527</v>
      </c>
      <c r="Y808" t="str">
        <f t="shared" si="67"/>
        <v>grade9_not_apr_march_grade_t8_ra_basic_zdilligence</v>
      </c>
      <c r="Z808" t="str">
        <f t="shared" si="68"/>
        <v>FALSE</v>
      </c>
      <c r="AA808" s="2" t="e">
        <f t="shared" si="65"/>
        <v>#VALUE!</v>
      </c>
      <c r="AB808">
        <f t="shared" si="66"/>
        <v>0.111982690485205</v>
      </c>
    </row>
    <row r="809" spans="1:28">
      <c r="A809">
        <v>808</v>
      </c>
      <c r="B809" t="s">
        <v>234</v>
      </c>
      <c r="C809">
        <v>-1.92482259847345E-2</v>
      </c>
      <c r="D809">
        <v>1.0113447301888699E-2</v>
      </c>
      <c r="E809">
        <v>-1.9032309567816501</v>
      </c>
      <c r="F809">
        <v>5.84465491080449E-2</v>
      </c>
      <c r="G809" t="s">
        <v>703</v>
      </c>
      <c r="H809" t="b">
        <v>0</v>
      </c>
      <c r="I809" t="s">
        <v>382</v>
      </c>
      <c r="J809" t="s">
        <v>382</v>
      </c>
      <c r="K809" t="s">
        <v>382</v>
      </c>
      <c r="X809" t="str">
        <f t="shared" si="64"/>
        <v>-1.90323095678165_0.0584465491080449</v>
      </c>
      <c r="Y809" t="str">
        <f t="shared" si="67"/>
        <v>grade9_not_apr_march_grade_t8_ra_basic_zdilligence</v>
      </c>
      <c r="Z809" t="str">
        <f t="shared" si="68"/>
        <v>FALSE</v>
      </c>
      <c r="AA809" s="2" t="e">
        <f t="shared" si="65"/>
        <v>#VALUE!</v>
      </c>
      <c r="AB809">
        <f t="shared" si="66"/>
        <v>1.0113447301888699E-2</v>
      </c>
    </row>
    <row r="810" spans="1:28">
      <c r="A810">
        <v>809</v>
      </c>
      <c r="B810" t="s">
        <v>116</v>
      </c>
      <c r="C810">
        <v>0.106662335559015</v>
      </c>
      <c r="D810">
        <v>0.191821759417726</v>
      </c>
      <c r="E810">
        <v>0.55604919839536504</v>
      </c>
      <c r="F810">
        <v>0.57954189758081898</v>
      </c>
      <c r="G810" t="s">
        <v>329</v>
      </c>
      <c r="H810" t="b">
        <v>1</v>
      </c>
      <c r="I810" t="s">
        <v>318</v>
      </c>
      <c r="J810" t="s">
        <v>382</v>
      </c>
      <c r="K810" t="s">
        <v>382</v>
      </c>
      <c r="X810" t="str">
        <f t="shared" si="64"/>
        <v>0.556049198395365_0.579541897580819</v>
      </c>
      <c r="Y810" t="str">
        <f t="shared" si="67"/>
        <v>grade6_all_grade_t8_ra_cont_zdilligence</v>
      </c>
      <c r="Z810" t="str">
        <f t="shared" si="68"/>
        <v>TRUE</v>
      </c>
      <c r="AA810" s="2" t="e">
        <f t="shared" si="65"/>
        <v>#VALUE!</v>
      </c>
      <c r="AB810">
        <f t="shared" si="66"/>
        <v>0.191821759417726</v>
      </c>
    </row>
    <row r="811" spans="1:28">
      <c r="A811">
        <v>810</v>
      </c>
      <c r="B811" t="s">
        <v>234</v>
      </c>
      <c r="C811">
        <v>-5.7854703415877705E-4</v>
      </c>
      <c r="D811">
        <v>1.7507172077616401E-2</v>
      </c>
      <c r="E811">
        <v>-3.3046287064172501E-2</v>
      </c>
      <c r="F811">
        <v>0.97371005171938996</v>
      </c>
      <c r="G811" t="s">
        <v>329</v>
      </c>
      <c r="H811" t="b">
        <v>1</v>
      </c>
      <c r="I811" t="s">
        <v>318</v>
      </c>
      <c r="J811" t="s">
        <v>382</v>
      </c>
      <c r="K811" t="s">
        <v>382</v>
      </c>
      <c r="X811" t="str">
        <f t="shared" si="64"/>
        <v>-0.0330462870641725_0.97371005171939</v>
      </c>
      <c r="Y811" t="str">
        <f t="shared" si="67"/>
        <v>grade6_all_grade_t8_ra_cont_zdilligence</v>
      </c>
      <c r="Z811" t="str">
        <f t="shared" si="68"/>
        <v>TRUE</v>
      </c>
      <c r="AA811" s="2" t="e">
        <f t="shared" si="65"/>
        <v>#VALUE!</v>
      </c>
      <c r="AB811">
        <f t="shared" si="66"/>
        <v>1.7507172077616401E-2</v>
      </c>
    </row>
    <row r="812" spans="1:28">
      <c r="A812">
        <v>811</v>
      </c>
      <c r="B812" t="s">
        <v>140</v>
      </c>
      <c r="C812">
        <v>0.50942587984291998</v>
      </c>
      <c r="D812">
        <v>0.47428962444070799</v>
      </c>
      <c r="E812">
        <v>1.0740818554562399</v>
      </c>
      <c r="F812">
        <v>0.28562581937985398</v>
      </c>
      <c r="G812" t="s">
        <v>329</v>
      </c>
      <c r="H812" t="b">
        <v>1</v>
      </c>
      <c r="I812" t="s">
        <v>318</v>
      </c>
      <c r="J812" t="s">
        <v>382</v>
      </c>
      <c r="K812" t="s">
        <v>382</v>
      </c>
      <c r="X812" t="str">
        <f t="shared" si="64"/>
        <v>1.07408185545624_0.285625819379854</v>
      </c>
      <c r="Y812" t="str">
        <f t="shared" si="67"/>
        <v>grade6_all_grade_t8_ra_cont_zdilligence</v>
      </c>
      <c r="Z812" t="str">
        <f t="shared" si="68"/>
        <v>TRUE</v>
      </c>
      <c r="AA812" s="2" t="e">
        <f t="shared" si="65"/>
        <v>#VALUE!</v>
      </c>
      <c r="AB812">
        <f t="shared" si="66"/>
        <v>0.47428962444070799</v>
      </c>
    </row>
    <row r="813" spans="1:28">
      <c r="A813">
        <v>812</v>
      </c>
      <c r="B813" t="s">
        <v>117</v>
      </c>
      <c r="C813">
        <v>-0.22988137294583799</v>
      </c>
      <c r="D813">
        <v>0.87045481545775405</v>
      </c>
      <c r="E813">
        <v>-0.26409340136161802</v>
      </c>
      <c r="F813">
        <v>0.79230511402487902</v>
      </c>
      <c r="G813" t="s">
        <v>329</v>
      </c>
      <c r="H813" t="b">
        <v>1</v>
      </c>
      <c r="I813" t="s">
        <v>318</v>
      </c>
      <c r="J813" t="s">
        <v>382</v>
      </c>
      <c r="K813" t="s">
        <v>382</v>
      </c>
      <c r="X813" t="str">
        <f t="shared" si="64"/>
        <v>-0.264093401361618_0.792305114024879</v>
      </c>
      <c r="Y813" t="str">
        <f t="shared" si="67"/>
        <v>grade6_all_grade_t8_ra_cont_zdilligence</v>
      </c>
      <c r="Z813" t="str">
        <f t="shared" si="68"/>
        <v>TRUE</v>
      </c>
      <c r="AA813" s="2" t="e">
        <f t="shared" si="65"/>
        <v>#VALUE!</v>
      </c>
      <c r="AB813">
        <f t="shared" si="66"/>
        <v>0.87045481545775405</v>
      </c>
    </row>
    <row r="814" spans="1:28">
      <c r="A814">
        <v>813</v>
      </c>
      <c r="B814" t="s">
        <v>118</v>
      </c>
      <c r="C814">
        <v>-0.13876453040759901</v>
      </c>
      <c r="D814">
        <v>0.83841943092692295</v>
      </c>
      <c r="E814">
        <v>-0.16550729299556699</v>
      </c>
      <c r="F814">
        <v>0.86891184640769104</v>
      </c>
      <c r="G814" t="s">
        <v>329</v>
      </c>
      <c r="H814" t="b">
        <v>1</v>
      </c>
      <c r="I814" t="s">
        <v>318</v>
      </c>
      <c r="J814" t="s">
        <v>382</v>
      </c>
      <c r="K814" t="s">
        <v>382</v>
      </c>
      <c r="X814" t="str">
        <f t="shared" si="64"/>
        <v>-0.165507292995567_0.868911846407691</v>
      </c>
      <c r="Y814" t="str">
        <f t="shared" si="67"/>
        <v>grade6_all_grade_t8_ra_cont_zdilligence</v>
      </c>
      <c r="Z814" t="str">
        <f t="shared" si="68"/>
        <v>TRUE</v>
      </c>
      <c r="AA814" s="2" t="e">
        <f t="shared" si="65"/>
        <v>#VALUE!</v>
      </c>
      <c r="AB814">
        <f t="shared" si="66"/>
        <v>0.83841943092692295</v>
      </c>
    </row>
    <row r="815" spans="1:28">
      <c r="A815">
        <v>814</v>
      </c>
      <c r="B815" t="s">
        <v>119</v>
      </c>
      <c r="C815">
        <v>-0.27374466405140901</v>
      </c>
      <c r="D815">
        <v>1.0037494450756299</v>
      </c>
      <c r="E815">
        <v>-0.27272210748847098</v>
      </c>
      <c r="F815">
        <v>0.78568475022679596</v>
      </c>
      <c r="G815" t="s">
        <v>329</v>
      </c>
      <c r="H815" t="b">
        <v>1</v>
      </c>
      <c r="I815" t="s">
        <v>318</v>
      </c>
      <c r="J815" t="s">
        <v>382</v>
      </c>
      <c r="K815" t="s">
        <v>382</v>
      </c>
      <c r="X815" t="str">
        <f t="shared" si="64"/>
        <v>-0.272722107488471_0.785684750226796</v>
      </c>
      <c r="Y815" t="str">
        <f t="shared" si="67"/>
        <v>grade6_all_grade_t8_ra_cont_zdilligence</v>
      </c>
      <c r="Z815" t="str">
        <f t="shared" si="68"/>
        <v>TRUE</v>
      </c>
      <c r="AA815" s="2" t="e">
        <f t="shared" si="65"/>
        <v>#VALUE!</v>
      </c>
      <c r="AB815">
        <f t="shared" si="66"/>
        <v>1.0037494450756299</v>
      </c>
    </row>
    <row r="816" spans="1:28">
      <c r="A816">
        <v>815</v>
      </c>
      <c r="B816" t="s">
        <v>120</v>
      </c>
      <c r="C816">
        <v>-0.23031184099702201</v>
      </c>
      <c r="D816">
        <v>1.0892085161893801</v>
      </c>
      <c r="E816">
        <v>-0.21144880670119301</v>
      </c>
      <c r="F816">
        <v>0.83300990706497602</v>
      </c>
      <c r="G816" t="s">
        <v>329</v>
      </c>
      <c r="H816" t="b">
        <v>1</v>
      </c>
      <c r="I816" t="s">
        <v>318</v>
      </c>
      <c r="J816" t="s">
        <v>382</v>
      </c>
      <c r="K816" t="s">
        <v>382</v>
      </c>
      <c r="X816" t="str">
        <f t="shared" si="64"/>
        <v>-0.211448806701193_0.833009907064976</v>
      </c>
      <c r="Y816" t="str">
        <f t="shared" si="67"/>
        <v>grade6_all_grade_t8_ra_cont_zdilligence</v>
      </c>
      <c r="Z816" t="str">
        <f t="shared" si="68"/>
        <v>TRUE</v>
      </c>
      <c r="AA816" s="2" t="e">
        <f t="shared" si="65"/>
        <v>#VALUE!</v>
      </c>
      <c r="AB816">
        <f t="shared" si="66"/>
        <v>1.0892085161893801</v>
      </c>
    </row>
    <row r="817" spans="1:28">
      <c r="A817">
        <v>816</v>
      </c>
      <c r="B817" t="s">
        <v>116</v>
      </c>
      <c r="C817">
        <v>7.2518981450491807E-2</v>
      </c>
      <c r="D817">
        <v>0.107304749546943</v>
      </c>
      <c r="E817">
        <v>0.67582266168718397</v>
      </c>
      <c r="F817">
        <v>0.50009935716403997</v>
      </c>
      <c r="G817" t="s">
        <v>330</v>
      </c>
      <c r="H817" t="b">
        <v>1</v>
      </c>
      <c r="I817" t="s">
        <v>318</v>
      </c>
      <c r="J817" t="s">
        <v>382</v>
      </c>
      <c r="K817" t="s">
        <v>382</v>
      </c>
      <c r="X817" t="str">
        <f t="shared" si="64"/>
        <v>0.675822661687184_0.50009935716404</v>
      </c>
      <c r="Y817" t="str">
        <f t="shared" si="67"/>
        <v>grade7_all_grade_t8_ra_cont_zdilligence</v>
      </c>
      <c r="Z817" t="str">
        <f t="shared" si="68"/>
        <v>TRUE</v>
      </c>
      <c r="AA817" s="2" t="e">
        <f t="shared" si="65"/>
        <v>#VALUE!</v>
      </c>
      <c r="AB817">
        <f t="shared" si="66"/>
        <v>0.107304749546943</v>
      </c>
    </row>
    <row r="818" spans="1:28">
      <c r="A818">
        <v>817</v>
      </c>
      <c r="B818" t="s">
        <v>234</v>
      </c>
      <c r="C818">
        <v>-4.1760597790105802E-3</v>
      </c>
      <c r="D818">
        <v>9.3469906983193497E-3</v>
      </c>
      <c r="E818">
        <v>-0.44678120625084899</v>
      </c>
      <c r="F818">
        <v>0.65561890465449602</v>
      </c>
      <c r="G818" t="s">
        <v>330</v>
      </c>
      <c r="H818" t="b">
        <v>1</v>
      </c>
      <c r="I818" t="s">
        <v>318</v>
      </c>
      <c r="J818" t="s">
        <v>382</v>
      </c>
      <c r="K818" t="s">
        <v>382</v>
      </c>
      <c r="X818" t="str">
        <f t="shared" si="64"/>
        <v>-0.446781206250849_0.655618904654496</v>
      </c>
      <c r="Y818" t="str">
        <f t="shared" si="67"/>
        <v>grade7_all_grade_t8_ra_cont_zdilligence</v>
      </c>
      <c r="Z818" t="str">
        <f t="shared" si="68"/>
        <v>TRUE</v>
      </c>
      <c r="AA818" s="2" t="e">
        <f t="shared" si="65"/>
        <v>#VALUE!</v>
      </c>
      <c r="AB818">
        <f t="shared" si="66"/>
        <v>9.3469906983193497E-3</v>
      </c>
    </row>
    <row r="819" spans="1:28">
      <c r="A819">
        <v>818</v>
      </c>
      <c r="B819" t="s">
        <v>140</v>
      </c>
      <c r="C819">
        <v>0.35511229341059902</v>
      </c>
      <c r="D819">
        <v>0.231034132480191</v>
      </c>
      <c r="E819">
        <v>1.5370555406614901</v>
      </c>
      <c r="F819">
        <v>0.126195125061871</v>
      </c>
      <c r="G819" t="s">
        <v>330</v>
      </c>
      <c r="H819" t="b">
        <v>1</v>
      </c>
      <c r="I819" t="s">
        <v>318</v>
      </c>
      <c r="J819" t="s">
        <v>382</v>
      </c>
      <c r="K819" t="s">
        <v>382</v>
      </c>
      <c r="X819" t="str">
        <f t="shared" si="64"/>
        <v>1.53705554066149_0.126195125061871</v>
      </c>
      <c r="Y819" t="str">
        <f t="shared" si="67"/>
        <v>grade7_all_grade_t8_ra_cont_zdilligence</v>
      </c>
      <c r="Z819" t="str">
        <f t="shared" si="68"/>
        <v>TRUE</v>
      </c>
      <c r="AA819" s="2" t="e">
        <f t="shared" si="65"/>
        <v>#VALUE!</v>
      </c>
      <c r="AB819">
        <f t="shared" si="66"/>
        <v>0.231034132480191</v>
      </c>
    </row>
    <row r="820" spans="1:28">
      <c r="A820">
        <v>819</v>
      </c>
      <c r="B820" t="s">
        <v>117</v>
      </c>
      <c r="C820">
        <v>0.33696201804064102</v>
      </c>
      <c r="D820">
        <v>0.39641304599313598</v>
      </c>
      <c r="E820">
        <v>0.85002756959334602</v>
      </c>
      <c r="F820">
        <v>0.39654149555036</v>
      </c>
      <c r="G820" t="s">
        <v>330</v>
      </c>
      <c r="H820" t="b">
        <v>1</v>
      </c>
      <c r="I820" t="s">
        <v>318</v>
      </c>
      <c r="J820" t="s">
        <v>382</v>
      </c>
      <c r="K820" t="s">
        <v>382</v>
      </c>
      <c r="X820" t="str">
        <f t="shared" si="64"/>
        <v>0.850027569593346_0.39654149555036</v>
      </c>
      <c r="Y820" t="str">
        <f t="shared" si="67"/>
        <v>grade7_all_grade_t8_ra_cont_zdilligence</v>
      </c>
      <c r="Z820" t="str">
        <f t="shared" si="68"/>
        <v>TRUE</v>
      </c>
      <c r="AA820" s="2" t="e">
        <f t="shared" si="65"/>
        <v>#VALUE!</v>
      </c>
      <c r="AB820">
        <f t="shared" si="66"/>
        <v>0.39641304599313598</v>
      </c>
    </row>
    <row r="821" spans="1:28">
      <c r="A821">
        <v>820</v>
      </c>
      <c r="B821" t="s">
        <v>118</v>
      </c>
      <c r="C821">
        <v>0.187425153022276</v>
      </c>
      <c r="D821">
        <v>0.35904060021502598</v>
      </c>
      <c r="E821">
        <v>0.52201659898637998</v>
      </c>
      <c r="F821">
        <v>0.60235885404647904</v>
      </c>
      <c r="G821" t="s">
        <v>330</v>
      </c>
      <c r="H821" t="b">
        <v>1</v>
      </c>
      <c r="I821" t="s">
        <v>318</v>
      </c>
      <c r="J821" t="s">
        <v>382</v>
      </c>
      <c r="K821" t="s">
        <v>382</v>
      </c>
      <c r="X821" t="str">
        <f t="shared" si="64"/>
        <v>0.52201659898638_0.602358854046479</v>
      </c>
      <c r="Y821" t="str">
        <f t="shared" si="67"/>
        <v>grade7_all_grade_t8_ra_cont_zdilligence</v>
      </c>
      <c r="Z821" t="str">
        <f t="shared" si="68"/>
        <v>TRUE</v>
      </c>
      <c r="AA821" s="2" t="e">
        <f t="shared" si="65"/>
        <v>#VALUE!</v>
      </c>
      <c r="AB821">
        <f t="shared" si="66"/>
        <v>0.35904060021502598</v>
      </c>
    </row>
    <row r="822" spans="1:28">
      <c r="A822">
        <v>821</v>
      </c>
      <c r="B822" t="s">
        <v>119</v>
      </c>
      <c r="C822">
        <v>0.44564469699091602</v>
      </c>
      <c r="D822">
        <v>0.39256632709795197</v>
      </c>
      <c r="E822">
        <v>1.1352086672470001</v>
      </c>
      <c r="F822">
        <v>0.25793424134077397</v>
      </c>
      <c r="G822" t="s">
        <v>330</v>
      </c>
      <c r="H822" t="b">
        <v>1</v>
      </c>
      <c r="I822" t="s">
        <v>318</v>
      </c>
      <c r="J822" t="s">
        <v>382</v>
      </c>
      <c r="K822" t="s">
        <v>382</v>
      </c>
      <c r="X822" t="str">
        <f t="shared" si="64"/>
        <v>1.135208667247_0.257934241340774</v>
      </c>
      <c r="Y822" t="str">
        <f t="shared" si="67"/>
        <v>grade7_all_grade_t8_ra_cont_zdilligence</v>
      </c>
      <c r="Z822" t="str">
        <f t="shared" si="68"/>
        <v>TRUE</v>
      </c>
      <c r="AA822" s="2" t="e">
        <f t="shared" si="65"/>
        <v>#VALUE!</v>
      </c>
      <c r="AB822">
        <f t="shared" si="66"/>
        <v>0.39256632709795197</v>
      </c>
    </row>
    <row r="823" spans="1:28">
      <c r="A823">
        <v>822</v>
      </c>
      <c r="B823" t="s">
        <v>120</v>
      </c>
      <c r="C823">
        <v>0.456367864773014</v>
      </c>
      <c r="D823">
        <v>0.52253822282218798</v>
      </c>
      <c r="E823">
        <v>0.87336743005747397</v>
      </c>
      <c r="F823">
        <v>0.38373212363069398</v>
      </c>
      <c r="G823" t="s">
        <v>330</v>
      </c>
      <c r="H823" t="b">
        <v>1</v>
      </c>
      <c r="I823" t="s">
        <v>318</v>
      </c>
      <c r="J823" t="s">
        <v>382</v>
      </c>
      <c r="K823" t="s">
        <v>382</v>
      </c>
      <c r="X823" t="str">
        <f t="shared" si="64"/>
        <v>0.873367430057474_0.383732123630694</v>
      </c>
      <c r="Y823" t="str">
        <f t="shared" si="67"/>
        <v>grade7_all_grade_t8_ra_cont_zdilligence</v>
      </c>
      <c r="Z823" t="str">
        <f t="shared" si="68"/>
        <v>TRUE</v>
      </c>
      <c r="AA823" s="2" t="e">
        <f t="shared" si="65"/>
        <v>#VALUE!</v>
      </c>
      <c r="AB823">
        <f t="shared" si="66"/>
        <v>0.52253822282218798</v>
      </c>
    </row>
    <row r="824" spans="1:28">
      <c r="A824">
        <v>823</v>
      </c>
      <c r="B824" t="s">
        <v>116</v>
      </c>
      <c r="C824">
        <v>0.14277545319906201</v>
      </c>
      <c r="D824">
        <v>0.12633193471026699</v>
      </c>
      <c r="E824">
        <v>1.1301612179573399</v>
      </c>
      <c r="F824">
        <v>0.26001924348521099</v>
      </c>
      <c r="G824" t="s">
        <v>331</v>
      </c>
      <c r="H824" t="b">
        <v>1</v>
      </c>
      <c r="I824" t="s">
        <v>318</v>
      </c>
      <c r="J824" t="s">
        <v>382</v>
      </c>
      <c r="K824" t="s">
        <v>382</v>
      </c>
      <c r="X824" t="str">
        <f t="shared" si="64"/>
        <v>1.13016121795734_0.260019243485211</v>
      </c>
      <c r="Y824" t="str">
        <f t="shared" si="67"/>
        <v>grade8_all_grade_t8_ra_cont_zdilligence</v>
      </c>
      <c r="Z824" t="str">
        <f t="shared" si="68"/>
        <v>TRUE</v>
      </c>
      <c r="AA824" s="2" t="e">
        <f t="shared" si="65"/>
        <v>#VALUE!</v>
      </c>
      <c r="AB824">
        <f t="shared" si="66"/>
        <v>0.12633193471026699</v>
      </c>
    </row>
    <row r="825" spans="1:28">
      <c r="A825">
        <v>824</v>
      </c>
      <c r="B825" t="s">
        <v>234</v>
      </c>
      <c r="C825">
        <v>-1.2220170479423399E-2</v>
      </c>
      <c r="D825">
        <v>1.0782543299078601E-2</v>
      </c>
      <c r="E825">
        <v>-1.1333291358512401</v>
      </c>
      <c r="F825">
        <v>0.25869080648176401</v>
      </c>
      <c r="G825" t="s">
        <v>331</v>
      </c>
      <c r="H825" t="b">
        <v>1</v>
      </c>
      <c r="I825" t="s">
        <v>318</v>
      </c>
      <c r="J825" t="s">
        <v>382</v>
      </c>
      <c r="K825" t="s">
        <v>382</v>
      </c>
      <c r="X825" t="str">
        <f t="shared" si="64"/>
        <v>-1.13332913585124_0.258690806481764</v>
      </c>
      <c r="Y825" t="str">
        <f t="shared" si="67"/>
        <v>grade8_all_grade_t8_ra_cont_zdilligence</v>
      </c>
      <c r="Z825" t="str">
        <f t="shared" si="68"/>
        <v>TRUE</v>
      </c>
      <c r="AA825" s="2" t="e">
        <f t="shared" si="65"/>
        <v>#VALUE!</v>
      </c>
      <c r="AB825">
        <f t="shared" si="66"/>
        <v>1.0782543299078601E-2</v>
      </c>
    </row>
    <row r="826" spans="1:28">
      <c r="A826">
        <v>825</v>
      </c>
      <c r="B826" t="s">
        <v>140</v>
      </c>
      <c r="C826">
        <v>0.24535070611562501</v>
      </c>
      <c r="D826">
        <v>0.25235575431767898</v>
      </c>
      <c r="E826">
        <v>0.97224137717408698</v>
      </c>
      <c r="F826">
        <v>0.33232822191703099</v>
      </c>
      <c r="G826" t="s">
        <v>331</v>
      </c>
      <c r="H826" t="b">
        <v>1</v>
      </c>
      <c r="I826" t="s">
        <v>318</v>
      </c>
      <c r="J826" t="s">
        <v>382</v>
      </c>
      <c r="K826" t="s">
        <v>382</v>
      </c>
      <c r="X826" t="str">
        <f t="shared" si="64"/>
        <v>0.972241377174087_0.332328221917031</v>
      </c>
      <c r="Y826" t="str">
        <f t="shared" si="67"/>
        <v>grade8_all_grade_t8_ra_cont_zdilligence</v>
      </c>
      <c r="Z826" t="str">
        <f t="shared" si="68"/>
        <v>TRUE</v>
      </c>
      <c r="AA826" s="2" t="e">
        <f t="shared" si="65"/>
        <v>#VALUE!</v>
      </c>
      <c r="AB826">
        <f t="shared" si="66"/>
        <v>0.25235575431767898</v>
      </c>
    </row>
    <row r="827" spans="1:28">
      <c r="A827">
        <v>826</v>
      </c>
      <c r="B827" t="s">
        <v>117</v>
      </c>
      <c r="C827">
        <v>0.25186000788450402</v>
      </c>
      <c r="D827">
        <v>0.42941869625803097</v>
      </c>
      <c r="E827">
        <v>0.58651383854317496</v>
      </c>
      <c r="F827">
        <v>0.55831751467140101</v>
      </c>
      <c r="G827" t="s">
        <v>331</v>
      </c>
      <c r="H827" t="b">
        <v>1</v>
      </c>
      <c r="I827" t="s">
        <v>318</v>
      </c>
      <c r="J827" t="s">
        <v>382</v>
      </c>
      <c r="K827" t="s">
        <v>382</v>
      </c>
      <c r="X827" t="str">
        <f t="shared" si="64"/>
        <v>0.586513838543175_0.558317514671401</v>
      </c>
      <c r="Y827" t="str">
        <f t="shared" si="67"/>
        <v>grade8_all_grade_t8_ra_cont_zdilligence</v>
      </c>
      <c r="Z827" t="str">
        <f t="shared" si="68"/>
        <v>TRUE</v>
      </c>
      <c r="AA827" s="2" t="e">
        <f t="shared" si="65"/>
        <v>#VALUE!</v>
      </c>
      <c r="AB827">
        <f t="shared" si="66"/>
        <v>0.42941869625803097</v>
      </c>
    </row>
    <row r="828" spans="1:28">
      <c r="A828">
        <v>827</v>
      </c>
      <c r="B828" t="s">
        <v>118</v>
      </c>
      <c r="C828">
        <v>-3.0093468495475E-2</v>
      </c>
      <c r="D828">
        <v>0.34247618227098198</v>
      </c>
      <c r="E828">
        <v>-8.78702521615468E-2</v>
      </c>
      <c r="F828">
        <v>0.93008445283177199</v>
      </c>
      <c r="G828" t="s">
        <v>331</v>
      </c>
      <c r="H828" t="b">
        <v>1</v>
      </c>
      <c r="I828" t="s">
        <v>318</v>
      </c>
      <c r="J828" t="s">
        <v>382</v>
      </c>
      <c r="K828" t="s">
        <v>382</v>
      </c>
      <c r="X828" t="str">
        <f t="shared" si="64"/>
        <v>-0.0878702521615468_0.930084452831772</v>
      </c>
      <c r="Y828" t="str">
        <f t="shared" si="67"/>
        <v>grade8_all_grade_t8_ra_cont_zdilligence</v>
      </c>
      <c r="Z828" t="str">
        <f t="shared" si="68"/>
        <v>TRUE</v>
      </c>
      <c r="AA828" s="2" t="e">
        <f t="shared" si="65"/>
        <v>#VALUE!</v>
      </c>
      <c r="AB828">
        <f t="shared" si="66"/>
        <v>0.34247618227098198</v>
      </c>
    </row>
    <row r="829" spans="1:28">
      <c r="A829">
        <v>828</v>
      </c>
      <c r="B829" t="s">
        <v>119</v>
      </c>
      <c r="C829">
        <v>-4.8240868923990897E-2</v>
      </c>
      <c r="D829">
        <v>0.44354391830489798</v>
      </c>
      <c r="E829">
        <v>-0.108762327546625</v>
      </c>
      <c r="F829">
        <v>0.91352080024633997</v>
      </c>
      <c r="G829" t="s">
        <v>331</v>
      </c>
      <c r="H829" t="b">
        <v>1</v>
      </c>
      <c r="I829" t="s">
        <v>318</v>
      </c>
      <c r="J829" t="s">
        <v>382</v>
      </c>
      <c r="K829" t="s">
        <v>382</v>
      </c>
      <c r="X829" t="str">
        <f t="shared" si="64"/>
        <v>-0.108762327546625_0.91352080024634</v>
      </c>
      <c r="Y829" t="str">
        <f t="shared" si="67"/>
        <v>grade8_all_grade_t8_ra_cont_zdilligence</v>
      </c>
      <c r="Z829" t="str">
        <f t="shared" si="68"/>
        <v>TRUE</v>
      </c>
      <c r="AA829" s="2" t="e">
        <f t="shared" si="65"/>
        <v>#VALUE!</v>
      </c>
      <c r="AB829">
        <f t="shared" si="66"/>
        <v>0.44354391830489798</v>
      </c>
    </row>
    <row r="830" spans="1:28">
      <c r="A830">
        <v>829</v>
      </c>
      <c r="B830" t="s">
        <v>120</v>
      </c>
      <c r="C830">
        <v>-0.136805638919376</v>
      </c>
      <c r="D830">
        <v>0.45262685883756398</v>
      </c>
      <c r="E830">
        <v>-0.30224816810632998</v>
      </c>
      <c r="F830">
        <v>0.76283675147124697</v>
      </c>
      <c r="G830" t="s">
        <v>331</v>
      </c>
      <c r="H830" t="b">
        <v>1</v>
      </c>
      <c r="I830" t="s">
        <v>318</v>
      </c>
      <c r="J830" t="s">
        <v>382</v>
      </c>
      <c r="K830" t="s">
        <v>382</v>
      </c>
      <c r="X830" t="str">
        <f t="shared" si="64"/>
        <v>-0.30224816810633_0.762836751471247</v>
      </c>
      <c r="Y830" t="str">
        <f t="shared" si="67"/>
        <v>grade8_all_grade_t8_ra_cont_zdilligence</v>
      </c>
      <c r="Z830" t="str">
        <f t="shared" si="68"/>
        <v>TRUE</v>
      </c>
      <c r="AA830" s="2" t="e">
        <f t="shared" si="65"/>
        <v>#VALUE!</v>
      </c>
      <c r="AB830">
        <f t="shared" si="66"/>
        <v>0.45262685883756398</v>
      </c>
    </row>
    <row r="831" spans="1:28">
      <c r="A831">
        <v>830</v>
      </c>
      <c r="B831" t="s">
        <v>116</v>
      </c>
      <c r="C831">
        <v>0.16159944350796701</v>
      </c>
      <c r="D831">
        <v>0.25383046044316998</v>
      </c>
      <c r="E831">
        <v>0.636643227238472</v>
      </c>
      <c r="F831">
        <v>0.52649465512010996</v>
      </c>
      <c r="G831" t="s">
        <v>332</v>
      </c>
      <c r="H831" t="b">
        <v>1</v>
      </c>
      <c r="I831" t="s">
        <v>318</v>
      </c>
      <c r="J831" t="s">
        <v>382</v>
      </c>
      <c r="K831" t="s">
        <v>382</v>
      </c>
      <c r="X831" t="str">
        <f t="shared" si="64"/>
        <v>0.636643227238472_0.52649465512011</v>
      </c>
      <c r="Y831" t="str">
        <f t="shared" si="67"/>
        <v>grade9_all_grade_t8_ra_cont_zdilligence</v>
      </c>
      <c r="Z831" t="str">
        <f t="shared" si="68"/>
        <v>TRUE</v>
      </c>
      <c r="AA831" s="2" t="e">
        <f t="shared" si="65"/>
        <v>#VALUE!</v>
      </c>
      <c r="AB831">
        <f t="shared" si="66"/>
        <v>0.25383046044316998</v>
      </c>
    </row>
    <row r="832" spans="1:28">
      <c r="A832">
        <v>831</v>
      </c>
      <c r="B832" t="s">
        <v>234</v>
      </c>
      <c r="C832">
        <v>-1.47296096619577E-2</v>
      </c>
      <c r="D832">
        <v>2.19492665233776E-2</v>
      </c>
      <c r="E832">
        <v>-0.67107525649066901</v>
      </c>
      <c r="F832">
        <v>0.50444578689005304</v>
      </c>
      <c r="G832" t="s">
        <v>332</v>
      </c>
      <c r="H832" t="b">
        <v>1</v>
      </c>
      <c r="I832" t="s">
        <v>318</v>
      </c>
      <c r="J832" t="s">
        <v>382</v>
      </c>
      <c r="K832" t="s">
        <v>382</v>
      </c>
      <c r="X832" t="str">
        <f t="shared" si="64"/>
        <v>-0.671075256490669_0.504445786890053</v>
      </c>
      <c r="Y832" t="str">
        <f t="shared" si="67"/>
        <v>grade9_all_grade_t8_ra_cont_zdilligence</v>
      </c>
      <c r="Z832" t="str">
        <f t="shared" si="68"/>
        <v>TRUE</v>
      </c>
      <c r="AA832" s="2" t="e">
        <f t="shared" si="65"/>
        <v>#VALUE!</v>
      </c>
      <c r="AB832">
        <f t="shared" si="66"/>
        <v>2.19492665233776E-2</v>
      </c>
    </row>
    <row r="833" spans="1:28">
      <c r="A833">
        <v>832</v>
      </c>
      <c r="B833" t="s">
        <v>140</v>
      </c>
      <c r="C833">
        <v>0.15393595252432299</v>
      </c>
      <c r="D833">
        <v>0.46460176786407897</v>
      </c>
      <c r="E833">
        <v>0.33132881356008298</v>
      </c>
      <c r="F833">
        <v>0.741415058582232</v>
      </c>
      <c r="G833" t="s">
        <v>332</v>
      </c>
      <c r="H833" t="b">
        <v>1</v>
      </c>
      <c r="I833" t="s">
        <v>318</v>
      </c>
      <c r="J833" t="s">
        <v>382</v>
      </c>
      <c r="K833" t="s">
        <v>382</v>
      </c>
      <c r="X833" t="str">
        <f t="shared" si="64"/>
        <v>0.331328813560083_0.741415058582232</v>
      </c>
      <c r="Y833" t="str">
        <f t="shared" si="67"/>
        <v>grade9_all_grade_t8_ra_cont_zdilligence</v>
      </c>
      <c r="Z833" t="str">
        <f t="shared" si="68"/>
        <v>TRUE</v>
      </c>
      <c r="AA833" s="2" t="e">
        <f t="shared" si="65"/>
        <v>#VALUE!</v>
      </c>
      <c r="AB833">
        <f t="shared" si="66"/>
        <v>0.46460176786407897</v>
      </c>
    </row>
    <row r="834" spans="1:28">
      <c r="A834">
        <v>833</v>
      </c>
      <c r="B834" t="s">
        <v>117</v>
      </c>
      <c r="C834">
        <v>0.199668054037342</v>
      </c>
      <c r="D834">
        <v>0.81380393492834402</v>
      </c>
      <c r="E834">
        <v>0.24535154656744501</v>
      </c>
      <c r="F834">
        <v>0.80692321048221605</v>
      </c>
      <c r="G834" t="s">
        <v>332</v>
      </c>
      <c r="H834" t="b">
        <v>1</v>
      </c>
      <c r="I834" t="s">
        <v>318</v>
      </c>
      <c r="J834" t="s">
        <v>382</v>
      </c>
      <c r="K834" t="s">
        <v>382</v>
      </c>
      <c r="X834" t="str">
        <f t="shared" si="64"/>
        <v>0.245351546567445_0.806923210482216</v>
      </c>
      <c r="Y834" t="str">
        <f t="shared" si="67"/>
        <v>grade9_all_grade_t8_ra_cont_zdilligence</v>
      </c>
      <c r="Z834" t="str">
        <f t="shared" si="68"/>
        <v>TRUE</v>
      </c>
      <c r="AA834" s="2" t="e">
        <f t="shared" si="65"/>
        <v>#VALUE!</v>
      </c>
      <c r="AB834">
        <f t="shared" si="66"/>
        <v>0.81380393492834402</v>
      </c>
    </row>
    <row r="835" spans="1:28">
      <c r="A835">
        <v>834</v>
      </c>
      <c r="B835" t="s">
        <v>118</v>
      </c>
      <c r="C835">
        <v>0.57724698202140301</v>
      </c>
      <c r="D835">
        <v>0.88699182939384102</v>
      </c>
      <c r="E835">
        <v>0.65079176931752103</v>
      </c>
      <c r="F835">
        <v>0.51737397755665604</v>
      </c>
      <c r="G835" t="s">
        <v>332</v>
      </c>
      <c r="H835" t="b">
        <v>1</v>
      </c>
      <c r="I835" t="s">
        <v>318</v>
      </c>
      <c r="J835" t="s">
        <v>382</v>
      </c>
      <c r="K835" t="s">
        <v>382</v>
      </c>
      <c r="X835" t="str">
        <f t="shared" ref="X835:X898" si="69">E835&amp;"_"&amp;F835</f>
        <v>0.650791769317521_0.517373977556656</v>
      </c>
      <c r="Y835" t="str">
        <f t="shared" si="67"/>
        <v>grade9_all_grade_t8_ra_cont_zdilligence</v>
      </c>
      <c r="Z835" t="str">
        <f t="shared" si="68"/>
        <v>TRUE</v>
      </c>
      <c r="AA835" s="2" t="e">
        <f t="shared" ref="AA835:AA898" si="70">IF(COUNTIF(J835,"*E*")&gt;0, "***", IF(TEXT(J835, "0.00E+00")*1&lt;0.01, "***", IF(TEXT(J835, "0.00E+00")*1&lt;0.05, "**",  IF(TEXT(J835, "0.00E+00")*1&lt;0.1, "*",""))))</f>
        <v>#VALUE!</v>
      </c>
      <c r="AB835">
        <f t="shared" ref="AB835:AB898" si="71">D835</f>
        <v>0.88699182939384102</v>
      </c>
    </row>
    <row r="836" spans="1:28">
      <c r="A836">
        <v>835</v>
      </c>
      <c r="B836" t="s">
        <v>119</v>
      </c>
      <c r="C836">
        <v>0.27728381223897702</v>
      </c>
      <c r="D836">
        <v>0.85362501711533101</v>
      </c>
      <c r="E836">
        <v>0.32483093475400499</v>
      </c>
      <c r="F836">
        <v>0.74630627017316997</v>
      </c>
      <c r="G836" t="s">
        <v>332</v>
      </c>
      <c r="H836" t="b">
        <v>1</v>
      </c>
      <c r="I836" t="s">
        <v>318</v>
      </c>
      <c r="J836" t="s">
        <v>382</v>
      </c>
      <c r="K836" t="s">
        <v>382</v>
      </c>
      <c r="X836" t="str">
        <f t="shared" si="69"/>
        <v>0.324830934754005_0.74630627017317</v>
      </c>
      <c r="Y836" t="str">
        <f t="shared" si="67"/>
        <v>grade9_all_grade_t8_ra_cont_zdilligence</v>
      </c>
      <c r="Z836" t="str">
        <f t="shared" si="68"/>
        <v>TRUE</v>
      </c>
      <c r="AA836" s="2" t="e">
        <f t="shared" si="70"/>
        <v>#VALUE!</v>
      </c>
      <c r="AB836">
        <f t="shared" si="71"/>
        <v>0.85362501711533101</v>
      </c>
    </row>
    <row r="837" spans="1:28">
      <c r="A837">
        <v>836</v>
      </c>
      <c r="B837" t="s">
        <v>120</v>
      </c>
      <c r="C837">
        <v>0.30576866390234902</v>
      </c>
      <c r="D837">
        <v>0.97970774913310699</v>
      </c>
      <c r="E837">
        <v>0.31210191424218903</v>
      </c>
      <c r="F837">
        <v>0.75591808276227801</v>
      </c>
      <c r="G837" t="s">
        <v>332</v>
      </c>
      <c r="H837" t="b">
        <v>1</v>
      </c>
      <c r="I837" t="s">
        <v>318</v>
      </c>
      <c r="J837" t="s">
        <v>382</v>
      </c>
      <c r="K837" t="s">
        <v>382</v>
      </c>
      <c r="X837" t="str">
        <f t="shared" si="69"/>
        <v>0.312101914242189_0.755918082762278</v>
      </c>
      <c r="Y837" t="str">
        <f t="shared" si="67"/>
        <v>grade9_all_grade_t8_ra_cont_zdilligence</v>
      </c>
      <c r="Z837" t="str">
        <f t="shared" si="68"/>
        <v>TRUE</v>
      </c>
      <c r="AA837" s="2" t="e">
        <f t="shared" si="70"/>
        <v>#VALUE!</v>
      </c>
      <c r="AB837">
        <f t="shared" si="71"/>
        <v>0.97970774913310699</v>
      </c>
    </row>
    <row r="838" spans="1:28">
      <c r="A838">
        <v>837</v>
      </c>
      <c r="B838" t="s">
        <v>116</v>
      </c>
      <c r="C838">
        <v>-2.5754080821395599E-2</v>
      </c>
      <c r="D838">
        <v>0.35695061058768301</v>
      </c>
      <c r="E838">
        <v>-7.2150264091141794E-2</v>
      </c>
      <c r="F838">
        <v>0.94270733143531904</v>
      </c>
      <c r="G838" t="s">
        <v>704</v>
      </c>
      <c r="H838" t="b">
        <v>0</v>
      </c>
      <c r="I838" t="s">
        <v>382</v>
      </c>
      <c r="J838" t="s">
        <v>382</v>
      </c>
      <c r="K838" t="s">
        <v>382</v>
      </c>
      <c r="X838" t="str">
        <f t="shared" si="69"/>
        <v>-0.0721502640911418_0.942707331435319</v>
      </c>
      <c r="Y838" t="str">
        <f t="shared" si="67"/>
        <v>grade6_not_apr_march_grade_t8_ra_cont_zdilligence</v>
      </c>
      <c r="Z838" t="str">
        <f t="shared" si="68"/>
        <v>FALSE</v>
      </c>
      <c r="AA838" s="2" t="e">
        <f t="shared" si="70"/>
        <v>#VALUE!</v>
      </c>
      <c r="AB838">
        <f t="shared" si="71"/>
        <v>0.35695061058768301</v>
      </c>
    </row>
    <row r="839" spans="1:28">
      <c r="A839">
        <v>838</v>
      </c>
      <c r="B839" t="s">
        <v>234</v>
      </c>
      <c r="C839">
        <v>8.7295277196496601E-3</v>
      </c>
      <c r="D839">
        <v>3.2090667070161998E-2</v>
      </c>
      <c r="E839">
        <v>0.27202699465747199</v>
      </c>
      <c r="F839">
        <v>0.78647691949392795</v>
      </c>
      <c r="G839" t="s">
        <v>704</v>
      </c>
      <c r="H839" t="b">
        <v>0</v>
      </c>
      <c r="I839" t="s">
        <v>382</v>
      </c>
      <c r="J839" t="s">
        <v>382</v>
      </c>
      <c r="K839" t="s">
        <v>382</v>
      </c>
      <c r="X839" t="str">
        <f t="shared" si="69"/>
        <v>0.272026994657472_0.786476919493928</v>
      </c>
      <c r="Y839" t="str">
        <f t="shared" si="67"/>
        <v>grade6_not_apr_march_grade_t8_ra_cont_zdilligence</v>
      </c>
      <c r="Z839" t="str">
        <f t="shared" si="68"/>
        <v>FALSE</v>
      </c>
      <c r="AA839" s="2" t="e">
        <f t="shared" si="70"/>
        <v>#VALUE!</v>
      </c>
      <c r="AB839">
        <f t="shared" si="71"/>
        <v>3.2090667070161998E-2</v>
      </c>
    </row>
    <row r="840" spans="1:28">
      <c r="A840">
        <v>839</v>
      </c>
      <c r="B840" t="s">
        <v>140</v>
      </c>
      <c r="C840">
        <v>0.31166626021706101</v>
      </c>
      <c r="D840">
        <v>0.64688200602785695</v>
      </c>
      <c r="E840">
        <v>0.481797696199389</v>
      </c>
      <c r="F840">
        <v>0.63159315689403495</v>
      </c>
      <c r="G840" t="s">
        <v>704</v>
      </c>
      <c r="H840" t="b">
        <v>0</v>
      </c>
      <c r="I840" t="s">
        <v>382</v>
      </c>
      <c r="J840" t="s">
        <v>382</v>
      </c>
      <c r="K840" t="s">
        <v>382</v>
      </c>
      <c r="X840" t="str">
        <f t="shared" si="69"/>
        <v>0.481797696199389_0.631593156894035</v>
      </c>
      <c r="Y840" t="str">
        <f t="shared" si="67"/>
        <v>grade6_not_apr_march_grade_t8_ra_cont_zdilligence</v>
      </c>
      <c r="Z840" t="str">
        <f t="shared" si="68"/>
        <v>FALSE</v>
      </c>
      <c r="AA840" s="2" t="e">
        <f t="shared" si="70"/>
        <v>#VALUE!</v>
      </c>
      <c r="AB840">
        <f t="shared" si="71"/>
        <v>0.64688200602785695</v>
      </c>
    </row>
    <row r="841" spans="1:28">
      <c r="A841">
        <v>840</v>
      </c>
      <c r="B841" t="s">
        <v>117</v>
      </c>
      <c r="C841">
        <v>-0.40694773609693902</v>
      </c>
      <c r="D841">
        <v>1.5584840106564799</v>
      </c>
      <c r="E841">
        <v>-0.26111768443843197</v>
      </c>
      <c r="F841">
        <v>0.79484018467177697</v>
      </c>
      <c r="G841" t="s">
        <v>704</v>
      </c>
      <c r="H841" t="b">
        <v>0</v>
      </c>
      <c r="I841" t="s">
        <v>382</v>
      </c>
      <c r="J841" t="s">
        <v>382</v>
      </c>
      <c r="K841" t="s">
        <v>382</v>
      </c>
      <c r="X841" t="str">
        <f t="shared" si="69"/>
        <v>-0.261117684438432_0.794840184671777</v>
      </c>
      <c r="Y841" t="str">
        <f t="shared" si="67"/>
        <v>grade6_not_apr_march_grade_t8_ra_cont_zdilligence</v>
      </c>
      <c r="Z841" t="str">
        <f t="shared" si="68"/>
        <v>FALSE</v>
      </c>
      <c r="AA841" s="2" t="e">
        <f t="shared" si="70"/>
        <v>#VALUE!</v>
      </c>
      <c r="AB841">
        <f t="shared" si="71"/>
        <v>1.5584840106564799</v>
      </c>
    </row>
    <row r="842" spans="1:28">
      <c r="A842">
        <v>841</v>
      </c>
      <c r="B842" t="s">
        <v>118</v>
      </c>
      <c r="C842">
        <v>-0.11564875996515001</v>
      </c>
      <c r="D842">
        <v>1.4646860745033601</v>
      </c>
      <c r="E842">
        <v>-7.8958052498972003E-2</v>
      </c>
      <c r="F842">
        <v>0.93731234958526699</v>
      </c>
      <c r="G842" t="s">
        <v>704</v>
      </c>
      <c r="H842" t="b">
        <v>0</v>
      </c>
      <c r="I842" t="s">
        <v>382</v>
      </c>
      <c r="J842" t="s">
        <v>382</v>
      </c>
      <c r="K842" t="s">
        <v>382</v>
      </c>
      <c r="X842" t="str">
        <f t="shared" si="69"/>
        <v>-0.078958052498972_0.937312349585267</v>
      </c>
      <c r="Y842" t="str">
        <f t="shared" si="67"/>
        <v>grade6_not_apr_march_grade_t8_ra_cont_zdilligence</v>
      </c>
      <c r="Z842" t="str">
        <f t="shared" si="68"/>
        <v>FALSE</v>
      </c>
      <c r="AA842" s="2" t="e">
        <f t="shared" si="70"/>
        <v>#VALUE!</v>
      </c>
      <c r="AB842">
        <f t="shared" si="71"/>
        <v>1.4646860745033601</v>
      </c>
    </row>
    <row r="843" spans="1:28">
      <c r="A843">
        <v>842</v>
      </c>
      <c r="B843" t="s">
        <v>119</v>
      </c>
      <c r="C843">
        <v>-9.8170949269945601E-2</v>
      </c>
      <c r="D843">
        <v>1.62980470087809</v>
      </c>
      <c r="E843">
        <v>-6.0234793295818802E-2</v>
      </c>
      <c r="F843">
        <v>0.95215633524774501</v>
      </c>
      <c r="G843" t="s">
        <v>704</v>
      </c>
      <c r="H843" t="b">
        <v>0</v>
      </c>
      <c r="I843" t="s">
        <v>382</v>
      </c>
      <c r="J843" t="s">
        <v>382</v>
      </c>
      <c r="K843" t="s">
        <v>382</v>
      </c>
      <c r="X843" t="str">
        <f t="shared" si="69"/>
        <v>-0.0602347932958188_0.952156335247745</v>
      </c>
      <c r="Y843" t="str">
        <f t="shared" si="67"/>
        <v>grade6_not_apr_march_grade_t8_ra_cont_zdilligence</v>
      </c>
      <c r="Z843" t="str">
        <f t="shared" si="68"/>
        <v>FALSE</v>
      </c>
      <c r="AA843" s="2" t="e">
        <f t="shared" si="70"/>
        <v>#VALUE!</v>
      </c>
      <c r="AB843">
        <f t="shared" si="71"/>
        <v>1.62980470087809</v>
      </c>
    </row>
    <row r="844" spans="1:28">
      <c r="A844">
        <v>843</v>
      </c>
      <c r="B844" t="s">
        <v>120</v>
      </c>
      <c r="C844">
        <v>-0.20904354339350301</v>
      </c>
      <c r="D844">
        <v>1.8350371197317199</v>
      </c>
      <c r="E844">
        <v>-0.113917882720577</v>
      </c>
      <c r="F844">
        <v>0.90965950540560603</v>
      </c>
      <c r="G844" t="s">
        <v>704</v>
      </c>
      <c r="H844" t="b">
        <v>0</v>
      </c>
      <c r="I844" t="s">
        <v>382</v>
      </c>
      <c r="J844" t="s">
        <v>382</v>
      </c>
      <c r="K844" t="s">
        <v>382</v>
      </c>
      <c r="X844" t="str">
        <f t="shared" si="69"/>
        <v>-0.113917882720577_0.909659505405606</v>
      </c>
      <c r="Y844" t="str">
        <f t="shared" si="67"/>
        <v>grade6_not_apr_march_grade_t8_ra_cont_zdilligence</v>
      </c>
      <c r="Z844" t="str">
        <f t="shared" si="68"/>
        <v>FALSE</v>
      </c>
      <c r="AA844" s="2" t="e">
        <f t="shared" si="70"/>
        <v>#VALUE!</v>
      </c>
      <c r="AB844">
        <f t="shared" si="71"/>
        <v>1.8350371197317199</v>
      </c>
    </row>
    <row r="845" spans="1:28">
      <c r="A845">
        <v>844</v>
      </c>
      <c r="B845" t="s">
        <v>116</v>
      </c>
      <c r="C845">
        <v>3.2608925835846598E-3</v>
      </c>
      <c r="D845">
        <v>0.21063376358002001</v>
      </c>
      <c r="E845">
        <v>1.54813384528727E-2</v>
      </c>
      <c r="F845">
        <v>0.98767227718846995</v>
      </c>
      <c r="G845" t="s">
        <v>705</v>
      </c>
      <c r="H845" t="b">
        <v>0</v>
      </c>
      <c r="I845" t="s">
        <v>382</v>
      </c>
      <c r="J845" t="s">
        <v>382</v>
      </c>
      <c r="K845" t="s">
        <v>382</v>
      </c>
      <c r="X845" t="str">
        <f t="shared" si="69"/>
        <v>0.0154813384528727_0.98767227718847</v>
      </c>
      <c r="Y845" t="str">
        <f t="shared" si="67"/>
        <v>grade7_not_apr_march_grade_t8_ra_cont_zdilligence</v>
      </c>
      <c r="Z845" t="str">
        <f t="shared" si="68"/>
        <v>FALSE</v>
      </c>
      <c r="AA845" s="2" t="e">
        <f t="shared" si="70"/>
        <v>#VALUE!</v>
      </c>
      <c r="AB845">
        <f t="shared" si="71"/>
        <v>0.21063376358002001</v>
      </c>
    </row>
    <row r="846" spans="1:28">
      <c r="A846">
        <v>845</v>
      </c>
      <c r="B846" t="s">
        <v>234</v>
      </c>
      <c r="C846">
        <v>1.95116881560056E-3</v>
      </c>
      <c r="D846">
        <v>1.7474806628058601E-2</v>
      </c>
      <c r="E846">
        <v>0.111656103391018</v>
      </c>
      <c r="F846">
        <v>0.91127098780670002</v>
      </c>
      <c r="G846" t="s">
        <v>705</v>
      </c>
      <c r="H846" t="b">
        <v>0</v>
      </c>
      <c r="I846" t="s">
        <v>382</v>
      </c>
      <c r="J846" t="s">
        <v>382</v>
      </c>
      <c r="K846" t="s">
        <v>382</v>
      </c>
      <c r="X846" t="str">
        <f t="shared" si="69"/>
        <v>0.111656103391018_0.9112709878067</v>
      </c>
      <c r="Y846" t="str">
        <f t="shared" si="67"/>
        <v>grade7_not_apr_march_grade_t8_ra_cont_zdilligence</v>
      </c>
      <c r="Z846" t="str">
        <f t="shared" si="68"/>
        <v>FALSE</v>
      </c>
      <c r="AA846" s="2" t="e">
        <f t="shared" si="70"/>
        <v>#VALUE!</v>
      </c>
      <c r="AB846">
        <f t="shared" si="71"/>
        <v>1.7474806628058601E-2</v>
      </c>
    </row>
    <row r="847" spans="1:28">
      <c r="A847">
        <v>846</v>
      </c>
      <c r="B847" t="s">
        <v>140</v>
      </c>
      <c r="C847">
        <v>0.446727279958336</v>
      </c>
      <c r="D847">
        <v>0.28954360327522399</v>
      </c>
      <c r="E847">
        <v>1.54286703247836</v>
      </c>
      <c r="F847">
        <v>0.125331749024408</v>
      </c>
      <c r="G847" t="s">
        <v>705</v>
      </c>
      <c r="H847" t="b">
        <v>0</v>
      </c>
      <c r="I847" t="s">
        <v>382</v>
      </c>
      <c r="J847" t="s">
        <v>382</v>
      </c>
      <c r="K847" t="s">
        <v>382</v>
      </c>
      <c r="X847" t="str">
        <f t="shared" si="69"/>
        <v>1.54286703247836_0.125331749024408</v>
      </c>
      <c r="Y847" t="str">
        <f t="shared" si="67"/>
        <v>grade7_not_apr_march_grade_t8_ra_cont_zdilligence</v>
      </c>
      <c r="Z847" t="str">
        <f t="shared" si="68"/>
        <v>FALSE</v>
      </c>
      <c r="AA847" s="2" t="e">
        <f t="shared" si="70"/>
        <v>#VALUE!</v>
      </c>
      <c r="AB847">
        <f t="shared" si="71"/>
        <v>0.28954360327522399</v>
      </c>
    </row>
    <row r="848" spans="1:28">
      <c r="A848">
        <v>847</v>
      </c>
      <c r="B848" t="s">
        <v>117</v>
      </c>
      <c r="C848">
        <v>0.216431337348817</v>
      </c>
      <c r="D848">
        <v>0.51570428790982403</v>
      </c>
      <c r="E848">
        <v>0.419681089381715</v>
      </c>
      <c r="F848">
        <v>0.67542200714661405</v>
      </c>
      <c r="G848" t="s">
        <v>705</v>
      </c>
      <c r="H848" t="b">
        <v>0</v>
      </c>
      <c r="I848" t="s">
        <v>382</v>
      </c>
      <c r="J848" t="s">
        <v>382</v>
      </c>
      <c r="K848" t="s">
        <v>382</v>
      </c>
      <c r="X848" t="str">
        <f t="shared" si="69"/>
        <v>0.419681089381715_0.675422007146614</v>
      </c>
      <c r="Y848" t="str">
        <f t="shared" si="67"/>
        <v>grade7_not_apr_march_grade_t8_ra_cont_zdilligence</v>
      </c>
      <c r="Z848" t="str">
        <f t="shared" si="68"/>
        <v>FALSE</v>
      </c>
      <c r="AA848" s="2" t="e">
        <f t="shared" si="70"/>
        <v>#VALUE!</v>
      </c>
      <c r="AB848">
        <f t="shared" si="71"/>
        <v>0.51570428790982403</v>
      </c>
    </row>
    <row r="849" spans="1:28">
      <c r="A849">
        <v>848</v>
      </c>
      <c r="B849" t="s">
        <v>118</v>
      </c>
      <c r="C849">
        <v>0.13870243851275199</v>
      </c>
      <c r="D849">
        <v>0.43457275747642998</v>
      </c>
      <c r="E849">
        <v>0.31916965830577698</v>
      </c>
      <c r="F849">
        <v>0.75011814475210303</v>
      </c>
      <c r="G849" t="s">
        <v>705</v>
      </c>
      <c r="H849" t="b">
        <v>0</v>
      </c>
      <c r="I849" t="s">
        <v>382</v>
      </c>
      <c r="J849" t="s">
        <v>382</v>
      </c>
      <c r="K849" t="s">
        <v>382</v>
      </c>
      <c r="X849" t="str">
        <f t="shared" si="69"/>
        <v>0.319169658305777_0.750118144752103</v>
      </c>
      <c r="Y849" t="str">
        <f t="shared" si="67"/>
        <v>grade7_not_apr_march_grade_t8_ra_cont_zdilligence</v>
      </c>
      <c r="Z849" t="str">
        <f t="shared" si="68"/>
        <v>FALSE</v>
      </c>
      <c r="AA849" s="2" t="e">
        <f t="shared" si="70"/>
        <v>#VALUE!</v>
      </c>
      <c r="AB849">
        <f t="shared" si="71"/>
        <v>0.43457275747642998</v>
      </c>
    </row>
    <row r="850" spans="1:28">
      <c r="A850">
        <v>849</v>
      </c>
      <c r="B850" t="s">
        <v>119</v>
      </c>
      <c r="C850">
        <v>0.451741988920555</v>
      </c>
      <c r="D850">
        <v>0.48774022058032601</v>
      </c>
      <c r="E850">
        <v>0.92619384225287205</v>
      </c>
      <c r="F850">
        <v>0.35608825408153699</v>
      </c>
      <c r="G850" t="s">
        <v>705</v>
      </c>
      <c r="H850" t="b">
        <v>0</v>
      </c>
      <c r="I850" t="s">
        <v>382</v>
      </c>
      <c r="J850" t="s">
        <v>382</v>
      </c>
      <c r="K850" t="s">
        <v>382</v>
      </c>
      <c r="X850" t="str">
        <f t="shared" si="69"/>
        <v>0.926193842252872_0.356088254081537</v>
      </c>
      <c r="Y850" t="str">
        <f t="shared" si="67"/>
        <v>grade7_not_apr_march_grade_t8_ra_cont_zdilligence</v>
      </c>
      <c r="Z850" t="str">
        <f t="shared" si="68"/>
        <v>FALSE</v>
      </c>
      <c r="AA850" s="2" t="e">
        <f t="shared" si="70"/>
        <v>#VALUE!</v>
      </c>
      <c r="AB850">
        <f t="shared" si="71"/>
        <v>0.48774022058032601</v>
      </c>
    </row>
    <row r="851" spans="1:28">
      <c r="A851">
        <v>850</v>
      </c>
      <c r="B851" t="s">
        <v>120</v>
      </c>
      <c r="C851">
        <v>0.50629648242312597</v>
      </c>
      <c r="D851">
        <v>0.62541348476724801</v>
      </c>
      <c r="E851">
        <v>0.80953880073684104</v>
      </c>
      <c r="F851">
        <v>0.419707629446675</v>
      </c>
      <c r="G851" t="s">
        <v>705</v>
      </c>
      <c r="H851" t="b">
        <v>0</v>
      </c>
      <c r="I851" t="s">
        <v>382</v>
      </c>
      <c r="J851" t="s">
        <v>382</v>
      </c>
      <c r="K851" t="s">
        <v>382</v>
      </c>
      <c r="X851" t="str">
        <f t="shared" si="69"/>
        <v>0.809538800736841_0.419707629446675</v>
      </c>
      <c r="Y851" t="str">
        <f t="shared" si="67"/>
        <v>grade7_not_apr_march_grade_t8_ra_cont_zdilligence</v>
      </c>
      <c r="Z851" t="str">
        <f t="shared" si="68"/>
        <v>FALSE</v>
      </c>
      <c r="AA851" s="2" t="e">
        <f t="shared" si="70"/>
        <v>#VALUE!</v>
      </c>
      <c r="AB851">
        <f t="shared" si="71"/>
        <v>0.62541348476724801</v>
      </c>
    </row>
    <row r="852" spans="1:28">
      <c r="A852">
        <v>851</v>
      </c>
      <c r="B852" t="s">
        <v>116</v>
      </c>
      <c r="C852">
        <v>-5.3700393546913201E-2</v>
      </c>
      <c r="D852">
        <v>0.23661620239730999</v>
      </c>
      <c r="E852">
        <v>-0.22695146402841501</v>
      </c>
      <c r="F852">
        <v>0.82081798349152002</v>
      </c>
      <c r="G852" t="s">
        <v>706</v>
      </c>
      <c r="H852" t="b">
        <v>0</v>
      </c>
      <c r="I852" t="s">
        <v>382</v>
      </c>
      <c r="J852" t="s">
        <v>382</v>
      </c>
      <c r="K852" t="s">
        <v>382</v>
      </c>
      <c r="X852" t="str">
        <f t="shared" si="69"/>
        <v>-0.226951464028415_0.82081798349152</v>
      </c>
      <c r="Y852" t="str">
        <f t="shared" si="67"/>
        <v>grade8_not_apr_march_grade_t8_ra_cont_zdilligence</v>
      </c>
      <c r="Z852" t="str">
        <f t="shared" si="68"/>
        <v>FALSE</v>
      </c>
      <c r="AA852" s="2" t="e">
        <f t="shared" si="70"/>
        <v>#VALUE!</v>
      </c>
      <c r="AB852">
        <f t="shared" si="71"/>
        <v>0.23661620239730999</v>
      </c>
    </row>
    <row r="853" spans="1:28">
      <c r="A853">
        <v>852</v>
      </c>
      <c r="B853" t="s">
        <v>234</v>
      </c>
      <c r="C853">
        <v>3.5605993224063202E-3</v>
      </c>
      <c r="D853">
        <v>2.0608739529565899E-2</v>
      </c>
      <c r="E853">
        <v>0.17277132923622901</v>
      </c>
      <c r="F853">
        <v>0.86309987543463196</v>
      </c>
      <c r="G853" t="s">
        <v>706</v>
      </c>
      <c r="H853" t="b">
        <v>0</v>
      </c>
      <c r="I853" t="s">
        <v>382</v>
      </c>
      <c r="J853" t="s">
        <v>382</v>
      </c>
      <c r="K853" t="s">
        <v>382</v>
      </c>
      <c r="X853" t="str">
        <f t="shared" si="69"/>
        <v>0.172771329236229_0.863099875434632</v>
      </c>
      <c r="Y853" t="str">
        <f t="shared" si="67"/>
        <v>grade8_not_apr_march_grade_t8_ra_cont_zdilligence</v>
      </c>
      <c r="Z853" t="str">
        <f t="shared" si="68"/>
        <v>FALSE</v>
      </c>
      <c r="AA853" s="2" t="e">
        <f t="shared" si="70"/>
        <v>#VALUE!</v>
      </c>
      <c r="AB853">
        <f t="shared" si="71"/>
        <v>2.0608739529565899E-2</v>
      </c>
    </row>
    <row r="854" spans="1:28">
      <c r="A854">
        <v>853</v>
      </c>
      <c r="B854" t="s">
        <v>140</v>
      </c>
      <c r="C854">
        <v>0.26463205306829002</v>
      </c>
      <c r="D854">
        <v>0.32184656417848101</v>
      </c>
      <c r="E854">
        <v>0.82223047415083805</v>
      </c>
      <c r="F854">
        <v>0.412451284703652</v>
      </c>
      <c r="G854" t="s">
        <v>706</v>
      </c>
      <c r="H854" t="b">
        <v>0</v>
      </c>
      <c r="I854" t="s">
        <v>382</v>
      </c>
      <c r="J854" t="s">
        <v>382</v>
      </c>
      <c r="K854" t="s">
        <v>382</v>
      </c>
      <c r="X854" t="str">
        <f t="shared" si="69"/>
        <v>0.822230474150838_0.412451284703652</v>
      </c>
      <c r="Y854" t="str">
        <f t="shared" si="67"/>
        <v>grade8_not_apr_march_grade_t8_ra_cont_zdilligence</v>
      </c>
      <c r="Z854" t="str">
        <f t="shared" si="68"/>
        <v>FALSE</v>
      </c>
      <c r="AA854" s="2" t="e">
        <f t="shared" si="70"/>
        <v>#VALUE!</v>
      </c>
      <c r="AB854">
        <f t="shared" si="71"/>
        <v>0.32184656417848101</v>
      </c>
    </row>
    <row r="855" spans="1:28">
      <c r="A855">
        <v>854</v>
      </c>
      <c r="B855" t="s">
        <v>117</v>
      </c>
      <c r="C855">
        <v>0.180684065662916</v>
      </c>
      <c r="D855">
        <v>0.52194026040673003</v>
      </c>
      <c r="E855">
        <v>0.34617767466743199</v>
      </c>
      <c r="F855">
        <v>0.72976882754754202</v>
      </c>
      <c r="G855" t="s">
        <v>706</v>
      </c>
      <c r="H855" t="b">
        <v>0</v>
      </c>
      <c r="I855" t="s">
        <v>382</v>
      </c>
      <c r="J855" t="s">
        <v>382</v>
      </c>
      <c r="K855" t="s">
        <v>382</v>
      </c>
      <c r="X855" t="str">
        <f t="shared" si="69"/>
        <v>0.346177674667432_0.729768827547542</v>
      </c>
      <c r="Y855" t="str">
        <f t="shared" si="67"/>
        <v>grade8_not_apr_march_grade_t8_ra_cont_zdilligence</v>
      </c>
      <c r="Z855" t="str">
        <f t="shared" si="68"/>
        <v>FALSE</v>
      </c>
      <c r="AA855" s="2" t="e">
        <f t="shared" si="70"/>
        <v>#VALUE!</v>
      </c>
      <c r="AB855">
        <f t="shared" si="71"/>
        <v>0.52194026040673003</v>
      </c>
    </row>
    <row r="856" spans="1:28">
      <c r="A856">
        <v>855</v>
      </c>
      <c r="B856" t="s">
        <v>118</v>
      </c>
      <c r="C856">
        <v>3.0660899549273299E-2</v>
      </c>
      <c r="D856">
        <v>0.39553664872972399</v>
      </c>
      <c r="E856">
        <v>7.7517215276363197E-2</v>
      </c>
      <c r="F856">
        <v>0.93833127804928895</v>
      </c>
      <c r="G856" t="s">
        <v>706</v>
      </c>
      <c r="H856" t="b">
        <v>0</v>
      </c>
      <c r="I856" t="s">
        <v>382</v>
      </c>
      <c r="J856" t="s">
        <v>382</v>
      </c>
      <c r="K856" t="s">
        <v>382</v>
      </c>
      <c r="X856" t="str">
        <f t="shared" si="69"/>
        <v>0.0775172152763632_0.938331278049289</v>
      </c>
      <c r="Y856" t="str">
        <f t="shared" si="67"/>
        <v>grade8_not_apr_march_grade_t8_ra_cont_zdilligence</v>
      </c>
      <c r="Z856" t="str">
        <f t="shared" si="68"/>
        <v>FALSE</v>
      </c>
      <c r="AA856" s="2" t="e">
        <f t="shared" si="70"/>
        <v>#VALUE!</v>
      </c>
      <c r="AB856">
        <f t="shared" si="71"/>
        <v>0.39553664872972399</v>
      </c>
    </row>
    <row r="857" spans="1:28">
      <c r="A857">
        <v>856</v>
      </c>
      <c r="B857" t="s">
        <v>119</v>
      </c>
      <c r="C857">
        <v>0.18310899795477401</v>
      </c>
      <c r="D857">
        <v>0.58998347993009603</v>
      </c>
      <c r="E857">
        <v>0.31036292402029603</v>
      </c>
      <c r="F857">
        <v>0.756782006957884</v>
      </c>
      <c r="G857" t="s">
        <v>706</v>
      </c>
      <c r="H857" t="b">
        <v>0</v>
      </c>
      <c r="I857" t="s">
        <v>382</v>
      </c>
      <c r="J857" t="s">
        <v>382</v>
      </c>
      <c r="K857" t="s">
        <v>382</v>
      </c>
      <c r="X857" t="str">
        <f t="shared" si="69"/>
        <v>0.310362924020296_0.756782006957884</v>
      </c>
      <c r="Y857" t="str">
        <f t="shared" si="67"/>
        <v>grade8_not_apr_march_grade_t8_ra_cont_zdilligence</v>
      </c>
      <c r="Z857" t="str">
        <f t="shared" si="68"/>
        <v>FALSE</v>
      </c>
      <c r="AA857" s="2" t="e">
        <f t="shared" si="70"/>
        <v>#VALUE!</v>
      </c>
      <c r="AB857">
        <f t="shared" si="71"/>
        <v>0.58998347993009603</v>
      </c>
    </row>
    <row r="858" spans="1:28">
      <c r="A858">
        <v>857</v>
      </c>
      <c r="B858" t="s">
        <v>120</v>
      </c>
      <c r="C858">
        <v>-8.40168982549028E-2</v>
      </c>
      <c r="D858">
        <v>0.50428685921794503</v>
      </c>
      <c r="E858">
        <v>-0.16660536898621001</v>
      </c>
      <c r="F858">
        <v>0.86793942530837898</v>
      </c>
      <c r="G858" t="s">
        <v>706</v>
      </c>
      <c r="H858" t="b">
        <v>0</v>
      </c>
      <c r="I858" t="s">
        <v>382</v>
      </c>
      <c r="J858" t="s">
        <v>382</v>
      </c>
      <c r="K858" t="s">
        <v>382</v>
      </c>
      <c r="X858" t="str">
        <f t="shared" si="69"/>
        <v>-0.16660536898621_0.867939425308379</v>
      </c>
      <c r="Y858" t="str">
        <f t="shared" si="67"/>
        <v>grade8_not_apr_march_grade_t8_ra_cont_zdilligence</v>
      </c>
      <c r="Z858" t="str">
        <f t="shared" si="68"/>
        <v>FALSE</v>
      </c>
      <c r="AA858" s="2" t="e">
        <f t="shared" si="70"/>
        <v>#VALUE!</v>
      </c>
      <c r="AB858">
        <f t="shared" si="71"/>
        <v>0.50428685921794503</v>
      </c>
    </row>
    <row r="859" spans="1:28">
      <c r="A859">
        <v>858</v>
      </c>
      <c r="B859" t="s">
        <v>116</v>
      </c>
      <c r="C859">
        <v>0.27156692132615401</v>
      </c>
      <c r="D859">
        <v>0.49568897062810702</v>
      </c>
      <c r="E859">
        <v>0.547857502219669</v>
      </c>
      <c r="F859">
        <v>0.58638240537423303</v>
      </c>
      <c r="G859" t="s">
        <v>707</v>
      </c>
      <c r="H859" t="b">
        <v>0</v>
      </c>
      <c r="I859" t="s">
        <v>382</v>
      </c>
      <c r="J859" t="s">
        <v>382</v>
      </c>
      <c r="K859" t="s">
        <v>382</v>
      </c>
      <c r="X859" t="str">
        <f t="shared" si="69"/>
        <v>0.547857502219669_0.586382405374233</v>
      </c>
      <c r="Y859" t="str">
        <f t="shared" si="67"/>
        <v>grade9_not_apr_march_grade_t8_ra_cont_zdilligence</v>
      </c>
      <c r="Z859" t="str">
        <f t="shared" si="68"/>
        <v>FALSE</v>
      </c>
      <c r="AA859" s="2" t="e">
        <f t="shared" si="70"/>
        <v>#VALUE!</v>
      </c>
      <c r="AB859">
        <f t="shared" si="71"/>
        <v>0.49568897062810702</v>
      </c>
    </row>
    <row r="860" spans="1:28">
      <c r="A860">
        <v>859</v>
      </c>
      <c r="B860" t="s">
        <v>234</v>
      </c>
      <c r="C860">
        <v>-2.8241903634652399E-2</v>
      </c>
      <c r="D860">
        <v>4.0814453345322702E-2</v>
      </c>
      <c r="E860">
        <v>-0.69195839512300905</v>
      </c>
      <c r="F860">
        <v>0.492367873616119</v>
      </c>
      <c r="G860" t="s">
        <v>707</v>
      </c>
      <c r="H860" t="b">
        <v>0</v>
      </c>
      <c r="I860" t="s">
        <v>382</v>
      </c>
      <c r="J860" t="s">
        <v>382</v>
      </c>
      <c r="K860" t="s">
        <v>382</v>
      </c>
      <c r="X860" t="str">
        <f t="shared" si="69"/>
        <v>-0.691958395123009_0.492367873616119</v>
      </c>
      <c r="Y860" t="str">
        <f t="shared" si="67"/>
        <v>grade9_not_apr_march_grade_t8_ra_cont_zdilligence</v>
      </c>
      <c r="Z860" t="str">
        <f t="shared" si="68"/>
        <v>FALSE</v>
      </c>
      <c r="AA860" s="2" t="e">
        <f t="shared" si="70"/>
        <v>#VALUE!</v>
      </c>
      <c r="AB860">
        <f t="shared" si="71"/>
        <v>4.0814453345322702E-2</v>
      </c>
    </row>
    <row r="861" spans="1:28">
      <c r="A861">
        <v>860</v>
      </c>
      <c r="B861" t="s">
        <v>140</v>
      </c>
      <c r="C861">
        <v>0.103218182287104</v>
      </c>
      <c r="D861">
        <v>0.49707498346895201</v>
      </c>
      <c r="E861">
        <v>0.20765113055332601</v>
      </c>
      <c r="F861">
        <v>0.83639852664048797</v>
      </c>
      <c r="G861" t="s">
        <v>707</v>
      </c>
      <c r="H861" t="b">
        <v>0</v>
      </c>
      <c r="I861" t="s">
        <v>382</v>
      </c>
      <c r="J861" t="s">
        <v>382</v>
      </c>
      <c r="K861" t="s">
        <v>382</v>
      </c>
      <c r="X861" t="str">
        <f t="shared" si="69"/>
        <v>0.207651130553326_0.836398526640488</v>
      </c>
      <c r="Y861" t="str">
        <f t="shared" ref="Y861:Y924" si="72">TEXT(G861,"0.000")</f>
        <v>grade9_not_apr_march_grade_t8_ra_cont_zdilligence</v>
      </c>
      <c r="Z861" t="str">
        <f t="shared" ref="Z861:Z924" si="73">TEXT(H861,"0.000")</f>
        <v>FALSE</v>
      </c>
      <c r="AA861" s="2" t="e">
        <f t="shared" si="70"/>
        <v>#VALUE!</v>
      </c>
      <c r="AB861">
        <f t="shared" si="71"/>
        <v>0.49707498346895201</v>
      </c>
    </row>
    <row r="862" spans="1:28">
      <c r="A862">
        <v>861</v>
      </c>
      <c r="B862" t="s">
        <v>117</v>
      </c>
      <c r="C862">
        <v>0.47663613567755198</v>
      </c>
      <c r="D862">
        <v>0.88692203330296004</v>
      </c>
      <c r="E862">
        <v>0.53740477491863103</v>
      </c>
      <c r="F862">
        <v>0.59352347065372502</v>
      </c>
      <c r="G862" t="s">
        <v>707</v>
      </c>
      <c r="H862" t="b">
        <v>0</v>
      </c>
      <c r="I862" t="s">
        <v>382</v>
      </c>
      <c r="J862" t="s">
        <v>382</v>
      </c>
      <c r="K862" t="s">
        <v>382</v>
      </c>
      <c r="X862" t="str">
        <f t="shared" si="69"/>
        <v>0.537404774918631_0.593523470653725</v>
      </c>
      <c r="Y862" t="str">
        <f t="shared" si="72"/>
        <v>grade9_not_apr_march_grade_t8_ra_cont_zdilligence</v>
      </c>
      <c r="Z862" t="str">
        <f t="shared" si="73"/>
        <v>FALSE</v>
      </c>
      <c r="AA862" s="2" t="e">
        <f t="shared" si="70"/>
        <v>#VALUE!</v>
      </c>
      <c r="AB862">
        <f t="shared" si="71"/>
        <v>0.88692203330296004</v>
      </c>
    </row>
    <row r="863" spans="1:28">
      <c r="A863">
        <v>862</v>
      </c>
      <c r="B863" t="s">
        <v>118</v>
      </c>
      <c r="C863">
        <v>0.83451439958808105</v>
      </c>
      <c r="D863">
        <v>0.85303869071174498</v>
      </c>
      <c r="E863">
        <v>0.97828434826536703</v>
      </c>
      <c r="F863">
        <v>0.33294255785923399</v>
      </c>
      <c r="G863" t="s">
        <v>707</v>
      </c>
      <c r="H863" t="b">
        <v>0</v>
      </c>
      <c r="I863" t="s">
        <v>382</v>
      </c>
      <c r="J863" t="s">
        <v>382</v>
      </c>
      <c r="K863" t="s">
        <v>382</v>
      </c>
      <c r="X863" t="str">
        <f t="shared" si="69"/>
        <v>0.978284348265367_0.332942557859234</v>
      </c>
      <c r="Y863" t="str">
        <f t="shared" si="72"/>
        <v>grade9_not_apr_march_grade_t8_ra_cont_zdilligence</v>
      </c>
      <c r="Z863" t="str">
        <f t="shared" si="73"/>
        <v>FALSE</v>
      </c>
      <c r="AA863" s="2" t="e">
        <f t="shared" si="70"/>
        <v>#VALUE!</v>
      </c>
      <c r="AB863">
        <f t="shared" si="71"/>
        <v>0.85303869071174498</v>
      </c>
    </row>
    <row r="864" spans="1:28">
      <c r="A864">
        <v>863</v>
      </c>
      <c r="B864" t="s">
        <v>119</v>
      </c>
      <c r="C864">
        <v>0.49697792025094401</v>
      </c>
      <c r="D864">
        <v>0.93109637559810798</v>
      </c>
      <c r="E864">
        <v>0.53375561679283801</v>
      </c>
      <c r="F864">
        <v>0.59602613658151105</v>
      </c>
      <c r="G864" t="s">
        <v>707</v>
      </c>
      <c r="H864" t="b">
        <v>0</v>
      </c>
      <c r="I864" t="s">
        <v>382</v>
      </c>
      <c r="J864" t="s">
        <v>382</v>
      </c>
      <c r="K864" t="s">
        <v>382</v>
      </c>
      <c r="X864" t="str">
        <f t="shared" si="69"/>
        <v>0.533755616792838_0.596026136581511</v>
      </c>
      <c r="Y864" t="str">
        <f t="shared" si="72"/>
        <v>grade9_not_apr_march_grade_t8_ra_cont_zdilligence</v>
      </c>
      <c r="Z864" t="str">
        <f t="shared" si="73"/>
        <v>FALSE</v>
      </c>
      <c r="AA864" s="2" t="e">
        <f t="shared" si="70"/>
        <v>#VALUE!</v>
      </c>
      <c r="AB864">
        <f t="shared" si="71"/>
        <v>0.93109637559810798</v>
      </c>
    </row>
    <row r="865" spans="1:28">
      <c r="A865">
        <v>864</v>
      </c>
      <c r="B865" t="s">
        <v>120</v>
      </c>
      <c r="C865">
        <v>0.62468369704220195</v>
      </c>
      <c r="D865">
        <v>1.1416519995710399</v>
      </c>
      <c r="E865">
        <v>0.54717523139881497</v>
      </c>
      <c r="F865">
        <v>0.58684726082447403</v>
      </c>
      <c r="G865" t="s">
        <v>707</v>
      </c>
      <c r="H865" t="b">
        <v>0</v>
      </c>
      <c r="I865" t="s">
        <v>382</v>
      </c>
      <c r="J865" t="s">
        <v>382</v>
      </c>
      <c r="K865" t="s">
        <v>382</v>
      </c>
      <c r="X865" t="str">
        <f t="shared" si="69"/>
        <v>0.547175231398815_0.586847260824474</v>
      </c>
      <c r="Y865" t="str">
        <f t="shared" si="72"/>
        <v>grade9_not_apr_march_grade_t8_ra_cont_zdilligence</v>
      </c>
      <c r="Z865" t="str">
        <f t="shared" si="73"/>
        <v>FALSE</v>
      </c>
      <c r="AA865" s="2" t="e">
        <f t="shared" si="70"/>
        <v>#VALUE!</v>
      </c>
      <c r="AB865">
        <f t="shared" si="71"/>
        <v>1.1416519995710399</v>
      </c>
    </row>
    <row r="866" spans="1:28">
      <c r="A866">
        <v>865</v>
      </c>
      <c r="B866" t="s">
        <v>150</v>
      </c>
      <c r="C866">
        <v>6.2709652954382697</v>
      </c>
      <c r="D866">
        <v>0.49075967595775299</v>
      </c>
      <c r="E866">
        <v>12.778077748951199</v>
      </c>
      <c r="F866" s="17">
        <v>9.1175815563098102E-35</v>
      </c>
      <c r="G866" t="s">
        <v>421</v>
      </c>
      <c r="H866" t="b">
        <v>0</v>
      </c>
      <c r="I866" t="s">
        <v>382</v>
      </c>
      <c r="J866" t="s">
        <v>382</v>
      </c>
      <c r="K866" t="s">
        <v>382</v>
      </c>
      <c r="X866" t="str">
        <f t="shared" si="69"/>
        <v>12.7780777489512_9.11758155630981E-35</v>
      </c>
      <c r="Y866" t="str">
        <f t="shared" si="72"/>
        <v>grade4_all_grade_t8_ra_basic_hourshome</v>
      </c>
      <c r="Z866" t="str">
        <f t="shared" si="73"/>
        <v>FALSE</v>
      </c>
      <c r="AA866" s="2" t="e">
        <f t="shared" si="70"/>
        <v>#VALUE!</v>
      </c>
      <c r="AB866">
        <f t="shared" si="71"/>
        <v>0.49075967595775299</v>
      </c>
    </row>
    <row r="867" spans="1:28">
      <c r="A867">
        <v>866</v>
      </c>
      <c r="B867" t="s">
        <v>116</v>
      </c>
      <c r="C867">
        <v>-0.12118396187116499</v>
      </c>
      <c r="D867">
        <v>0.202243206583156</v>
      </c>
      <c r="E867">
        <v>-0.59919917172267301</v>
      </c>
      <c r="F867">
        <v>0.54917445183402003</v>
      </c>
      <c r="G867" t="s">
        <v>421</v>
      </c>
      <c r="H867" t="b">
        <v>0</v>
      </c>
      <c r="I867" t="s">
        <v>382</v>
      </c>
      <c r="J867" t="s">
        <v>382</v>
      </c>
      <c r="K867" t="s">
        <v>382</v>
      </c>
      <c r="X867" t="str">
        <f t="shared" si="69"/>
        <v>-0.599199171722673_0.54917445183402</v>
      </c>
      <c r="Y867" t="str">
        <f t="shared" si="72"/>
        <v>grade4_all_grade_t8_ra_basic_hourshome</v>
      </c>
      <c r="Z867" t="str">
        <f t="shared" si="73"/>
        <v>FALSE</v>
      </c>
      <c r="AA867" s="2" t="e">
        <f t="shared" si="70"/>
        <v>#VALUE!</v>
      </c>
      <c r="AB867">
        <f t="shared" si="71"/>
        <v>0.202243206583156</v>
      </c>
    </row>
    <row r="868" spans="1:28">
      <c r="A868">
        <v>867</v>
      </c>
      <c r="B868" t="s">
        <v>234</v>
      </c>
      <c r="C868">
        <v>6.3612880330836596E-3</v>
      </c>
      <c r="D868">
        <v>1.7665836795220699E-2</v>
      </c>
      <c r="E868">
        <v>0.36008982234029502</v>
      </c>
      <c r="F868">
        <v>0.71885524766656705</v>
      </c>
      <c r="G868" t="s">
        <v>421</v>
      </c>
      <c r="H868" t="b">
        <v>0</v>
      </c>
      <c r="I868" t="s">
        <v>382</v>
      </c>
      <c r="J868" t="s">
        <v>382</v>
      </c>
      <c r="K868" t="s">
        <v>382</v>
      </c>
      <c r="X868" t="str">
        <f t="shared" si="69"/>
        <v>0.360089822340295_0.718855247666567</v>
      </c>
      <c r="Y868" t="str">
        <f t="shared" si="72"/>
        <v>grade4_all_grade_t8_ra_basic_hourshome</v>
      </c>
      <c r="Z868" t="str">
        <f t="shared" si="73"/>
        <v>FALSE</v>
      </c>
      <c r="AA868" s="2" t="e">
        <f t="shared" si="70"/>
        <v>#VALUE!</v>
      </c>
      <c r="AB868">
        <f t="shared" si="71"/>
        <v>1.7665836795220699E-2</v>
      </c>
    </row>
    <row r="869" spans="1:28">
      <c r="A869">
        <v>868</v>
      </c>
      <c r="B869" t="s">
        <v>150</v>
      </c>
      <c r="C869">
        <v>5.80220233271175</v>
      </c>
      <c r="D869">
        <v>0.417103342448851</v>
      </c>
      <c r="E869">
        <v>13.910706873377</v>
      </c>
      <c r="F869" s="17">
        <v>7.44867857596581E-41</v>
      </c>
      <c r="G869" t="s">
        <v>422</v>
      </c>
      <c r="H869" t="b">
        <v>0</v>
      </c>
      <c r="I869" t="s">
        <v>382</v>
      </c>
      <c r="J869" t="s">
        <v>382</v>
      </c>
      <c r="K869" t="s">
        <v>382</v>
      </c>
      <c r="X869" t="str">
        <f t="shared" si="69"/>
        <v>13.910706873377_7.44867857596581E-41</v>
      </c>
      <c r="Y869" t="str">
        <f t="shared" si="72"/>
        <v>grade5_all_grade_t8_ra_basic_hourshome</v>
      </c>
      <c r="Z869" t="str">
        <f t="shared" si="73"/>
        <v>FALSE</v>
      </c>
      <c r="AA869" s="2" t="e">
        <f t="shared" si="70"/>
        <v>#VALUE!</v>
      </c>
      <c r="AB869">
        <f t="shared" si="71"/>
        <v>0.417103342448851</v>
      </c>
    </row>
    <row r="870" spans="1:28">
      <c r="A870">
        <v>869</v>
      </c>
      <c r="B870" t="s">
        <v>116</v>
      </c>
      <c r="C870">
        <v>0.24550959351431201</v>
      </c>
      <c r="D870">
        <v>0.17196723720805299</v>
      </c>
      <c r="E870">
        <v>1.4276532989669699</v>
      </c>
      <c r="F870">
        <v>0.153655587145233</v>
      </c>
      <c r="G870" t="s">
        <v>422</v>
      </c>
      <c r="H870" t="b">
        <v>0</v>
      </c>
      <c r="I870" t="s">
        <v>382</v>
      </c>
      <c r="J870" t="s">
        <v>382</v>
      </c>
      <c r="K870" t="s">
        <v>382</v>
      </c>
      <c r="X870" t="str">
        <f t="shared" si="69"/>
        <v>1.42765329896697_0.153655587145233</v>
      </c>
      <c r="Y870" t="str">
        <f t="shared" si="72"/>
        <v>grade5_all_grade_t8_ra_basic_hourshome</v>
      </c>
      <c r="Z870" t="str">
        <f t="shared" si="73"/>
        <v>FALSE</v>
      </c>
      <c r="AA870" s="2" t="e">
        <f t="shared" si="70"/>
        <v>#VALUE!</v>
      </c>
      <c r="AB870">
        <f t="shared" si="71"/>
        <v>0.17196723720805299</v>
      </c>
    </row>
    <row r="871" spans="1:28">
      <c r="A871">
        <v>870</v>
      </c>
      <c r="B871" t="s">
        <v>234</v>
      </c>
      <c r="C871">
        <v>-2.5627238861938299E-2</v>
      </c>
      <c r="D871">
        <v>1.5045828480371001E-2</v>
      </c>
      <c r="E871">
        <v>-1.7032786792280601</v>
      </c>
      <c r="F871">
        <v>8.8778582307328893E-2</v>
      </c>
      <c r="G871" t="s">
        <v>422</v>
      </c>
      <c r="H871" t="b">
        <v>0</v>
      </c>
      <c r="I871" t="s">
        <v>382</v>
      </c>
      <c r="J871" t="s">
        <v>382</v>
      </c>
      <c r="K871" t="s">
        <v>382</v>
      </c>
      <c r="X871" t="str">
        <f t="shared" si="69"/>
        <v>-1.70327867922806_0.0887785823073289</v>
      </c>
      <c r="Y871" t="str">
        <f t="shared" si="72"/>
        <v>grade5_all_grade_t8_ra_basic_hourshome</v>
      </c>
      <c r="Z871" t="str">
        <f t="shared" si="73"/>
        <v>FALSE</v>
      </c>
      <c r="AA871" s="2" t="e">
        <f t="shared" si="70"/>
        <v>#VALUE!</v>
      </c>
      <c r="AB871">
        <f t="shared" si="71"/>
        <v>1.5045828480371001E-2</v>
      </c>
    </row>
    <row r="872" spans="1:28">
      <c r="A872">
        <v>871</v>
      </c>
      <c r="B872" t="s">
        <v>150</v>
      </c>
      <c r="C872">
        <v>6.5395584754294198</v>
      </c>
      <c r="D872">
        <v>0.41594408891845203</v>
      </c>
      <c r="E872">
        <v>15.7222055792012</v>
      </c>
      <c r="F872" s="17">
        <v>9.3502652069998399E-51</v>
      </c>
      <c r="G872" t="s">
        <v>423</v>
      </c>
      <c r="H872" t="b">
        <v>0</v>
      </c>
      <c r="I872" t="s">
        <v>382</v>
      </c>
      <c r="J872" t="s">
        <v>382</v>
      </c>
      <c r="K872" t="s">
        <v>382</v>
      </c>
      <c r="X872" t="str">
        <f t="shared" si="69"/>
        <v>15.7222055792012_9.35026520699984E-51</v>
      </c>
      <c r="Y872" t="str">
        <f t="shared" si="72"/>
        <v>grade6_all_grade_t8_ra_basic_hourshome</v>
      </c>
      <c r="Z872" t="str">
        <f t="shared" si="73"/>
        <v>FALSE</v>
      </c>
      <c r="AA872" s="2" t="e">
        <f t="shared" si="70"/>
        <v>#VALUE!</v>
      </c>
      <c r="AB872">
        <f t="shared" si="71"/>
        <v>0.41594408891845203</v>
      </c>
    </row>
    <row r="873" spans="1:28">
      <c r="A873">
        <v>872</v>
      </c>
      <c r="B873" t="s">
        <v>116</v>
      </c>
      <c r="C873">
        <v>0.167389686885656</v>
      </c>
      <c r="D873">
        <v>0.16852573797808101</v>
      </c>
      <c r="E873">
        <v>0.99325888670742302</v>
      </c>
      <c r="F873">
        <v>0.32078555739961101</v>
      </c>
      <c r="G873" t="s">
        <v>423</v>
      </c>
      <c r="H873" t="b">
        <v>0</v>
      </c>
      <c r="I873" t="s">
        <v>382</v>
      </c>
      <c r="J873" t="s">
        <v>382</v>
      </c>
      <c r="K873" t="s">
        <v>382</v>
      </c>
      <c r="X873" t="str">
        <f t="shared" si="69"/>
        <v>0.993258886707423_0.320785557399611</v>
      </c>
      <c r="Y873" t="str">
        <f t="shared" si="72"/>
        <v>grade6_all_grade_t8_ra_basic_hourshome</v>
      </c>
      <c r="Z873" t="str">
        <f t="shared" si="73"/>
        <v>FALSE</v>
      </c>
      <c r="AA873" s="2" t="e">
        <f t="shared" si="70"/>
        <v>#VALUE!</v>
      </c>
      <c r="AB873">
        <f t="shared" si="71"/>
        <v>0.16852573797808101</v>
      </c>
    </row>
    <row r="874" spans="1:28">
      <c r="A874">
        <v>873</v>
      </c>
      <c r="B874" t="s">
        <v>234</v>
      </c>
      <c r="C874">
        <v>-1.85573053837471E-2</v>
      </c>
      <c r="D874">
        <v>1.4765571159808699E-2</v>
      </c>
      <c r="E874">
        <v>-1.2567956351231</v>
      </c>
      <c r="F874">
        <v>0.20907407230649</v>
      </c>
      <c r="G874" t="s">
        <v>423</v>
      </c>
      <c r="H874" t="b">
        <v>0</v>
      </c>
      <c r="I874" t="s">
        <v>382</v>
      </c>
      <c r="J874" t="s">
        <v>382</v>
      </c>
      <c r="K874" t="s">
        <v>382</v>
      </c>
      <c r="X874" t="str">
        <f t="shared" si="69"/>
        <v>-1.2567956351231_0.20907407230649</v>
      </c>
      <c r="Y874" t="str">
        <f t="shared" si="72"/>
        <v>grade6_all_grade_t8_ra_basic_hourshome</v>
      </c>
      <c r="Z874" t="str">
        <f t="shared" si="73"/>
        <v>FALSE</v>
      </c>
      <c r="AA874" s="2" t="e">
        <f t="shared" si="70"/>
        <v>#VALUE!</v>
      </c>
      <c r="AB874">
        <f t="shared" si="71"/>
        <v>1.4765571159808699E-2</v>
      </c>
    </row>
    <row r="875" spans="1:28">
      <c r="A875">
        <v>874</v>
      </c>
      <c r="B875" t="s">
        <v>150</v>
      </c>
      <c r="C875">
        <v>6.3351019370442501</v>
      </c>
      <c r="D875">
        <v>0.42826651279003403</v>
      </c>
      <c r="E875">
        <v>14.7924288914696</v>
      </c>
      <c r="F875" s="17">
        <v>1.26457858185026E-45</v>
      </c>
      <c r="G875" t="s">
        <v>424</v>
      </c>
      <c r="H875" t="b">
        <v>0</v>
      </c>
      <c r="I875" t="s">
        <v>382</v>
      </c>
      <c r="J875" t="s">
        <v>382</v>
      </c>
      <c r="K875" t="s">
        <v>382</v>
      </c>
      <c r="X875" t="str">
        <f t="shared" si="69"/>
        <v>14.7924288914696_1.26457858185026E-45</v>
      </c>
      <c r="Y875" t="str">
        <f t="shared" si="72"/>
        <v>grade7_all_grade_t8_ra_basic_hourshome</v>
      </c>
      <c r="Z875" t="str">
        <f t="shared" si="73"/>
        <v>FALSE</v>
      </c>
      <c r="AA875" s="2" t="e">
        <f t="shared" si="70"/>
        <v>#VALUE!</v>
      </c>
      <c r="AB875">
        <f t="shared" si="71"/>
        <v>0.42826651279003403</v>
      </c>
    </row>
    <row r="876" spans="1:28">
      <c r="A876">
        <v>875</v>
      </c>
      <c r="B876" t="s">
        <v>116</v>
      </c>
      <c r="C876">
        <v>5.1373382968075698E-2</v>
      </c>
      <c r="D876">
        <v>0.174324537801784</v>
      </c>
      <c r="E876">
        <v>0.29469966543946902</v>
      </c>
      <c r="F876">
        <v>0.76827403818781004</v>
      </c>
      <c r="G876" t="s">
        <v>424</v>
      </c>
      <c r="H876" t="b">
        <v>0</v>
      </c>
      <c r="I876" t="s">
        <v>382</v>
      </c>
      <c r="J876" t="s">
        <v>382</v>
      </c>
      <c r="K876" t="s">
        <v>382</v>
      </c>
      <c r="X876" t="str">
        <f t="shared" si="69"/>
        <v>0.294699665439469_0.76827403818781</v>
      </c>
      <c r="Y876" t="str">
        <f t="shared" si="72"/>
        <v>grade7_all_grade_t8_ra_basic_hourshome</v>
      </c>
      <c r="Z876" t="str">
        <f t="shared" si="73"/>
        <v>FALSE</v>
      </c>
      <c r="AA876" s="2" t="e">
        <f t="shared" si="70"/>
        <v>#VALUE!</v>
      </c>
      <c r="AB876">
        <f t="shared" si="71"/>
        <v>0.174324537801784</v>
      </c>
    </row>
    <row r="877" spans="1:28">
      <c r="A877">
        <v>876</v>
      </c>
      <c r="B877" t="s">
        <v>234</v>
      </c>
      <c r="C877">
        <v>-2.3500036893578098E-3</v>
      </c>
      <c r="D877">
        <v>1.4882973475129201E-2</v>
      </c>
      <c r="E877">
        <v>-0.157898802499708</v>
      </c>
      <c r="F877">
        <v>0.87456297472044897</v>
      </c>
      <c r="G877" t="s">
        <v>424</v>
      </c>
      <c r="H877" t="b">
        <v>0</v>
      </c>
      <c r="I877" t="s">
        <v>382</v>
      </c>
      <c r="J877" t="s">
        <v>382</v>
      </c>
      <c r="K877" t="s">
        <v>382</v>
      </c>
      <c r="X877" t="str">
        <f t="shared" si="69"/>
        <v>-0.157898802499708_0.874562974720449</v>
      </c>
      <c r="Y877" t="str">
        <f t="shared" si="72"/>
        <v>grade7_all_grade_t8_ra_basic_hourshome</v>
      </c>
      <c r="Z877" t="str">
        <f t="shared" si="73"/>
        <v>FALSE</v>
      </c>
      <c r="AA877" s="2" t="e">
        <f t="shared" si="70"/>
        <v>#VALUE!</v>
      </c>
      <c r="AB877">
        <f t="shared" si="71"/>
        <v>1.4882973475129201E-2</v>
      </c>
    </row>
    <row r="878" spans="1:28">
      <c r="A878">
        <v>877</v>
      </c>
      <c r="B878" t="s">
        <v>150</v>
      </c>
      <c r="C878">
        <v>6.2470609508958104</v>
      </c>
      <c r="D878">
        <v>0.51619439900216801</v>
      </c>
      <c r="E878">
        <v>12.1021478787289</v>
      </c>
      <c r="F878" s="17">
        <v>4.2063830941715702E-31</v>
      </c>
      <c r="G878" t="s">
        <v>425</v>
      </c>
      <c r="H878" t="b">
        <v>0</v>
      </c>
      <c r="I878" t="s">
        <v>382</v>
      </c>
      <c r="J878" t="s">
        <v>382</v>
      </c>
      <c r="K878" t="s">
        <v>382</v>
      </c>
      <c r="X878" t="str">
        <f t="shared" si="69"/>
        <v>12.1021478787289_4.20638309417157E-31</v>
      </c>
      <c r="Y878" t="str">
        <f t="shared" si="72"/>
        <v>grade8_all_grade_t8_ra_basic_hourshome</v>
      </c>
      <c r="Z878" t="str">
        <f t="shared" si="73"/>
        <v>FALSE</v>
      </c>
      <c r="AA878" s="2" t="e">
        <f t="shared" si="70"/>
        <v>#VALUE!</v>
      </c>
      <c r="AB878">
        <f t="shared" si="71"/>
        <v>0.51619439900216801</v>
      </c>
    </row>
    <row r="879" spans="1:28">
      <c r="A879">
        <v>878</v>
      </c>
      <c r="B879" t="s">
        <v>116</v>
      </c>
      <c r="C879">
        <v>0.11987002178235499</v>
      </c>
      <c r="D879">
        <v>0.21594008140892601</v>
      </c>
      <c r="E879">
        <v>0.55510779194047299</v>
      </c>
      <c r="F879">
        <v>0.57897457239512096</v>
      </c>
      <c r="G879" t="s">
        <v>425</v>
      </c>
      <c r="H879" t="b">
        <v>0</v>
      </c>
      <c r="I879" t="s">
        <v>382</v>
      </c>
      <c r="J879" t="s">
        <v>382</v>
      </c>
      <c r="K879" t="s">
        <v>382</v>
      </c>
      <c r="X879" t="str">
        <f t="shared" si="69"/>
        <v>0.555107791940473_0.578974572395121</v>
      </c>
      <c r="Y879" t="str">
        <f t="shared" si="72"/>
        <v>grade8_all_grade_t8_ra_basic_hourshome</v>
      </c>
      <c r="Z879" t="str">
        <f t="shared" si="73"/>
        <v>FALSE</v>
      </c>
      <c r="AA879" s="2" t="e">
        <f t="shared" si="70"/>
        <v>#VALUE!</v>
      </c>
      <c r="AB879">
        <f t="shared" si="71"/>
        <v>0.21594008140892601</v>
      </c>
    </row>
    <row r="880" spans="1:28">
      <c r="A880">
        <v>879</v>
      </c>
      <c r="B880" t="s">
        <v>234</v>
      </c>
      <c r="C880">
        <v>-1.4648349153075399E-2</v>
      </c>
      <c r="D880">
        <v>1.8082619683305701E-2</v>
      </c>
      <c r="E880">
        <v>-0.81007892714788099</v>
      </c>
      <c r="F880">
        <v>0.41813332322461</v>
      </c>
      <c r="G880" t="s">
        <v>425</v>
      </c>
      <c r="H880" t="b">
        <v>0</v>
      </c>
      <c r="I880" t="s">
        <v>382</v>
      </c>
      <c r="J880" t="s">
        <v>382</v>
      </c>
      <c r="K880" t="s">
        <v>382</v>
      </c>
      <c r="X880" t="str">
        <f t="shared" si="69"/>
        <v>-0.810078927147881_0.41813332322461</v>
      </c>
      <c r="Y880" t="str">
        <f t="shared" si="72"/>
        <v>grade8_all_grade_t8_ra_basic_hourshome</v>
      </c>
      <c r="Z880" t="str">
        <f t="shared" si="73"/>
        <v>FALSE</v>
      </c>
      <c r="AA880" s="2" t="e">
        <f t="shared" si="70"/>
        <v>#VALUE!</v>
      </c>
      <c r="AB880">
        <f t="shared" si="71"/>
        <v>1.8082619683305701E-2</v>
      </c>
    </row>
    <row r="881" spans="1:28">
      <c r="A881">
        <v>880</v>
      </c>
      <c r="B881" t="s">
        <v>150</v>
      </c>
      <c r="C881">
        <v>5.1068919279376201</v>
      </c>
      <c r="D881">
        <v>0.53140638400115103</v>
      </c>
      <c r="E881">
        <v>9.6101441038137008</v>
      </c>
      <c r="F881" s="17">
        <v>1.5208807147397101E-20</v>
      </c>
      <c r="G881" t="s">
        <v>426</v>
      </c>
      <c r="H881" t="b">
        <v>0</v>
      </c>
      <c r="I881" t="s">
        <v>382</v>
      </c>
      <c r="J881" t="s">
        <v>382</v>
      </c>
      <c r="K881" t="s">
        <v>382</v>
      </c>
      <c r="X881" t="str">
        <f t="shared" si="69"/>
        <v>9.6101441038137_1.52088071473971E-20</v>
      </c>
      <c r="Y881" t="str">
        <f t="shared" si="72"/>
        <v>grade9_all_grade_t8_ra_basic_hourshome</v>
      </c>
      <c r="Z881" t="str">
        <f t="shared" si="73"/>
        <v>FALSE</v>
      </c>
      <c r="AA881" s="2" t="e">
        <f t="shared" si="70"/>
        <v>#VALUE!</v>
      </c>
      <c r="AB881">
        <f t="shared" si="71"/>
        <v>0.53140638400115103</v>
      </c>
    </row>
    <row r="882" spans="1:28">
      <c r="A882">
        <v>881</v>
      </c>
      <c r="B882" t="s">
        <v>116</v>
      </c>
      <c r="C882">
        <v>0.39873218759532902</v>
      </c>
      <c r="D882">
        <v>0.21730699080129201</v>
      </c>
      <c r="E882">
        <v>1.83487970693007</v>
      </c>
      <c r="F882">
        <v>6.6976846853662605E-2</v>
      </c>
      <c r="G882" t="s">
        <v>426</v>
      </c>
      <c r="H882" t="b">
        <v>0</v>
      </c>
      <c r="I882" t="s">
        <v>382</v>
      </c>
      <c r="J882" t="s">
        <v>382</v>
      </c>
      <c r="K882" t="s">
        <v>382</v>
      </c>
      <c r="X882" t="str">
        <f t="shared" si="69"/>
        <v>1.83487970693007_0.0669768468536626</v>
      </c>
      <c r="Y882" t="str">
        <f t="shared" si="72"/>
        <v>grade9_all_grade_t8_ra_basic_hourshome</v>
      </c>
      <c r="Z882" t="str">
        <f t="shared" si="73"/>
        <v>FALSE</v>
      </c>
      <c r="AA882" s="2" t="e">
        <f t="shared" si="70"/>
        <v>#VALUE!</v>
      </c>
      <c r="AB882">
        <f t="shared" si="71"/>
        <v>0.21730699080129201</v>
      </c>
    </row>
    <row r="883" spans="1:28">
      <c r="A883">
        <v>882</v>
      </c>
      <c r="B883" t="s">
        <v>234</v>
      </c>
      <c r="C883">
        <v>-2.5431394769758298E-2</v>
      </c>
      <c r="D883">
        <v>1.8803587387968699E-2</v>
      </c>
      <c r="E883">
        <v>-1.35247568695484</v>
      </c>
      <c r="F883">
        <v>0.17668991382185001</v>
      </c>
      <c r="G883" t="s">
        <v>426</v>
      </c>
      <c r="H883" t="b">
        <v>0</v>
      </c>
      <c r="I883" t="s">
        <v>382</v>
      </c>
      <c r="J883" t="s">
        <v>382</v>
      </c>
      <c r="K883" t="s">
        <v>382</v>
      </c>
      <c r="X883" t="str">
        <f t="shared" si="69"/>
        <v>-1.35247568695484_0.17668991382185</v>
      </c>
      <c r="Y883" t="str">
        <f t="shared" si="72"/>
        <v>grade9_all_grade_t8_ra_basic_hourshome</v>
      </c>
      <c r="Z883" t="str">
        <f t="shared" si="73"/>
        <v>FALSE</v>
      </c>
      <c r="AA883" s="2" t="e">
        <f t="shared" si="70"/>
        <v>#VALUE!</v>
      </c>
      <c r="AB883">
        <f t="shared" si="71"/>
        <v>1.8803587387968699E-2</v>
      </c>
    </row>
    <row r="884" spans="1:28">
      <c r="A884">
        <v>883</v>
      </c>
      <c r="B884" t="s">
        <v>150</v>
      </c>
      <c r="C884">
        <v>6.9051324038725399</v>
      </c>
      <c r="D884">
        <v>0.86399579372890201</v>
      </c>
      <c r="E884">
        <v>7.9920903018182798</v>
      </c>
      <c r="F884" s="17">
        <v>4.3189591434981497E-15</v>
      </c>
      <c r="G884" t="s">
        <v>708</v>
      </c>
      <c r="H884" t="b">
        <v>0</v>
      </c>
      <c r="I884" t="s">
        <v>382</v>
      </c>
      <c r="J884" t="s">
        <v>382</v>
      </c>
      <c r="K884" t="s">
        <v>382</v>
      </c>
      <c r="X884" t="str">
        <f t="shared" si="69"/>
        <v>7.99209030181828_4.31895914349815E-15</v>
      </c>
      <c r="Y884" t="str">
        <f t="shared" si="72"/>
        <v>grade4_not_apr_march_grade_t8_ra_basic_hourshome</v>
      </c>
      <c r="Z884" t="str">
        <f t="shared" si="73"/>
        <v>FALSE</v>
      </c>
      <c r="AA884" s="2" t="e">
        <f t="shared" si="70"/>
        <v>#VALUE!</v>
      </c>
      <c r="AB884">
        <f t="shared" si="71"/>
        <v>0.86399579372890201</v>
      </c>
    </row>
    <row r="885" spans="1:28">
      <c r="A885">
        <v>884</v>
      </c>
      <c r="B885" t="s">
        <v>116</v>
      </c>
      <c r="C885">
        <v>-0.36374236294734302</v>
      </c>
      <c r="D885">
        <v>0.34344812617104098</v>
      </c>
      <c r="E885">
        <v>-1.05908967098628</v>
      </c>
      <c r="F885">
        <v>0.289860162954303</v>
      </c>
      <c r="G885" t="s">
        <v>708</v>
      </c>
      <c r="H885" t="b">
        <v>0</v>
      </c>
      <c r="I885" t="s">
        <v>382</v>
      </c>
      <c r="J885" t="s">
        <v>382</v>
      </c>
      <c r="K885" t="s">
        <v>382</v>
      </c>
      <c r="X885" t="str">
        <f t="shared" si="69"/>
        <v>-1.05908967098628_0.289860162954303</v>
      </c>
      <c r="Y885" t="str">
        <f t="shared" si="72"/>
        <v>grade4_not_apr_march_grade_t8_ra_basic_hourshome</v>
      </c>
      <c r="Z885" t="str">
        <f t="shared" si="73"/>
        <v>FALSE</v>
      </c>
      <c r="AA885" s="2" t="e">
        <f t="shared" si="70"/>
        <v>#VALUE!</v>
      </c>
      <c r="AB885">
        <f t="shared" si="71"/>
        <v>0.34344812617104098</v>
      </c>
    </row>
    <row r="886" spans="1:28">
      <c r="A886">
        <v>885</v>
      </c>
      <c r="B886" t="s">
        <v>234</v>
      </c>
      <c r="C886">
        <v>2.5896393080701199E-2</v>
      </c>
      <c r="D886">
        <v>2.9004068205804201E-2</v>
      </c>
      <c r="E886">
        <v>0.892853819572763</v>
      </c>
      <c r="F886">
        <v>0.3721884609451</v>
      </c>
      <c r="G886" t="s">
        <v>708</v>
      </c>
      <c r="H886" t="b">
        <v>0</v>
      </c>
      <c r="I886" t="s">
        <v>382</v>
      </c>
      <c r="J886" t="s">
        <v>382</v>
      </c>
      <c r="K886" t="s">
        <v>382</v>
      </c>
      <c r="X886" t="str">
        <f t="shared" si="69"/>
        <v>0.892853819572763_0.3721884609451</v>
      </c>
      <c r="Y886" t="str">
        <f t="shared" si="72"/>
        <v>grade4_not_apr_march_grade_t8_ra_basic_hourshome</v>
      </c>
      <c r="Z886" t="str">
        <f t="shared" si="73"/>
        <v>FALSE</v>
      </c>
      <c r="AA886" s="2" t="e">
        <f t="shared" si="70"/>
        <v>#VALUE!</v>
      </c>
      <c r="AB886">
        <f t="shared" si="71"/>
        <v>2.9004068205804201E-2</v>
      </c>
    </row>
    <row r="887" spans="1:28">
      <c r="A887">
        <v>886</v>
      </c>
      <c r="B887" t="s">
        <v>150</v>
      </c>
      <c r="C887">
        <v>6.2772638564881396</v>
      </c>
      <c r="D887">
        <v>0.70274277790484496</v>
      </c>
      <c r="E887">
        <v>8.9325199117707808</v>
      </c>
      <c r="F887" s="17">
        <v>1.9616523036661599E-18</v>
      </c>
      <c r="G887" t="s">
        <v>709</v>
      </c>
      <c r="H887" t="b">
        <v>0</v>
      </c>
      <c r="I887" t="s">
        <v>382</v>
      </c>
      <c r="J887" t="s">
        <v>382</v>
      </c>
      <c r="K887" t="s">
        <v>382</v>
      </c>
      <c r="X887" t="str">
        <f t="shared" si="69"/>
        <v>8.93251991177078_1.96165230366616E-18</v>
      </c>
      <c r="Y887" t="str">
        <f t="shared" si="72"/>
        <v>grade5_not_apr_march_grade_t8_ra_basic_hourshome</v>
      </c>
      <c r="Z887" t="str">
        <f t="shared" si="73"/>
        <v>FALSE</v>
      </c>
      <c r="AA887" s="2" t="e">
        <f t="shared" si="70"/>
        <v>#VALUE!</v>
      </c>
      <c r="AB887">
        <f t="shared" si="71"/>
        <v>0.70274277790484496</v>
      </c>
    </row>
    <row r="888" spans="1:28">
      <c r="A888">
        <v>887</v>
      </c>
      <c r="B888" t="s">
        <v>116</v>
      </c>
      <c r="C888">
        <v>-3.9655407459022303E-2</v>
      </c>
      <c r="D888">
        <v>0.28263116007584099</v>
      </c>
      <c r="E888">
        <v>-0.14030798107463199</v>
      </c>
      <c r="F888">
        <v>0.88844491396554703</v>
      </c>
      <c r="G888" t="s">
        <v>709</v>
      </c>
      <c r="H888" t="b">
        <v>0</v>
      </c>
      <c r="I888" t="s">
        <v>382</v>
      </c>
      <c r="J888" t="s">
        <v>382</v>
      </c>
      <c r="K888" t="s">
        <v>382</v>
      </c>
      <c r="X888" t="str">
        <f t="shared" si="69"/>
        <v>-0.140307981074632_0.888444913965547</v>
      </c>
      <c r="Y888" t="str">
        <f t="shared" si="72"/>
        <v>grade5_not_apr_march_grade_t8_ra_basic_hourshome</v>
      </c>
      <c r="Z888" t="str">
        <f t="shared" si="73"/>
        <v>FALSE</v>
      </c>
      <c r="AA888" s="2" t="e">
        <f t="shared" si="70"/>
        <v>#VALUE!</v>
      </c>
      <c r="AB888">
        <f t="shared" si="71"/>
        <v>0.28263116007584099</v>
      </c>
    </row>
    <row r="889" spans="1:28">
      <c r="A889">
        <v>888</v>
      </c>
      <c r="B889" t="s">
        <v>234</v>
      </c>
      <c r="C889">
        <v>4.6818311875498897E-3</v>
      </c>
      <c r="D889">
        <v>2.4309302964859399E-2</v>
      </c>
      <c r="E889">
        <v>0.192594217708248</v>
      </c>
      <c r="F889">
        <v>0.84731587858548296</v>
      </c>
      <c r="G889" t="s">
        <v>709</v>
      </c>
      <c r="H889" t="b">
        <v>0</v>
      </c>
      <c r="I889" t="s">
        <v>382</v>
      </c>
      <c r="J889" t="s">
        <v>382</v>
      </c>
      <c r="K889" t="s">
        <v>382</v>
      </c>
      <c r="X889" t="str">
        <f t="shared" si="69"/>
        <v>0.192594217708248_0.847315878585483</v>
      </c>
      <c r="Y889" t="str">
        <f t="shared" si="72"/>
        <v>grade5_not_apr_march_grade_t8_ra_basic_hourshome</v>
      </c>
      <c r="Z889" t="str">
        <f t="shared" si="73"/>
        <v>FALSE</v>
      </c>
      <c r="AA889" s="2" t="e">
        <f t="shared" si="70"/>
        <v>#VALUE!</v>
      </c>
      <c r="AB889">
        <f t="shared" si="71"/>
        <v>2.4309302964859399E-2</v>
      </c>
    </row>
    <row r="890" spans="1:28">
      <c r="A890">
        <v>889</v>
      </c>
      <c r="B890" t="s">
        <v>150</v>
      </c>
      <c r="C890">
        <v>6.6047296325319298</v>
      </c>
      <c r="D890">
        <v>0.62735711771997704</v>
      </c>
      <c r="E890">
        <v>10.527862753093</v>
      </c>
      <c r="F890" s="17">
        <v>1.14997169829965E-24</v>
      </c>
      <c r="G890" t="s">
        <v>710</v>
      </c>
      <c r="H890" t="b">
        <v>0</v>
      </c>
      <c r="I890" t="s">
        <v>382</v>
      </c>
      <c r="J890" t="s">
        <v>382</v>
      </c>
      <c r="K890" t="s">
        <v>382</v>
      </c>
      <c r="X890" t="str">
        <f t="shared" si="69"/>
        <v>10.527862753093_1.14997169829965E-24</v>
      </c>
      <c r="Y890" t="str">
        <f t="shared" si="72"/>
        <v>grade6_not_apr_march_grade_t8_ra_basic_hourshome</v>
      </c>
      <c r="Z890" t="str">
        <f t="shared" si="73"/>
        <v>FALSE</v>
      </c>
      <c r="AA890" s="2" t="e">
        <f t="shared" si="70"/>
        <v>#VALUE!</v>
      </c>
      <c r="AB890">
        <f t="shared" si="71"/>
        <v>0.62735711771997704</v>
      </c>
    </row>
    <row r="891" spans="1:28">
      <c r="A891">
        <v>890</v>
      </c>
      <c r="B891" t="s">
        <v>116</v>
      </c>
      <c r="C891">
        <v>4.3047730133569599E-2</v>
      </c>
      <c r="D891">
        <v>0.25719099278639002</v>
      </c>
      <c r="E891">
        <v>0.167376507502045</v>
      </c>
      <c r="F891">
        <v>0.86710728093978795</v>
      </c>
      <c r="G891" t="s">
        <v>710</v>
      </c>
      <c r="H891" t="b">
        <v>0</v>
      </c>
      <c r="I891" t="s">
        <v>382</v>
      </c>
      <c r="J891" t="s">
        <v>382</v>
      </c>
      <c r="K891" t="s">
        <v>382</v>
      </c>
      <c r="X891" t="str">
        <f t="shared" si="69"/>
        <v>0.167376507502045_0.867107280939788</v>
      </c>
      <c r="Y891" t="str">
        <f t="shared" si="72"/>
        <v>grade6_not_apr_march_grade_t8_ra_basic_hourshome</v>
      </c>
      <c r="Z891" t="str">
        <f t="shared" si="73"/>
        <v>FALSE</v>
      </c>
      <c r="AA891" s="2" t="e">
        <f t="shared" si="70"/>
        <v>#VALUE!</v>
      </c>
      <c r="AB891">
        <f t="shared" si="71"/>
        <v>0.25719099278639002</v>
      </c>
    </row>
    <row r="892" spans="1:28">
      <c r="A892">
        <v>891</v>
      </c>
      <c r="B892" t="s">
        <v>234</v>
      </c>
      <c r="C892">
        <v>-1.46546481565288E-3</v>
      </c>
      <c r="D892">
        <v>2.2679835327229801E-2</v>
      </c>
      <c r="E892">
        <v>-6.4615319931067797E-2</v>
      </c>
      <c r="F892">
        <v>0.94849306026078295</v>
      </c>
      <c r="G892" t="s">
        <v>710</v>
      </c>
      <c r="H892" t="b">
        <v>0</v>
      </c>
      <c r="I892" t="s">
        <v>382</v>
      </c>
      <c r="J892" t="s">
        <v>382</v>
      </c>
      <c r="K892" t="s">
        <v>382</v>
      </c>
      <c r="X892" t="str">
        <f t="shared" si="69"/>
        <v>-0.0646153199310678_0.948493060260783</v>
      </c>
      <c r="Y892" t="str">
        <f t="shared" si="72"/>
        <v>grade6_not_apr_march_grade_t8_ra_basic_hourshome</v>
      </c>
      <c r="Z892" t="str">
        <f t="shared" si="73"/>
        <v>FALSE</v>
      </c>
      <c r="AA892" s="2" t="e">
        <f t="shared" si="70"/>
        <v>#VALUE!</v>
      </c>
      <c r="AB892">
        <f t="shared" si="71"/>
        <v>2.2679835327229801E-2</v>
      </c>
    </row>
    <row r="893" spans="1:28">
      <c r="A893">
        <v>892</v>
      </c>
      <c r="B893" t="s">
        <v>150</v>
      </c>
      <c r="C893">
        <v>6.2398125252664602</v>
      </c>
      <c r="D893">
        <v>0.67552675682553398</v>
      </c>
      <c r="E893">
        <v>9.2369583620771394</v>
      </c>
      <c r="F893" s="17">
        <v>1.4428829767334701E-19</v>
      </c>
      <c r="G893" t="s">
        <v>711</v>
      </c>
      <c r="H893" t="b">
        <v>0</v>
      </c>
      <c r="I893" t="s">
        <v>382</v>
      </c>
      <c r="J893" t="s">
        <v>382</v>
      </c>
      <c r="K893" t="s">
        <v>382</v>
      </c>
      <c r="X893" t="str">
        <f t="shared" si="69"/>
        <v>9.23695836207714_1.44288297673347E-19</v>
      </c>
      <c r="Y893" t="str">
        <f t="shared" si="72"/>
        <v>grade7_not_apr_march_grade_t8_ra_basic_hourshome</v>
      </c>
      <c r="Z893" t="str">
        <f t="shared" si="73"/>
        <v>FALSE</v>
      </c>
      <c r="AA893" s="2" t="e">
        <f t="shared" si="70"/>
        <v>#VALUE!</v>
      </c>
      <c r="AB893">
        <f t="shared" si="71"/>
        <v>0.67552675682553398</v>
      </c>
    </row>
    <row r="894" spans="1:28">
      <c r="A894">
        <v>893</v>
      </c>
      <c r="B894" t="s">
        <v>116</v>
      </c>
      <c r="C894">
        <v>7.2471702961253506E-2</v>
      </c>
      <c r="D894">
        <v>0.273304836616659</v>
      </c>
      <c r="E894">
        <v>0.26516802211920998</v>
      </c>
      <c r="F894">
        <v>0.79093387005387095</v>
      </c>
      <c r="G894" t="s">
        <v>711</v>
      </c>
      <c r="H894" t="b">
        <v>0</v>
      </c>
      <c r="I894" t="s">
        <v>382</v>
      </c>
      <c r="J894" t="s">
        <v>382</v>
      </c>
      <c r="K894" t="s">
        <v>382</v>
      </c>
      <c r="X894" t="str">
        <f t="shared" si="69"/>
        <v>0.26516802211921_0.790933870053871</v>
      </c>
      <c r="Y894" t="str">
        <f t="shared" si="72"/>
        <v>grade7_not_apr_march_grade_t8_ra_basic_hourshome</v>
      </c>
      <c r="Z894" t="str">
        <f t="shared" si="73"/>
        <v>FALSE</v>
      </c>
      <c r="AA894" s="2" t="e">
        <f t="shared" si="70"/>
        <v>#VALUE!</v>
      </c>
      <c r="AB894">
        <f t="shared" si="71"/>
        <v>0.273304836616659</v>
      </c>
    </row>
    <row r="895" spans="1:28">
      <c r="A895">
        <v>894</v>
      </c>
      <c r="B895" t="s">
        <v>234</v>
      </c>
      <c r="C895">
        <v>-2.9578089586047998E-3</v>
      </c>
      <c r="D895">
        <v>2.34605750038571E-2</v>
      </c>
      <c r="E895">
        <v>-0.12607572312778001</v>
      </c>
      <c r="F895">
        <v>0.89969695252980297</v>
      </c>
      <c r="G895" t="s">
        <v>711</v>
      </c>
      <c r="H895" t="b">
        <v>0</v>
      </c>
      <c r="I895" t="s">
        <v>382</v>
      </c>
      <c r="J895" t="s">
        <v>382</v>
      </c>
      <c r="K895" t="s">
        <v>382</v>
      </c>
      <c r="X895" t="str">
        <f t="shared" si="69"/>
        <v>-0.12607572312778_0.899696952529803</v>
      </c>
      <c r="Y895" t="str">
        <f t="shared" si="72"/>
        <v>grade7_not_apr_march_grade_t8_ra_basic_hourshome</v>
      </c>
      <c r="Z895" t="str">
        <f t="shared" si="73"/>
        <v>FALSE</v>
      </c>
      <c r="AA895" s="2" t="e">
        <f t="shared" si="70"/>
        <v>#VALUE!</v>
      </c>
      <c r="AB895">
        <f t="shared" si="71"/>
        <v>2.34605750038571E-2</v>
      </c>
    </row>
    <row r="896" spans="1:28">
      <c r="A896">
        <v>895</v>
      </c>
      <c r="B896" t="s">
        <v>150</v>
      </c>
      <c r="C896">
        <v>5.7560098708724698</v>
      </c>
      <c r="D896">
        <v>0.76987467986583502</v>
      </c>
      <c r="E896">
        <v>7.4765543294339203</v>
      </c>
      <c r="F896" s="17">
        <v>2.35497526662864E-13</v>
      </c>
      <c r="G896" t="s">
        <v>712</v>
      </c>
      <c r="H896" t="b">
        <v>0</v>
      </c>
      <c r="I896" t="s">
        <v>382</v>
      </c>
      <c r="J896" t="s">
        <v>382</v>
      </c>
      <c r="K896" t="s">
        <v>382</v>
      </c>
      <c r="X896" t="str">
        <f t="shared" si="69"/>
        <v>7.47655432943392_2.35497526662864E-13</v>
      </c>
      <c r="Y896" t="str">
        <f t="shared" si="72"/>
        <v>grade8_not_apr_march_grade_t8_ra_basic_hourshome</v>
      </c>
      <c r="Z896" t="str">
        <f t="shared" si="73"/>
        <v>FALSE</v>
      </c>
      <c r="AA896" s="2" t="e">
        <f t="shared" si="70"/>
        <v>#VALUE!</v>
      </c>
      <c r="AB896">
        <f t="shared" si="71"/>
        <v>0.76987467986583502</v>
      </c>
    </row>
    <row r="897" spans="1:28">
      <c r="A897">
        <v>896</v>
      </c>
      <c r="B897" t="s">
        <v>116</v>
      </c>
      <c r="C897">
        <v>0.27297417545745201</v>
      </c>
      <c r="D897">
        <v>0.32826439821894599</v>
      </c>
      <c r="E897">
        <v>0.83156801937255198</v>
      </c>
      <c r="F897">
        <v>0.40594429870404702</v>
      </c>
      <c r="G897" t="s">
        <v>712</v>
      </c>
      <c r="H897" t="b">
        <v>0</v>
      </c>
      <c r="I897" t="s">
        <v>382</v>
      </c>
      <c r="J897" t="s">
        <v>382</v>
      </c>
      <c r="K897" t="s">
        <v>382</v>
      </c>
      <c r="X897" t="str">
        <f t="shared" si="69"/>
        <v>0.831568019372552_0.405944298704047</v>
      </c>
      <c r="Y897" t="str">
        <f t="shared" si="72"/>
        <v>grade8_not_apr_march_grade_t8_ra_basic_hourshome</v>
      </c>
      <c r="Z897" t="str">
        <f t="shared" si="73"/>
        <v>FALSE</v>
      </c>
      <c r="AA897" s="2" t="e">
        <f t="shared" si="70"/>
        <v>#VALUE!</v>
      </c>
      <c r="AB897">
        <f t="shared" si="71"/>
        <v>0.32826439821894599</v>
      </c>
    </row>
    <row r="898" spans="1:28">
      <c r="A898">
        <v>897</v>
      </c>
      <c r="B898" t="s">
        <v>234</v>
      </c>
      <c r="C898">
        <v>-2.4441072984075499E-2</v>
      </c>
      <c r="D898">
        <v>2.87783627755437E-2</v>
      </c>
      <c r="E898">
        <v>-0.84928643004131998</v>
      </c>
      <c r="F898">
        <v>0.39602038157212199</v>
      </c>
      <c r="G898" t="s">
        <v>712</v>
      </c>
      <c r="H898" t="b">
        <v>0</v>
      </c>
      <c r="I898" t="s">
        <v>382</v>
      </c>
      <c r="J898" t="s">
        <v>382</v>
      </c>
      <c r="K898" t="s">
        <v>382</v>
      </c>
      <c r="X898" t="str">
        <f t="shared" si="69"/>
        <v>-0.84928643004132_0.396020381572122</v>
      </c>
      <c r="Y898" t="str">
        <f t="shared" si="72"/>
        <v>grade8_not_apr_march_grade_t8_ra_basic_hourshome</v>
      </c>
      <c r="Z898" t="str">
        <f t="shared" si="73"/>
        <v>FALSE</v>
      </c>
      <c r="AA898" s="2" t="e">
        <f t="shared" si="70"/>
        <v>#VALUE!</v>
      </c>
      <c r="AB898">
        <f t="shared" si="71"/>
        <v>2.87783627755437E-2</v>
      </c>
    </row>
    <row r="899" spans="1:28">
      <c r="A899">
        <v>898</v>
      </c>
      <c r="B899" t="s">
        <v>150</v>
      </c>
      <c r="C899">
        <v>4.7836756597810002</v>
      </c>
      <c r="D899">
        <v>0.80575393230136505</v>
      </c>
      <c r="E899">
        <v>5.9368939672662098</v>
      </c>
      <c r="F899" s="17">
        <v>5.1797481427593099E-9</v>
      </c>
      <c r="G899" t="s">
        <v>713</v>
      </c>
      <c r="H899" t="b">
        <v>0</v>
      </c>
      <c r="I899" t="s">
        <v>382</v>
      </c>
      <c r="J899" t="s">
        <v>382</v>
      </c>
      <c r="K899" t="s">
        <v>382</v>
      </c>
      <c r="X899" t="str">
        <f t="shared" ref="X899:X962" si="74">E899&amp;"_"&amp;F899</f>
        <v>5.93689396726621_5.17974814275931E-09</v>
      </c>
      <c r="Y899" t="str">
        <f t="shared" si="72"/>
        <v>grade9_not_apr_march_grade_t8_ra_basic_hourshome</v>
      </c>
      <c r="Z899" t="str">
        <f t="shared" si="73"/>
        <v>FALSE</v>
      </c>
      <c r="AA899" s="2" t="e">
        <f t="shared" ref="AA899:AA962" si="75">IF(COUNTIF(J899,"*E*")&gt;0, "***", IF(TEXT(J899, "0.00E+00")*1&lt;0.01, "***", IF(TEXT(J899, "0.00E+00")*1&lt;0.05, "**",  IF(TEXT(J899, "0.00E+00")*1&lt;0.1, "*",""))))</f>
        <v>#VALUE!</v>
      </c>
      <c r="AB899">
        <f t="shared" ref="AB899:AB962" si="76">D899</f>
        <v>0.80575393230136505</v>
      </c>
    </row>
    <row r="900" spans="1:28">
      <c r="A900">
        <v>899</v>
      </c>
      <c r="B900" t="s">
        <v>116</v>
      </c>
      <c r="C900">
        <v>0.574169428501628</v>
      </c>
      <c r="D900">
        <v>0.32697254503455703</v>
      </c>
      <c r="E900">
        <v>1.7560172473836999</v>
      </c>
      <c r="F900">
        <v>7.9648169671080196E-2</v>
      </c>
      <c r="G900" t="s">
        <v>713</v>
      </c>
      <c r="H900" t="b">
        <v>0</v>
      </c>
      <c r="I900" t="s">
        <v>382</v>
      </c>
      <c r="J900" t="s">
        <v>382</v>
      </c>
      <c r="K900" t="s">
        <v>382</v>
      </c>
      <c r="X900" t="str">
        <f t="shared" si="74"/>
        <v>1.7560172473837_0.0796481696710802</v>
      </c>
      <c r="Y900" t="str">
        <f t="shared" si="72"/>
        <v>grade9_not_apr_march_grade_t8_ra_basic_hourshome</v>
      </c>
      <c r="Z900" t="str">
        <f t="shared" si="73"/>
        <v>FALSE</v>
      </c>
      <c r="AA900" s="2" t="e">
        <f t="shared" si="75"/>
        <v>#VALUE!</v>
      </c>
      <c r="AB900">
        <f t="shared" si="76"/>
        <v>0.32697254503455703</v>
      </c>
    </row>
    <row r="901" spans="1:28">
      <c r="A901">
        <v>900</v>
      </c>
      <c r="B901" t="s">
        <v>234</v>
      </c>
      <c r="C901">
        <v>-4.3207375393127398E-2</v>
      </c>
      <c r="D901">
        <v>2.86020292388545E-2</v>
      </c>
      <c r="E901">
        <v>-1.51064020780848</v>
      </c>
      <c r="F901">
        <v>0.13146076584717001</v>
      </c>
      <c r="G901" t="s">
        <v>713</v>
      </c>
      <c r="H901" t="b">
        <v>0</v>
      </c>
      <c r="I901" t="s">
        <v>382</v>
      </c>
      <c r="J901" t="s">
        <v>382</v>
      </c>
      <c r="K901" t="s">
        <v>382</v>
      </c>
      <c r="X901" t="str">
        <f t="shared" si="74"/>
        <v>-1.51064020780848_0.13146076584717</v>
      </c>
      <c r="Y901" t="str">
        <f t="shared" si="72"/>
        <v>grade9_not_apr_march_grade_t8_ra_basic_hourshome</v>
      </c>
      <c r="Z901" t="str">
        <f t="shared" si="73"/>
        <v>FALSE</v>
      </c>
      <c r="AA901" s="2" t="e">
        <f t="shared" si="75"/>
        <v>#VALUE!</v>
      </c>
      <c r="AB901">
        <f t="shared" si="76"/>
        <v>2.86020292388545E-2</v>
      </c>
    </row>
    <row r="902" spans="1:28">
      <c r="A902">
        <v>901</v>
      </c>
      <c r="B902" t="s">
        <v>116</v>
      </c>
      <c r="C902">
        <v>-0.219148131046566</v>
      </c>
      <c r="D902">
        <v>0.389819586858768</v>
      </c>
      <c r="E902">
        <v>-0.56217834720030002</v>
      </c>
      <c r="F902">
        <v>0.574238635374128</v>
      </c>
      <c r="G902" t="s">
        <v>427</v>
      </c>
      <c r="H902" t="b">
        <v>0</v>
      </c>
      <c r="I902" t="s">
        <v>382</v>
      </c>
      <c r="J902" t="s">
        <v>382</v>
      </c>
      <c r="K902" t="s">
        <v>382</v>
      </c>
      <c r="X902" t="str">
        <f t="shared" si="74"/>
        <v>-0.5621783472003_0.574238635374128</v>
      </c>
      <c r="Y902" t="str">
        <f t="shared" si="72"/>
        <v>grade4_all_grade_t8_ra_cont_hourshome</v>
      </c>
      <c r="Z902" t="str">
        <f t="shared" si="73"/>
        <v>FALSE</v>
      </c>
      <c r="AA902" s="2" t="e">
        <f t="shared" si="75"/>
        <v>#VALUE!</v>
      </c>
      <c r="AB902">
        <f t="shared" si="76"/>
        <v>0.389819586858768</v>
      </c>
    </row>
    <row r="903" spans="1:28">
      <c r="A903">
        <v>902</v>
      </c>
      <c r="B903" t="s">
        <v>234</v>
      </c>
      <c r="C903">
        <v>1.3534025592244901E-2</v>
      </c>
      <c r="D903">
        <v>3.4967991653694699E-2</v>
      </c>
      <c r="E903">
        <v>0.38704040330022599</v>
      </c>
      <c r="F903">
        <v>0.69888587060009799</v>
      </c>
      <c r="G903" t="s">
        <v>427</v>
      </c>
      <c r="H903" t="b">
        <v>0</v>
      </c>
      <c r="I903" t="s">
        <v>382</v>
      </c>
      <c r="J903" t="s">
        <v>382</v>
      </c>
      <c r="K903" t="s">
        <v>382</v>
      </c>
      <c r="X903" t="str">
        <f t="shared" si="74"/>
        <v>0.387040403300226_0.698885870600098</v>
      </c>
      <c r="Y903" t="str">
        <f t="shared" si="72"/>
        <v>grade4_all_grade_t8_ra_cont_hourshome</v>
      </c>
      <c r="Z903" t="str">
        <f t="shared" si="73"/>
        <v>FALSE</v>
      </c>
      <c r="AA903" s="2" t="e">
        <f t="shared" si="75"/>
        <v>#VALUE!</v>
      </c>
      <c r="AB903">
        <f t="shared" si="76"/>
        <v>3.4967991653694699E-2</v>
      </c>
    </row>
    <row r="904" spans="1:28">
      <c r="A904">
        <v>903</v>
      </c>
      <c r="B904" t="s">
        <v>140</v>
      </c>
      <c r="C904">
        <v>0.35954495859053398</v>
      </c>
      <c r="D904">
        <v>0.71068907464111697</v>
      </c>
      <c r="E904">
        <v>0.50591035013743102</v>
      </c>
      <c r="F904">
        <v>0.61313564177832502</v>
      </c>
      <c r="G904" t="s">
        <v>427</v>
      </c>
      <c r="H904" t="b">
        <v>0</v>
      </c>
      <c r="I904" t="s">
        <v>382</v>
      </c>
      <c r="J904" t="s">
        <v>382</v>
      </c>
      <c r="K904" t="s">
        <v>382</v>
      </c>
      <c r="X904" t="str">
        <f t="shared" si="74"/>
        <v>0.505910350137431_0.613135641778325</v>
      </c>
      <c r="Y904" t="str">
        <f t="shared" si="72"/>
        <v>grade4_all_grade_t8_ra_cont_hourshome</v>
      </c>
      <c r="Z904" t="str">
        <f t="shared" si="73"/>
        <v>FALSE</v>
      </c>
      <c r="AA904" s="2" t="e">
        <f t="shared" si="75"/>
        <v>#VALUE!</v>
      </c>
      <c r="AB904">
        <f t="shared" si="76"/>
        <v>0.71068907464111697</v>
      </c>
    </row>
    <row r="905" spans="1:28">
      <c r="A905">
        <v>904</v>
      </c>
      <c r="B905" t="s">
        <v>117</v>
      </c>
      <c r="C905">
        <v>-0.18185764087841799</v>
      </c>
      <c r="D905">
        <v>1.2721161480505701</v>
      </c>
      <c r="E905">
        <v>-0.14295678987889801</v>
      </c>
      <c r="F905">
        <v>0.88638011270692096</v>
      </c>
      <c r="G905" t="s">
        <v>427</v>
      </c>
      <c r="H905" t="b">
        <v>0</v>
      </c>
      <c r="I905" t="s">
        <v>382</v>
      </c>
      <c r="J905" t="s">
        <v>382</v>
      </c>
      <c r="K905" t="s">
        <v>382</v>
      </c>
      <c r="X905" t="str">
        <f t="shared" si="74"/>
        <v>-0.142956789878898_0.886380112706921</v>
      </c>
      <c r="Y905" t="str">
        <f t="shared" si="72"/>
        <v>grade4_all_grade_t8_ra_cont_hourshome</v>
      </c>
      <c r="Z905" t="str">
        <f t="shared" si="73"/>
        <v>FALSE</v>
      </c>
      <c r="AA905" s="2" t="e">
        <f t="shared" si="75"/>
        <v>#VALUE!</v>
      </c>
      <c r="AB905">
        <f t="shared" si="76"/>
        <v>1.2721161480505701</v>
      </c>
    </row>
    <row r="906" spans="1:28">
      <c r="A906">
        <v>905</v>
      </c>
      <c r="B906" t="s">
        <v>118</v>
      </c>
      <c r="C906">
        <v>0.37517807646204399</v>
      </c>
      <c r="D906">
        <v>1.2649651889998199</v>
      </c>
      <c r="E906">
        <v>0.29659162143322598</v>
      </c>
      <c r="F906">
        <v>0.76689764949967398</v>
      </c>
      <c r="G906" t="s">
        <v>427</v>
      </c>
      <c r="H906" t="b">
        <v>0</v>
      </c>
      <c r="I906" t="s">
        <v>382</v>
      </c>
      <c r="J906" t="s">
        <v>382</v>
      </c>
      <c r="K906" t="s">
        <v>382</v>
      </c>
      <c r="X906" t="str">
        <f t="shared" si="74"/>
        <v>0.296591621433226_0.766897649499674</v>
      </c>
      <c r="Y906" t="str">
        <f t="shared" si="72"/>
        <v>grade4_all_grade_t8_ra_cont_hourshome</v>
      </c>
      <c r="Z906" t="str">
        <f t="shared" si="73"/>
        <v>FALSE</v>
      </c>
      <c r="AA906" s="2" t="e">
        <f t="shared" si="75"/>
        <v>#VALUE!</v>
      </c>
      <c r="AB906">
        <f t="shared" si="76"/>
        <v>1.2649651889998199</v>
      </c>
    </row>
    <row r="907" spans="1:28">
      <c r="A907">
        <v>906</v>
      </c>
      <c r="B907" t="s">
        <v>119</v>
      </c>
      <c r="C907">
        <v>1.9223135794950299</v>
      </c>
      <c r="D907">
        <v>1.4625369953332501</v>
      </c>
      <c r="E907">
        <v>1.3143691992947</v>
      </c>
      <c r="F907">
        <v>0.189305929134097</v>
      </c>
      <c r="G907" t="s">
        <v>427</v>
      </c>
      <c r="H907" t="b">
        <v>0</v>
      </c>
      <c r="I907" t="s">
        <v>382</v>
      </c>
      <c r="J907" t="s">
        <v>382</v>
      </c>
      <c r="K907" t="s">
        <v>382</v>
      </c>
      <c r="X907" t="str">
        <f t="shared" si="74"/>
        <v>1.3143691992947_0.189305929134097</v>
      </c>
      <c r="Y907" t="str">
        <f t="shared" si="72"/>
        <v>grade4_all_grade_t8_ra_cont_hourshome</v>
      </c>
      <c r="Z907" t="str">
        <f t="shared" si="73"/>
        <v>FALSE</v>
      </c>
      <c r="AA907" s="2" t="e">
        <f t="shared" si="75"/>
        <v>#VALUE!</v>
      </c>
      <c r="AB907">
        <f t="shared" si="76"/>
        <v>1.4625369953332501</v>
      </c>
    </row>
    <row r="908" spans="1:28">
      <c r="A908">
        <v>907</v>
      </c>
      <c r="B908" t="s">
        <v>120</v>
      </c>
      <c r="C908">
        <v>2.2927383932379501</v>
      </c>
      <c r="D908">
        <v>1.63829836309457</v>
      </c>
      <c r="E908">
        <v>1.39946327536287</v>
      </c>
      <c r="F908">
        <v>0.16227496992794599</v>
      </c>
      <c r="G908" t="s">
        <v>427</v>
      </c>
      <c r="H908" t="b">
        <v>0</v>
      </c>
      <c r="I908" t="s">
        <v>382</v>
      </c>
      <c r="J908" t="s">
        <v>382</v>
      </c>
      <c r="K908" t="s">
        <v>382</v>
      </c>
      <c r="X908" t="str">
        <f t="shared" si="74"/>
        <v>1.39946327536287_0.162274969927946</v>
      </c>
      <c r="Y908" t="str">
        <f t="shared" si="72"/>
        <v>grade4_all_grade_t8_ra_cont_hourshome</v>
      </c>
      <c r="Z908" t="str">
        <f t="shared" si="73"/>
        <v>FALSE</v>
      </c>
      <c r="AA908" s="2" t="e">
        <f t="shared" si="75"/>
        <v>#VALUE!</v>
      </c>
      <c r="AB908">
        <f t="shared" si="76"/>
        <v>1.63829836309457</v>
      </c>
    </row>
    <row r="909" spans="1:28">
      <c r="A909">
        <v>908</v>
      </c>
      <c r="B909" t="s">
        <v>121</v>
      </c>
      <c r="C909">
        <v>-1.5627612555855199</v>
      </c>
      <c r="D909">
        <v>0.81667867382945203</v>
      </c>
      <c r="E909">
        <v>-1.9135570765643199</v>
      </c>
      <c r="F909">
        <v>5.6229776986202601E-2</v>
      </c>
      <c r="G909" t="s">
        <v>427</v>
      </c>
      <c r="H909" t="b">
        <v>0</v>
      </c>
      <c r="I909" t="s">
        <v>382</v>
      </c>
      <c r="J909" t="s">
        <v>382</v>
      </c>
      <c r="K909" t="s">
        <v>382</v>
      </c>
      <c r="X909" t="str">
        <f t="shared" si="74"/>
        <v>-1.91355707656432_0.0562297769862026</v>
      </c>
      <c r="Y909" t="str">
        <f t="shared" si="72"/>
        <v>grade4_all_grade_t8_ra_cont_hourshome</v>
      </c>
      <c r="Z909" t="str">
        <f t="shared" si="73"/>
        <v>FALSE</v>
      </c>
      <c r="AA909" s="2" t="e">
        <f t="shared" si="75"/>
        <v>#VALUE!</v>
      </c>
      <c r="AB909">
        <f t="shared" si="76"/>
        <v>0.81667867382945203</v>
      </c>
    </row>
    <row r="910" spans="1:28">
      <c r="A910">
        <v>909</v>
      </c>
      <c r="B910" t="s">
        <v>122</v>
      </c>
      <c r="C910">
        <v>-0.84707165179731203</v>
      </c>
      <c r="D910">
        <v>1.1429232836429499</v>
      </c>
      <c r="E910">
        <v>-0.74114480291044604</v>
      </c>
      <c r="F910">
        <v>0.458942796552611</v>
      </c>
      <c r="G910" t="s">
        <v>427</v>
      </c>
      <c r="H910" t="b">
        <v>0</v>
      </c>
      <c r="I910" t="s">
        <v>382</v>
      </c>
      <c r="J910" t="s">
        <v>382</v>
      </c>
      <c r="K910" t="s">
        <v>382</v>
      </c>
      <c r="X910" t="str">
        <f t="shared" si="74"/>
        <v>-0.741144802910446_0.458942796552611</v>
      </c>
      <c r="Y910" t="str">
        <f t="shared" si="72"/>
        <v>grade4_all_grade_t8_ra_cont_hourshome</v>
      </c>
      <c r="Z910" t="str">
        <f t="shared" si="73"/>
        <v>FALSE</v>
      </c>
      <c r="AA910" s="2" t="e">
        <f t="shared" si="75"/>
        <v>#VALUE!</v>
      </c>
      <c r="AB910">
        <f t="shared" si="76"/>
        <v>1.1429232836429499</v>
      </c>
    </row>
    <row r="911" spans="1:28">
      <c r="A911">
        <v>910</v>
      </c>
      <c r="B911" t="s">
        <v>116</v>
      </c>
      <c r="C911">
        <v>0.19556693972188799</v>
      </c>
      <c r="D911">
        <v>0.31141276917558097</v>
      </c>
      <c r="E911">
        <v>0.62799910305419604</v>
      </c>
      <c r="F911">
        <v>0.53021506182040501</v>
      </c>
      <c r="G911" t="s">
        <v>428</v>
      </c>
      <c r="H911" t="b">
        <v>0</v>
      </c>
      <c r="I911" t="s">
        <v>382</v>
      </c>
      <c r="J911" t="s">
        <v>382</v>
      </c>
      <c r="K911" t="s">
        <v>382</v>
      </c>
      <c r="X911" t="str">
        <f t="shared" si="74"/>
        <v>0.627999103054196_0.530215061820405</v>
      </c>
      <c r="Y911" t="str">
        <f t="shared" si="72"/>
        <v>grade5_all_grade_t8_ra_cont_hourshome</v>
      </c>
      <c r="Z911" t="str">
        <f t="shared" si="73"/>
        <v>FALSE</v>
      </c>
      <c r="AA911" s="2" t="e">
        <f t="shared" si="75"/>
        <v>#VALUE!</v>
      </c>
      <c r="AB911">
        <f t="shared" si="76"/>
        <v>0.31141276917558097</v>
      </c>
    </row>
    <row r="912" spans="1:28">
      <c r="A912">
        <v>911</v>
      </c>
      <c r="B912" t="s">
        <v>234</v>
      </c>
      <c r="C912">
        <v>-1.8597339649981299E-2</v>
      </c>
      <c r="D912">
        <v>2.7044176832567501E-2</v>
      </c>
      <c r="E912">
        <v>-0.68766521403549496</v>
      </c>
      <c r="F912">
        <v>0.49189776951720399</v>
      </c>
      <c r="G912" t="s">
        <v>428</v>
      </c>
      <c r="H912" t="b">
        <v>0</v>
      </c>
      <c r="I912" t="s">
        <v>382</v>
      </c>
      <c r="J912" t="s">
        <v>382</v>
      </c>
      <c r="K912" t="s">
        <v>382</v>
      </c>
      <c r="X912" t="str">
        <f t="shared" si="74"/>
        <v>-0.687665214035495_0.491897769517204</v>
      </c>
      <c r="Y912" t="str">
        <f t="shared" si="72"/>
        <v>grade5_all_grade_t8_ra_cont_hourshome</v>
      </c>
      <c r="Z912" t="str">
        <f t="shared" si="73"/>
        <v>FALSE</v>
      </c>
      <c r="AA912" s="2" t="e">
        <f t="shared" si="75"/>
        <v>#VALUE!</v>
      </c>
      <c r="AB912">
        <f t="shared" si="76"/>
        <v>2.7044176832567501E-2</v>
      </c>
    </row>
    <row r="913" spans="1:28">
      <c r="A913">
        <v>912</v>
      </c>
      <c r="B913" t="s">
        <v>140</v>
      </c>
      <c r="C913">
        <v>1.0732768284774801</v>
      </c>
      <c r="D913">
        <v>0.57866565138338</v>
      </c>
      <c r="E913">
        <v>1.8547443172264699</v>
      </c>
      <c r="F913">
        <v>6.4064780657168696E-2</v>
      </c>
      <c r="G913" t="s">
        <v>428</v>
      </c>
      <c r="H913" t="b">
        <v>0</v>
      </c>
      <c r="I913" t="s">
        <v>382</v>
      </c>
      <c r="J913" t="s">
        <v>382</v>
      </c>
      <c r="K913" t="s">
        <v>382</v>
      </c>
      <c r="X913" t="str">
        <f t="shared" si="74"/>
        <v>1.85474431722647_0.0640647806571687</v>
      </c>
      <c r="Y913" t="str">
        <f t="shared" si="72"/>
        <v>grade5_all_grade_t8_ra_cont_hourshome</v>
      </c>
      <c r="Z913" t="str">
        <f t="shared" si="73"/>
        <v>FALSE</v>
      </c>
      <c r="AA913" s="2" t="e">
        <f t="shared" si="75"/>
        <v>#VALUE!</v>
      </c>
      <c r="AB913">
        <f t="shared" si="76"/>
        <v>0.57866565138338</v>
      </c>
    </row>
    <row r="914" spans="1:28">
      <c r="A914">
        <v>913</v>
      </c>
      <c r="B914" t="s">
        <v>117</v>
      </c>
      <c r="C914">
        <v>1.31836601070184</v>
      </c>
      <c r="D914">
        <v>0.98455683101785196</v>
      </c>
      <c r="E914">
        <v>1.33904511061986</v>
      </c>
      <c r="F914">
        <v>0.181002761911743</v>
      </c>
      <c r="G914" t="s">
        <v>428</v>
      </c>
      <c r="H914" t="b">
        <v>0</v>
      </c>
      <c r="I914" t="s">
        <v>382</v>
      </c>
      <c r="J914" t="s">
        <v>382</v>
      </c>
      <c r="K914" t="s">
        <v>382</v>
      </c>
      <c r="X914" t="str">
        <f t="shared" si="74"/>
        <v>1.33904511061986_0.181002761911743</v>
      </c>
      <c r="Y914" t="str">
        <f t="shared" si="72"/>
        <v>grade5_all_grade_t8_ra_cont_hourshome</v>
      </c>
      <c r="Z914" t="str">
        <f t="shared" si="73"/>
        <v>FALSE</v>
      </c>
      <c r="AA914" s="2" t="e">
        <f t="shared" si="75"/>
        <v>#VALUE!</v>
      </c>
      <c r="AB914">
        <f t="shared" si="76"/>
        <v>0.98455683101785196</v>
      </c>
    </row>
    <row r="915" spans="1:28">
      <c r="A915">
        <v>914</v>
      </c>
      <c r="B915" t="s">
        <v>118</v>
      </c>
      <c r="C915">
        <v>2.2416398457506199</v>
      </c>
      <c r="D915">
        <v>0.897408664993809</v>
      </c>
      <c r="E915">
        <v>2.4979030548652901</v>
      </c>
      <c r="F915">
        <v>1.2727817617626201E-2</v>
      </c>
      <c r="G915" t="s">
        <v>428</v>
      </c>
      <c r="H915" t="b">
        <v>0</v>
      </c>
      <c r="I915" t="s">
        <v>382</v>
      </c>
      <c r="J915" t="s">
        <v>382</v>
      </c>
      <c r="K915" t="s">
        <v>382</v>
      </c>
      <c r="X915" t="str">
        <f t="shared" si="74"/>
        <v>2.49790305486529_0.0127278176176262</v>
      </c>
      <c r="Y915" t="str">
        <f t="shared" si="72"/>
        <v>grade5_all_grade_t8_ra_cont_hourshome</v>
      </c>
      <c r="Z915" t="str">
        <f t="shared" si="73"/>
        <v>FALSE</v>
      </c>
      <c r="AA915" s="2" t="e">
        <f t="shared" si="75"/>
        <v>#VALUE!</v>
      </c>
      <c r="AB915">
        <f t="shared" si="76"/>
        <v>0.897408664993809</v>
      </c>
    </row>
    <row r="916" spans="1:28">
      <c r="A916">
        <v>915</v>
      </c>
      <c r="B916" t="s">
        <v>119</v>
      </c>
      <c r="C916">
        <v>1.64290476539778</v>
      </c>
      <c r="D916">
        <v>0.99919974054911098</v>
      </c>
      <c r="E916">
        <v>1.6442205684470299</v>
      </c>
      <c r="F916">
        <v>0.100592170310413</v>
      </c>
      <c r="G916" t="s">
        <v>428</v>
      </c>
      <c r="H916" t="b">
        <v>0</v>
      </c>
      <c r="I916" t="s">
        <v>382</v>
      </c>
      <c r="J916" t="s">
        <v>382</v>
      </c>
      <c r="K916" t="s">
        <v>382</v>
      </c>
      <c r="X916" t="str">
        <f t="shared" si="74"/>
        <v>1.64422056844703_0.100592170310413</v>
      </c>
      <c r="Y916" t="str">
        <f t="shared" si="72"/>
        <v>grade5_all_grade_t8_ra_cont_hourshome</v>
      </c>
      <c r="Z916" t="str">
        <f t="shared" si="73"/>
        <v>FALSE</v>
      </c>
      <c r="AA916" s="2" t="e">
        <f t="shared" si="75"/>
        <v>#VALUE!</v>
      </c>
      <c r="AB916">
        <f t="shared" si="76"/>
        <v>0.99919974054911098</v>
      </c>
    </row>
    <row r="917" spans="1:28">
      <c r="A917">
        <v>916</v>
      </c>
      <c r="B917" t="s">
        <v>120</v>
      </c>
      <c r="C917">
        <v>3.2144818201813101</v>
      </c>
      <c r="D917">
        <v>1.12546240995739</v>
      </c>
      <c r="E917">
        <v>2.8561432098856199</v>
      </c>
      <c r="F917">
        <v>4.4188734071442101E-3</v>
      </c>
      <c r="G917" t="s">
        <v>428</v>
      </c>
      <c r="H917" t="b">
        <v>0</v>
      </c>
      <c r="I917" t="s">
        <v>382</v>
      </c>
      <c r="J917" t="s">
        <v>382</v>
      </c>
      <c r="K917" t="s">
        <v>382</v>
      </c>
      <c r="X917" t="str">
        <f t="shared" si="74"/>
        <v>2.85614320988562_0.00441887340714421</v>
      </c>
      <c r="Y917" t="str">
        <f t="shared" si="72"/>
        <v>grade5_all_grade_t8_ra_cont_hourshome</v>
      </c>
      <c r="Z917" t="str">
        <f t="shared" si="73"/>
        <v>FALSE</v>
      </c>
      <c r="AA917" s="2" t="e">
        <f t="shared" si="75"/>
        <v>#VALUE!</v>
      </c>
      <c r="AB917">
        <f t="shared" si="76"/>
        <v>1.12546240995739</v>
      </c>
    </row>
    <row r="918" spans="1:28">
      <c r="A918">
        <v>917</v>
      </c>
      <c r="B918" t="s">
        <v>121</v>
      </c>
      <c r="C918">
        <v>0.13637240383900201</v>
      </c>
      <c r="D918">
        <v>0.68279312881266896</v>
      </c>
      <c r="E918">
        <v>0.199727264502712</v>
      </c>
      <c r="F918">
        <v>0.84175351237005502</v>
      </c>
      <c r="G918" t="s">
        <v>428</v>
      </c>
      <c r="H918" t="b">
        <v>0</v>
      </c>
      <c r="I918" t="s">
        <v>382</v>
      </c>
      <c r="J918" t="s">
        <v>382</v>
      </c>
      <c r="K918" t="s">
        <v>382</v>
      </c>
      <c r="X918" t="str">
        <f t="shared" si="74"/>
        <v>0.199727264502712_0.841753512370055</v>
      </c>
      <c r="Y918" t="str">
        <f t="shared" si="72"/>
        <v>grade5_all_grade_t8_ra_cont_hourshome</v>
      </c>
      <c r="Z918" t="str">
        <f t="shared" si="73"/>
        <v>FALSE</v>
      </c>
      <c r="AA918" s="2" t="e">
        <f t="shared" si="75"/>
        <v>#VALUE!</v>
      </c>
      <c r="AB918">
        <f t="shared" si="76"/>
        <v>0.68279312881266896</v>
      </c>
    </row>
    <row r="919" spans="1:28">
      <c r="A919">
        <v>918</v>
      </c>
      <c r="B919" t="s">
        <v>122</v>
      </c>
      <c r="C919">
        <v>-0.107208316709397</v>
      </c>
      <c r="D919">
        <v>0.77985542638481098</v>
      </c>
      <c r="E919">
        <v>-0.137472040434962</v>
      </c>
      <c r="F919">
        <v>0.89069832577738095</v>
      </c>
      <c r="G919" t="s">
        <v>428</v>
      </c>
      <c r="H919" t="b">
        <v>0</v>
      </c>
      <c r="I919" t="s">
        <v>382</v>
      </c>
      <c r="J919" t="s">
        <v>382</v>
      </c>
      <c r="K919" t="s">
        <v>382</v>
      </c>
      <c r="X919" t="str">
        <f t="shared" si="74"/>
        <v>-0.137472040434962_0.890698325777381</v>
      </c>
      <c r="Y919" t="str">
        <f t="shared" si="72"/>
        <v>grade5_all_grade_t8_ra_cont_hourshome</v>
      </c>
      <c r="Z919" t="str">
        <f t="shared" si="73"/>
        <v>FALSE</v>
      </c>
      <c r="AA919" s="2" t="e">
        <f t="shared" si="75"/>
        <v>#VALUE!</v>
      </c>
      <c r="AB919">
        <f t="shared" si="76"/>
        <v>0.77985542638481098</v>
      </c>
    </row>
    <row r="920" spans="1:28">
      <c r="A920">
        <v>919</v>
      </c>
      <c r="B920" t="s">
        <v>116</v>
      </c>
      <c r="C920">
        <v>9.8238346503213398E-4</v>
      </c>
      <c r="D920">
        <v>0.31994221708233</v>
      </c>
      <c r="E920">
        <v>3.07050277387851E-3</v>
      </c>
      <c r="F920">
        <v>0.99755102491569603</v>
      </c>
      <c r="G920" t="s">
        <v>429</v>
      </c>
      <c r="H920" t="b">
        <v>0</v>
      </c>
      <c r="I920" t="s">
        <v>382</v>
      </c>
      <c r="J920" t="s">
        <v>382</v>
      </c>
      <c r="K920" t="s">
        <v>382</v>
      </c>
      <c r="X920" t="str">
        <f t="shared" si="74"/>
        <v>0.00307050277387851_0.997551024915696</v>
      </c>
      <c r="Y920" t="str">
        <f t="shared" si="72"/>
        <v>grade6_all_grade_t8_ra_cont_hourshome</v>
      </c>
      <c r="Z920" t="str">
        <f t="shared" si="73"/>
        <v>FALSE</v>
      </c>
      <c r="AA920" s="2" t="e">
        <f t="shared" si="75"/>
        <v>#VALUE!</v>
      </c>
      <c r="AB920">
        <f t="shared" si="76"/>
        <v>0.31994221708233</v>
      </c>
    </row>
    <row r="921" spans="1:28">
      <c r="A921">
        <v>920</v>
      </c>
      <c r="B921" t="s">
        <v>234</v>
      </c>
      <c r="C921">
        <v>-3.8973339053645002E-3</v>
      </c>
      <c r="D921">
        <v>2.8384080391045601E-2</v>
      </c>
      <c r="E921">
        <v>-0.137307034495083</v>
      </c>
      <c r="F921">
        <v>0.89082998617998799</v>
      </c>
      <c r="G921" t="s">
        <v>429</v>
      </c>
      <c r="H921" t="b">
        <v>0</v>
      </c>
      <c r="I921" t="s">
        <v>382</v>
      </c>
      <c r="J921" t="s">
        <v>382</v>
      </c>
      <c r="K921" t="s">
        <v>382</v>
      </c>
      <c r="X921" t="str">
        <f t="shared" si="74"/>
        <v>-0.137307034495083_0.890829986179988</v>
      </c>
      <c r="Y921" t="str">
        <f t="shared" si="72"/>
        <v>grade6_all_grade_t8_ra_cont_hourshome</v>
      </c>
      <c r="Z921" t="str">
        <f t="shared" si="73"/>
        <v>FALSE</v>
      </c>
      <c r="AA921" s="2" t="e">
        <f t="shared" si="75"/>
        <v>#VALUE!</v>
      </c>
      <c r="AB921">
        <f t="shared" si="76"/>
        <v>2.8384080391045601E-2</v>
      </c>
    </row>
    <row r="922" spans="1:28">
      <c r="A922">
        <v>921</v>
      </c>
      <c r="B922" t="s">
        <v>140</v>
      </c>
      <c r="C922">
        <v>1.4466364048971101</v>
      </c>
      <c r="D922">
        <v>0.54385108758283895</v>
      </c>
      <c r="E922">
        <v>2.65998623139052</v>
      </c>
      <c r="F922">
        <v>8.0041561736214906E-3</v>
      </c>
      <c r="G922" t="s">
        <v>429</v>
      </c>
      <c r="H922" t="b">
        <v>0</v>
      </c>
      <c r="I922" t="s">
        <v>382</v>
      </c>
      <c r="J922" t="s">
        <v>382</v>
      </c>
      <c r="K922" t="s">
        <v>382</v>
      </c>
      <c r="X922" t="str">
        <f t="shared" si="74"/>
        <v>2.65998623139052_0.00800415617362149</v>
      </c>
      <c r="Y922" t="str">
        <f t="shared" si="72"/>
        <v>grade6_all_grade_t8_ra_cont_hourshome</v>
      </c>
      <c r="Z922" t="str">
        <f t="shared" si="73"/>
        <v>FALSE</v>
      </c>
      <c r="AA922" s="2" t="e">
        <f t="shared" si="75"/>
        <v>#VALUE!</v>
      </c>
      <c r="AB922">
        <f t="shared" si="76"/>
        <v>0.54385108758283895</v>
      </c>
    </row>
    <row r="923" spans="1:28">
      <c r="A923">
        <v>922</v>
      </c>
      <c r="B923" t="s">
        <v>117</v>
      </c>
      <c r="C923">
        <v>1.3998105033337101E-2</v>
      </c>
      <c r="D923">
        <v>1.2136251124494699</v>
      </c>
      <c r="E923">
        <v>1.1534126057333E-2</v>
      </c>
      <c r="F923">
        <v>0.99080078846305797</v>
      </c>
      <c r="G923" t="s">
        <v>429</v>
      </c>
      <c r="H923" t="b">
        <v>0</v>
      </c>
      <c r="I923" t="s">
        <v>382</v>
      </c>
      <c r="J923" t="s">
        <v>382</v>
      </c>
      <c r="K923" t="s">
        <v>382</v>
      </c>
      <c r="X923" t="str">
        <f t="shared" si="74"/>
        <v>0.011534126057333_0.990800788463058</v>
      </c>
      <c r="Y923" t="str">
        <f t="shared" si="72"/>
        <v>grade6_all_grade_t8_ra_cont_hourshome</v>
      </c>
      <c r="Z923" t="str">
        <f t="shared" si="73"/>
        <v>FALSE</v>
      </c>
      <c r="AA923" s="2" t="e">
        <f t="shared" si="75"/>
        <v>#VALUE!</v>
      </c>
      <c r="AB923">
        <f t="shared" si="76"/>
        <v>1.2136251124494699</v>
      </c>
    </row>
    <row r="924" spans="1:28">
      <c r="A924">
        <v>923</v>
      </c>
      <c r="B924" t="s">
        <v>118</v>
      </c>
      <c r="C924">
        <v>0.58732367569409805</v>
      </c>
      <c r="D924">
        <v>1.1559036563827401</v>
      </c>
      <c r="E924">
        <v>0.50810781024091201</v>
      </c>
      <c r="F924">
        <v>0.61154751108463701</v>
      </c>
      <c r="G924" t="s">
        <v>429</v>
      </c>
      <c r="H924" t="b">
        <v>0</v>
      </c>
      <c r="I924" t="s">
        <v>382</v>
      </c>
      <c r="J924" t="s">
        <v>382</v>
      </c>
      <c r="K924" t="s">
        <v>382</v>
      </c>
      <c r="X924" t="str">
        <f t="shared" si="74"/>
        <v>0.508107810240912_0.611547511084637</v>
      </c>
      <c r="Y924" t="str">
        <f t="shared" si="72"/>
        <v>grade6_all_grade_t8_ra_cont_hourshome</v>
      </c>
      <c r="Z924" t="str">
        <f t="shared" si="73"/>
        <v>FALSE</v>
      </c>
      <c r="AA924" s="2" t="e">
        <f t="shared" si="75"/>
        <v>#VALUE!</v>
      </c>
      <c r="AB924">
        <f t="shared" si="76"/>
        <v>1.1559036563827401</v>
      </c>
    </row>
    <row r="925" spans="1:28">
      <c r="A925">
        <v>924</v>
      </c>
      <c r="B925" t="s">
        <v>119</v>
      </c>
      <c r="C925">
        <v>1.3043226885072701</v>
      </c>
      <c r="D925">
        <v>1.2895272797338699</v>
      </c>
      <c r="E925">
        <v>1.0114735135936499</v>
      </c>
      <c r="F925">
        <v>0.31216051447466298</v>
      </c>
      <c r="G925" t="s">
        <v>429</v>
      </c>
      <c r="H925" t="b">
        <v>0</v>
      </c>
      <c r="I925" t="s">
        <v>382</v>
      </c>
      <c r="J925" t="s">
        <v>382</v>
      </c>
      <c r="K925" t="s">
        <v>382</v>
      </c>
      <c r="X925" t="str">
        <f t="shared" si="74"/>
        <v>1.01147351359365_0.312160514474663</v>
      </c>
      <c r="Y925" t="str">
        <f t="shared" ref="Y925:Y988" si="77">TEXT(G925,"0.000")</f>
        <v>grade6_all_grade_t8_ra_cont_hourshome</v>
      </c>
      <c r="Z925" t="str">
        <f t="shared" ref="Z925:Z988" si="78">TEXT(H925,"0.000")</f>
        <v>FALSE</v>
      </c>
      <c r="AA925" s="2" t="e">
        <f t="shared" si="75"/>
        <v>#VALUE!</v>
      </c>
      <c r="AB925">
        <f t="shared" si="76"/>
        <v>1.2895272797338699</v>
      </c>
    </row>
    <row r="926" spans="1:28">
      <c r="A926">
        <v>925</v>
      </c>
      <c r="B926" t="s">
        <v>120</v>
      </c>
      <c r="C926">
        <v>0.67390724383487999</v>
      </c>
      <c r="D926">
        <v>1.4672692698257099</v>
      </c>
      <c r="E926">
        <v>0.45929350371723698</v>
      </c>
      <c r="F926">
        <v>0.64617464538573899</v>
      </c>
      <c r="G926" t="s">
        <v>429</v>
      </c>
      <c r="H926" t="b">
        <v>0</v>
      </c>
      <c r="I926" t="s">
        <v>382</v>
      </c>
      <c r="J926" t="s">
        <v>382</v>
      </c>
      <c r="K926" t="s">
        <v>382</v>
      </c>
      <c r="X926" t="str">
        <f t="shared" si="74"/>
        <v>0.459293503717237_0.646174645385739</v>
      </c>
      <c r="Y926" t="str">
        <f t="shared" si="77"/>
        <v>grade6_all_grade_t8_ra_cont_hourshome</v>
      </c>
      <c r="Z926" t="str">
        <f t="shared" si="78"/>
        <v>FALSE</v>
      </c>
      <c r="AA926" s="2" t="e">
        <f t="shared" si="75"/>
        <v>#VALUE!</v>
      </c>
      <c r="AB926">
        <f t="shared" si="76"/>
        <v>1.4672692698257099</v>
      </c>
    </row>
    <row r="927" spans="1:28">
      <c r="A927">
        <v>926</v>
      </c>
      <c r="B927" t="s">
        <v>121</v>
      </c>
      <c r="C927">
        <v>-0.70218694363671297</v>
      </c>
      <c r="D927">
        <v>0.72758500266813697</v>
      </c>
      <c r="E927">
        <v>-0.96509265730012805</v>
      </c>
      <c r="F927">
        <v>0.33485188522432602</v>
      </c>
      <c r="G927" t="s">
        <v>429</v>
      </c>
      <c r="H927" t="b">
        <v>0</v>
      </c>
      <c r="I927" t="s">
        <v>382</v>
      </c>
      <c r="J927" t="s">
        <v>382</v>
      </c>
      <c r="K927" t="s">
        <v>382</v>
      </c>
      <c r="X927" t="str">
        <f t="shared" si="74"/>
        <v>-0.965092657300128_0.334851885224326</v>
      </c>
      <c r="Y927" t="str">
        <f t="shared" si="77"/>
        <v>grade6_all_grade_t8_ra_cont_hourshome</v>
      </c>
      <c r="Z927" t="str">
        <f t="shared" si="78"/>
        <v>FALSE</v>
      </c>
      <c r="AA927" s="2" t="e">
        <f t="shared" si="75"/>
        <v>#VALUE!</v>
      </c>
      <c r="AB927">
        <f t="shared" si="76"/>
        <v>0.72758500266813697</v>
      </c>
    </row>
    <row r="928" spans="1:28">
      <c r="A928">
        <v>927</v>
      </c>
      <c r="B928" t="s">
        <v>122</v>
      </c>
      <c r="C928">
        <v>6.9008100125741198E-2</v>
      </c>
      <c r="D928">
        <v>0.73151528928611598</v>
      </c>
      <c r="E928">
        <v>9.4335827475439393E-2</v>
      </c>
      <c r="F928">
        <v>0.92487102216883799</v>
      </c>
      <c r="G928" t="s">
        <v>429</v>
      </c>
      <c r="H928" t="b">
        <v>0</v>
      </c>
      <c r="I928" t="s">
        <v>382</v>
      </c>
      <c r="J928" t="s">
        <v>382</v>
      </c>
      <c r="K928" t="s">
        <v>382</v>
      </c>
      <c r="X928" t="str">
        <f t="shared" si="74"/>
        <v>0.0943358274754394_0.924871022168838</v>
      </c>
      <c r="Y928" t="str">
        <f t="shared" si="77"/>
        <v>grade6_all_grade_t8_ra_cont_hourshome</v>
      </c>
      <c r="Z928" t="str">
        <f t="shared" si="78"/>
        <v>FALSE</v>
      </c>
      <c r="AA928" s="2" t="e">
        <f t="shared" si="75"/>
        <v>#VALUE!</v>
      </c>
      <c r="AB928">
        <f t="shared" si="76"/>
        <v>0.73151528928611598</v>
      </c>
    </row>
    <row r="929" spans="1:28">
      <c r="A929">
        <v>928</v>
      </c>
      <c r="B929" t="s">
        <v>116</v>
      </c>
      <c r="C929">
        <v>-0.17515473924150801</v>
      </c>
      <c r="D929">
        <v>0.230130571692404</v>
      </c>
      <c r="E929">
        <v>-0.76111025994243897</v>
      </c>
      <c r="F929">
        <v>0.446795344022824</v>
      </c>
      <c r="G929" t="s">
        <v>430</v>
      </c>
      <c r="H929" t="b">
        <v>0</v>
      </c>
      <c r="I929" t="s">
        <v>382</v>
      </c>
      <c r="J929" t="s">
        <v>382</v>
      </c>
      <c r="K929" t="s">
        <v>382</v>
      </c>
      <c r="X929" t="str">
        <f t="shared" si="74"/>
        <v>-0.761110259942439_0.446795344022824</v>
      </c>
      <c r="Y929" t="str">
        <f t="shared" si="77"/>
        <v>grade7_all_grade_t8_ra_cont_hourshome</v>
      </c>
      <c r="Z929" t="str">
        <f t="shared" si="78"/>
        <v>FALSE</v>
      </c>
      <c r="AA929" s="2" t="e">
        <f t="shared" si="75"/>
        <v>#VALUE!</v>
      </c>
      <c r="AB929">
        <f t="shared" si="76"/>
        <v>0.230130571692404</v>
      </c>
    </row>
    <row r="930" spans="1:28">
      <c r="A930">
        <v>929</v>
      </c>
      <c r="B930" t="s">
        <v>234</v>
      </c>
      <c r="C930">
        <v>1.4409704735010499E-2</v>
      </c>
      <c r="D930">
        <v>1.9927873024905798E-2</v>
      </c>
      <c r="E930">
        <v>0.723092962154126</v>
      </c>
      <c r="F930">
        <v>0.46981513157594901</v>
      </c>
      <c r="G930" t="s">
        <v>430</v>
      </c>
      <c r="H930" t="b">
        <v>0</v>
      </c>
      <c r="I930" t="s">
        <v>382</v>
      </c>
      <c r="J930" t="s">
        <v>382</v>
      </c>
      <c r="K930" t="s">
        <v>382</v>
      </c>
      <c r="X930" t="str">
        <f t="shared" si="74"/>
        <v>0.723092962154126_0.469815131575949</v>
      </c>
      <c r="Y930" t="str">
        <f t="shared" si="77"/>
        <v>grade7_all_grade_t8_ra_cont_hourshome</v>
      </c>
      <c r="Z930" t="str">
        <f t="shared" si="78"/>
        <v>FALSE</v>
      </c>
      <c r="AA930" s="2" t="e">
        <f t="shared" si="75"/>
        <v>#VALUE!</v>
      </c>
      <c r="AB930">
        <f t="shared" si="76"/>
        <v>1.9927873024905798E-2</v>
      </c>
    </row>
    <row r="931" spans="1:28">
      <c r="A931">
        <v>930</v>
      </c>
      <c r="B931" t="s">
        <v>140</v>
      </c>
      <c r="C931">
        <v>0.98305937841881896</v>
      </c>
      <c r="D931">
        <v>0.37507210407050101</v>
      </c>
      <c r="E931">
        <v>2.6209877187615001</v>
      </c>
      <c r="F931">
        <v>8.9189588468893202E-3</v>
      </c>
      <c r="G931" t="s">
        <v>430</v>
      </c>
      <c r="H931" t="b">
        <v>0</v>
      </c>
      <c r="I931" t="s">
        <v>382</v>
      </c>
      <c r="J931" t="s">
        <v>382</v>
      </c>
      <c r="K931" t="s">
        <v>382</v>
      </c>
      <c r="X931" t="str">
        <f t="shared" si="74"/>
        <v>2.6209877187615_0.00891895884688932</v>
      </c>
      <c r="Y931" t="str">
        <f t="shared" si="77"/>
        <v>grade7_all_grade_t8_ra_cont_hourshome</v>
      </c>
      <c r="Z931" t="str">
        <f t="shared" si="78"/>
        <v>FALSE</v>
      </c>
      <c r="AA931" s="2" t="e">
        <f t="shared" si="75"/>
        <v>#VALUE!</v>
      </c>
      <c r="AB931">
        <f t="shared" si="76"/>
        <v>0.37507210407050101</v>
      </c>
    </row>
    <row r="932" spans="1:28">
      <c r="A932">
        <v>931</v>
      </c>
      <c r="B932" t="s">
        <v>117</v>
      </c>
      <c r="C932">
        <v>1.48793241726096</v>
      </c>
      <c r="D932">
        <v>0.55111194156752596</v>
      </c>
      <c r="E932">
        <v>2.6998733016541698</v>
      </c>
      <c r="F932">
        <v>7.0698656519209797E-3</v>
      </c>
      <c r="G932" t="s">
        <v>430</v>
      </c>
      <c r="H932" t="b">
        <v>0</v>
      </c>
      <c r="I932" t="s">
        <v>382</v>
      </c>
      <c r="J932" t="s">
        <v>382</v>
      </c>
      <c r="K932" t="s">
        <v>382</v>
      </c>
      <c r="X932" t="str">
        <f t="shared" si="74"/>
        <v>2.69987330165417_0.00706986565192098</v>
      </c>
      <c r="Y932" t="str">
        <f t="shared" si="77"/>
        <v>grade7_all_grade_t8_ra_cont_hourshome</v>
      </c>
      <c r="Z932" t="str">
        <f t="shared" si="78"/>
        <v>FALSE</v>
      </c>
      <c r="AA932" s="2" t="e">
        <f t="shared" si="75"/>
        <v>#VALUE!</v>
      </c>
      <c r="AB932">
        <f t="shared" si="76"/>
        <v>0.55111194156752596</v>
      </c>
    </row>
    <row r="933" spans="1:28">
      <c r="A933">
        <v>932</v>
      </c>
      <c r="B933" t="s">
        <v>118</v>
      </c>
      <c r="C933">
        <v>2.2988156241803499</v>
      </c>
      <c r="D933">
        <v>0.53790395041653505</v>
      </c>
      <c r="E933">
        <v>4.2736544738149398</v>
      </c>
      <c r="F933" s="17">
        <v>2.1329947733858899E-5</v>
      </c>
      <c r="G933" t="s">
        <v>430</v>
      </c>
      <c r="H933" t="b">
        <v>0</v>
      </c>
      <c r="I933" t="s">
        <v>382</v>
      </c>
      <c r="J933" t="s">
        <v>382</v>
      </c>
      <c r="K933" t="s">
        <v>382</v>
      </c>
      <c r="X933" t="str">
        <f t="shared" si="74"/>
        <v>4.27365447381494_2.13299477338589E-05</v>
      </c>
      <c r="Y933" t="str">
        <f t="shared" si="77"/>
        <v>grade7_all_grade_t8_ra_cont_hourshome</v>
      </c>
      <c r="Z933" t="str">
        <f t="shared" si="78"/>
        <v>FALSE</v>
      </c>
      <c r="AA933" s="2" t="e">
        <f t="shared" si="75"/>
        <v>#VALUE!</v>
      </c>
      <c r="AB933">
        <f t="shared" si="76"/>
        <v>0.53790395041653505</v>
      </c>
    </row>
    <row r="934" spans="1:28">
      <c r="A934">
        <v>933</v>
      </c>
      <c r="B934" t="s">
        <v>119</v>
      </c>
      <c r="C934">
        <v>2.3338105102183802</v>
      </c>
      <c r="D934">
        <v>0.64899800181254597</v>
      </c>
      <c r="E934">
        <v>3.59602110283919</v>
      </c>
      <c r="F934">
        <v>3.4112768610347198E-4</v>
      </c>
      <c r="G934" t="s">
        <v>430</v>
      </c>
      <c r="H934" t="b">
        <v>0</v>
      </c>
      <c r="I934" t="s">
        <v>382</v>
      </c>
      <c r="J934" t="s">
        <v>382</v>
      </c>
      <c r="K934" t="s">
        <v>382</v>
      </c>
      <c r="X934" t="str">
        <f t="shared" si="74"/>
        <v>3.59602110283919_0.000341127686103472</v>
      </c>
      <c r="Y934" t="str">
        <f t="shared" si="77"/>
        <v>grade7_all_grade_t8_ra_cont_hourshome</v>
      </c>
      <c r="Z934" t="str">
        <f t="shared" si="78"/>
        <v>FALSE</v>
      </c>
      <c r="AA934" s="2" t="e">
        <f t="shared" si="75"/>
        <v>#VALUE!</v>
      </c>
      <c r="AB934">
        <f t="shared" si="76"/>
        <v>0.64899800181254597</v>
      </c>
    </row>
    <row r="935" spans="1:28">
      <c r="A935">
        <v>934</v>
      </c>
      <c r="B935" t="s">
        <v>120</v>
      </c>
      <c r="C935">
        <v>2.3272452423780798</v>
      </c>
      <c r="D935">
        <v>0.77544151721436405</v>
      </c>
      <c r="E935">
        <v>3.0011873116341401</v>
      </c>
      <c r="F935">
        <v>2.7652972601947602E-3</v>
      </c>
      <c r="G935" t="s">
        <v>430</v>
      </c>
      <c r="H935" t="b">
        <v>0</v>
      </c>
      <c r="I935" t="s">
        <v>382</v>
      </c>
      <c r="J935" t="s">
        <v>382</v>
      </c>
      <c r="K935" t="s">
        <v>382</v>
      </c>
      <c r="X935" t="str">
        <f t="shared" si="74"/>
        <v>3.00118731163414_0.00276529726019476</v>
      </c>
      <c r="Y935" t="str">
        <f t="shared" si="77"/>
        <v>grade7_all_grade_t8_ra_cont_hourshome</v>
      </c>
      <c r="Z935" t="str">
        <f t="shared" si="78"/>
        <v>FALSE</v>
      </c>
      <c r="AA935" s="2" t="e">
        <f t="shared" si="75"/>
        <v>#VALUE!</v>
      </c>
      <c r="AB935">
        <f t="shared" si="76"/>
        <v>0.77544151721436405</v>
      </c>
    </row>
    <row r="936" spans="1:28">
      <c r="A936">
        <v>935</v>
      </c>
      <c r="B936" t="s">
        <v>121</v>
      </c>
      <c r="C936">
        <v>-0.14002205135099</v>
      </c>
      <c r="D936">
        <v>0.46630615239490902</v>
      </c>
      <c r="E936">
        <v>-0.30027922778168098</v>
      </c>
      <c r="F936">
        <v>0.76403517729387904</v>
      </c>
      <c r="G936" t="s">
        <v>430</v>
      </c>
      <c r="H936" t="b">
        <v>0</v>
      </c>
      <c r="I936" t="s">
        <v>382</v>
      </c>
      <c r="J936" t="s">
        <v>382</v>
      </c>
      <c r="K936" t="s">
        <v>382</v>
      </c>
      <c r="X936" t="str">
        <f t="shared" si="74"/>
        <v>-0.300279227781681_0.764035177293879</v>
      </c>
      <c r="Y936" t="str">
        <f t="shared" si="77"/>
        <v>grade7_all_grade_t8_ra_cont_hourshome</v>
      </c>
      <c r="Z936" t="str">
        <f t="shared" si="78"/>
        <v>FALSE</v>
      </c>
      <c r="AA936" s="2" t="e">
        <f t="shared" si="75"/>
        <v>#VALUE!</v>
      </c>
      <c r="AB936">
        <f t="shared" si="76"/>
        <v>0.46630615239490902</v>
      </c>
    </row>
    <row r="937" spans="1:28">
      <c r="A937">
        <v>936</v>
      </c>
      <c r="B937" t="s">
        <v>122</v>
      </c>
      <c r="C937">
        <v>-0.29590771953453099</v>
      </c>
      <c r="D937">
        <v>0.51044761240937497</v>
      </c>
      <c r="E937">
        <v>-0.57970242653856496</v>
      </c>
      <c r="F937">
        <v>0.56226385396548495</v>
      </c>
      <c r="G937" t="s">
        <v>430</v>
      </c>
      <c r="H937" t="b">
        <v>0</v>
      </c>
      <c r="I937" t="s">
        <v>382</v>
      </c>
      <c r="J937" t="s">
        <v>382</v>
      </c>
      <c r="K937" t="s">
        <v>382</v>
      </c>
      <c r="X937" t="str">
        <f t="shared" si="74"/>
        <v>-0.579702426538565_0.562263853965485</v>
      </c>
      <c r="Y937" t="str">
        <f t="shared" si="77"/>
        <v>grade7_all_grade_t8_ra_cont_hourshome</v>
      </c>
      <c r="Z937" t="str">
        <f t="shared" si="78"/>
        <v>FALSE</v>
      </c>
      <c r="AA937" s="2" t="e">
        <f t="shared" si="75"/>
        <v>#VALUE!</v>
      </c>
      <c r="AB937">
        <f t="shared" si="76"/>
        <v>0.51044761240937497</v>
      </c>
    </row>
    <row r="938" spans="1:28">
      <c r="A938">
        <v>937</v>
      </c>
      <c r="B938" t="s">
        <v>116</v>
      </c>
      <c r="C938">
        <v>0.10822033356942</v>
      </c>
      <c r="D938">
        <v>0.33041329596331798</v>
      </c>
      <c r="E938">
        <v>0.32753020199718202</v>
      </c>
      <c r="F938">
        <v>0.74340104290405196</v>
      </c>
      <c r="G938" t="s">
        <v>431</v>
      </c>
      <c r="H938" t="b">
        <v>0</v>
      </c>
      <c r="I938" t="s">
        <v>382</v>
      </c>
      <c r="J938" t="s">
        <v>382</v>
      </c>
      <c r="K938" t="s">
        <v>382</v>
      </c>
      <c r="X938" t="str">
        <f t="shared" si="74"/>
        <v>0.327530201997182_0.743401042904052</v>
      </c>
      <c r="Y938" t="str">
        <f t="shared" si="77"/>
        <v>grade8_all_grade_t8_ra_cont_hourshome</v>
      </c>
      <c r="Z938" t="str">
        <f t="shared" si="78"/>
        <v>FALSE</v>
      </c>
      <c r="AA938" s="2" t="e">
        <f t="shared" si="75"/>
        <v>#VALUE!</v>
      </c>
      <c r="AB938">
        <f t="shared" si="76"/>
        <v>0.33041329596331798</v>
      </c>
    </row>
    <row r="939" spans="1:28">
      <c r="A939">
        <v>938</v>
      </c>
      <c r="B939" t="s">
        <v>234</v>
      </c>
      <c r="C939">
        <v>-1.86317062647572E-2</v>
      </c>
      <c r="D939">
        <v>2.7455152694493602E-2</v>
      </c>
      <c r="E939">
        <v>-0.67862329785891096</v>
      </c>
      <c r="F939">
        <v>0.49768378886530401</v>
      </c>
      <c r="G939" t="s">
        <v>431</v>
      </c>
      <c r="H939" t="b">
        <v>0</v>
      </c>
      <c r="I939" t="s">
        <v>382</v>
      </c>
      <c r="J939" t="s">
        <v>382</v>
      </c>
      <c r="K939" t="s">
        <v>382</v>
      </c>
      <c r="X939" t="str">
        <f t="shared" si="74"/>
        <v>-0.678623297858911_0.497683788865304</v>
      </c>
      <c r="Y939" t="str">
        <f t="shared" si="77"/>
        <v>grade8_all_grade_t8_ra_cont_hourshome</v>
      </c>
      <c r="Z939" t="str">
        <f t="shared" si="78"/>
        <v>FALSE</v>
      </c>
      <c r="AA939" s="2" t="e">
        <f t="shared" si="75"/>
        <v>#VALUE!</v>
      </c>
      <c r="AB939">
        <f t="shared" si="76"/>
        <v>2.7455152694493602E-2</v>
      </c>
    </row>
    <row r="940" spans="1:28">
      <c r="A940">
        <v>939</v>
      </c>
      <c r="B940" t="s">
        <v>140</v>
      </c>
      <c r="C940">
        <v>0.980878647023538</v>
      </c>
      <c r="D940">
        <v>0.51204062718869703</v>
      </c>
      <c r="E940">
        <v>1.9156266025392299</v>
      </c>
      <c r="F940">
        <v>5.5970402172042501E-2</v>
      </c>
      <c r="G940" t="s">
        <v>431</v>
      </c>
      <c r="H940" t="b">
        <v>0</v>
      </c>
      <c r="I940" t="s">
        <v>382</v>
      </c>
      <c r="J940" t="s">
        <v>382</v>
      </c>
      <c r="K940" t="s">
        <v>382</v>
      </c>
      <c r="X940" t="str">
        <f t="shared" si="74"/>
        <v>1.91562660253923_0.0559704021720425</v>
      </c>
      <c r="Y940" t="str">
        <f t="shared" si="77"/>
        <v>grade8_all_grade_t8_ra_cont_hourshome</v>
      </c>
      <c r="Z940" t="str">
        <f t="shared" si="78"/>
        <v>FALSE</v>
      </c>
      <c r="AA940" s="2" t="e">
        <f t="shared" si="75"/>
        <v>#VALUE!</v>
      </c>
      <c r="AB940">
        <f t="shared" si="76"/>
        <v>0.51204062718869703</v>
      </c>
    </row>
    <row r="941" spans="1:28">
      <c r="A941">
        <v>940</v>
      </c>
      <c r="B941" t="s">
        <v>117</v>
      </c>
      <c r="C941">
        <v>0.72638328452488898</v>
      </c>
      <c r="D941">
        <v>0.93129401382200805</v>
      </c>
      <c r="E941">
        <v>0.77997203218759004</v>
      </c>
      <c r="F941">
        <v>0.43576844972599799</v>
      </c>
      <c r="G941" t="s">
        <v>431</v>
      </c>
      <c r="H941" t="b">
        <v>0</v>
      </c>
      <c r="I941" t="s">
        <v>382</v>
      </c>
      <c r="J941" t="s">
        <v>382</v>
      </c>
      <c r="K941" t="s">
        <v>382</v>
      </c>
      <c r="X941" t="str">
        <f t="shared" si="74"/>
        <v>0.77997203218759_0.435768449725998</v>
      </c>
      <c r="Y941" t="str">
        <f t="shared" si="77"/>
        <v>grade8_all_grade_t8_ra_cont_hourshome</v>
      </c>
      <c r="Z941" t="str">
        <f t="shared" si="78"/>
        <v>FALSE</v>
      </c>
      <c r="AA941" s="2" t="e">
        <f t="shared" si="75"/>
        <v>#VALUE!</v>
      </c>
      <c r="AB941">
        <f t="shared" si="76"/>
        <v>0.93129401382200805</v>
      </c>
    </row>
    <row r="942" spans="1:28">
      <c r="A942">
        <v>941</v>
      </c>
      <c r="B942" t="s">
        <v>118</v>
      </c>
      <c r="C942">
        <v>1.0069450733918099</v>
      </c>
      <c r="D942">
        <v>0.91556155029398201</v>
      </c>
      <c r="E942">
        <v>1.0998114469403799</v>
      </c>
      <c r="F942">
        <v>0.27193213609681799</v>
      </c>
      <c r="G942" t="s">
        <v>431</v>
      </c>
      <c r="H942" t="b">
        <v>0</v>
      </c>
      <c r="I942" t="s">
        <v>382</v>
      </c>
      <c r="J942" t="s">
        <v>382</v>
      </c>
      <c r="K942" t="s">
        <v>382</v>
      </c>
      <c r="X942" t="str">
        <f t="shared" si="74"/>
        <v>1.09981144694038_0.271932136096818</v>
      </c>
      <c r="Y942" t="str">
        <f t="shared" si="77"/>
        <v>grade8_all_grade_t8_ra_cont_hourshome</v>
      </c>
      <c r="Z942" t="str">
        <f t="shared" si="78"/>
        <v>FALSE</v>
      </c>
      <c r="AA942" s="2" t="e">
        <f t="shared" si="75"/>
        <v>#VALUE!</v>
      </c>
      <c r="AB942">
        <f t="shared" si="76"/>
        <v>0.91556155029398201</v>
      </c>
    </row>
    <row r="943" spans="1:28">
      <c r="A943">
        <v>942</v>
      </c>
      <c r="B943" t="s">
        <v>119</v>
      </c>
      <c r="C943">
        <v>0.93583916683171997</v>
      </c>
      <c r="D943">
        <v>1.07198147277925</v>
      </c>
      <c r="E943">
        <v>0.87299938533959198</v>
      </c>
      <c r="F943">
        <v>0.383073451144058</v>
      </c>
      <c r="G943" t="s">
        <v>431</v>
      </c>
      <c r="H943" t="b">
        <v>0</v>
      </c>
      <c r="I943" t="s">
        <v>382</v>
      </c>
      <c r="J943" t="s">
        <v>382</v>
      </c>
      <c r="K943" t="s">
        <v>382</v>
      </c>
      <c r="X943" t="str">
        <f t="shared" si="74"/>
        <v>0.872999385339592_0.383073451144058</v>
      </c>
      <c r="Y943" t="str">
        <f t="shared" si="77"/>
        <v>grade8_all_grade_t8_ra_cont_hourshome</v>
      </c>
      <c r="Z943" t="str">
        <f t="shared" si="78"/>
        <v>FALSE</v>
      </c>
      <c r="AA943" s="2" t="e">
        <f t="shared" si="75"/>
        <v>#VALUE!</v>
      </c>
      <c r="AB943">
        <f t="shared" si="76"/>
        <v>1.07198147277925</v>
      </c>
    </row>
    <row r="944" spans="1:28">
      <c r="A944">
        <v>943</v>
      </c>
      <c r="B944" t="s">
        <v>120</v>
      </c>
      <c r="C944">
        <v>1.1697842329488499</v>
      </c>
      <c r="D944">
        <v>1.16917046021513</v>
      </c>
      <c r="E944">
        <v>1.00052496428417</v>
      </c>
      <c r="F944">
        <v>0.31753006306786302</v>
      </c>
      <c r="G944" t="s">
        <v>431</v>
      </c>
      <c r="H944" t="b">
        <v>0</v>
      </c>
      <c r="I944" t="s">
        <v>382</v>
      </c>
      <c r="J944" t="s">
        <v>382</v>
      </c>
      <c r="K944" t="s">
        <v>382</v>
      </c>
      <c r="X944" t="str">
        <f t="shared" si="74"/>
        <v>1.00052496428417_0.317530063067863</v>
      </c>
      <c r="Y944" t="str">
        <f t="shared" si="77"/>
        <v>grade8_all_grade_t8_ra_cont_hourshome</v>
      </c>
      <c r="Z944" t="str">
        <f t="shared" si="78"/>
        <v>FALSE</v>
      </c>
      <c r="AA944" s="2" t="e">
        <f t="shared" si="75"/>
        <v>#VALUE!</v>
      </c>
      <c r="AB944">
        <f t="shared" si="76"/>
        <v>1.16917046021513</v>
      </c>
    </row>
    <row r="945" spans="1:28">
      <c r="A945">
        <v>944</v>
      </c>
      <c r="B945" t="s">
        <v>122</v>
      </c>
      <c r="C945">
        <v>-0.11693465378969101</v>
      </c>
      <c r="D945">
        <v>0.56463211234970601</v>
      </c>
      <c r="E945">
        <v>-0.20709883698089601</v>
      </c>
      <c r="F945">
        <v>0.83601516999956504</v>
      </c>
      <c r="G945" t="s">
        <v>431</v>
      </c>
      <c r="H945" t="b">
        <v>0</v>
      </c>
      <c r="I945" t="s">
        <v>382</v>
      </c>
      <c r="J945" t="s">
        <v>382</v>
      </c>
      <c r="K945" t="s">
        <v>382</v>
      </c>
      <c r="X945" t="str">
        <f t="shared" si="74"/>
        <v>-0.207098836980896_0.836015169999565</v>
      </c>
      <c r="Y945" t="str">
        <f t="shared" si="77"/>
        <v>grade8_all_grade_t8_ra_cont_hourshome</v>
      </c>
      <c r="Z945" t="str">
        <f t="shared" si="78"/>
        <v>FALSE</v>
      </c>
      <c r="AA945" s="2" t="e">
        <f t="shared" si="75"/>
        <v>#VALUE!</v>
      </c>
      <c r="AB945">
        <f t="shared" si="76"/>
        <v>0.56463211234970601</v>
      </c>
    </row>
    <row r="946" spans="1:28">
      <c r="A946">
        <v>945</v>
      </c>
      <c r="B946" t="s">
        <v>116</v>
      </c>
      <c r="C946">
        <v>0.22331045181244</v>
      </c>
      <c r="D946">
        <v>0.37847182712828997</v>
      </c>
      <c r="E946">
        <v>0.59003190146764695</v>
      </c>
      <c r="F946">
        <v>0.555524619617351</v>
      </c>
      <c r="G946" t="s">
        <v>432</v>
      </c>
      <c r="H946" t="b">
        <v>0</v>
      </c>
      <c r="I946" t="s">
        <v>382</v>
      </c>
      <c r="J946" t="s">
        <v>382</v>
      </c>
      <c r="K946" t="s">
        <v>382</v>
      </c>
      <c r="X946" t="str">
        <f t="shared" si="74"/>
        <v>0.590031901467647_0.555524619617351</v>
      </c>
      <c r="Y946" t="str">
        <f t="shared" si="77"/>
        <v>grade9_all_grade_t8_ra_cont_hourshome</v>
      </c>
      <c r="Z946" t="str">
        <f t="shared" si="78"/>
        <v>FALSE</v>
      </c>
      <c r="AA946" s="2" t="e">
        <f t="shared" si="75"/>
        <v>#VALUE!</v>
      </c>
      <c r="AB946">
        <f t="shared" si="76"/>
        <v>0.37847182712828997</v>
      </c>
    </row>
    <row r="947" spans="1:28">
      <c r="A947">
        <v>946</v>
      </c>
      <c r="B947" t="s">
        <v>234</v>
      </c>
      <c r="C947">
        <v>-1.68248252045149E-2</v>
      </c>
      <c r="D947">
        <v>3.42889881986864E-2</v>
      </c>
      <c r="E947">
        <v>-0.490677214125538</v>
      </c>
      <c r="F947">
        <v>0.62394176006770097</v>
      </c>
      <c r="G947" t="s">
        <v>432</v>
      </c>
      <c r="H947" t="b">
        <v>0</v>
      </c>
      <c r="I947" t="s">
        <v>382</v>
      </c>
      <c r="J947" t="s">
        <v>382</v>
      </c>
      <c r="K947" t="s">
        <v>382</v>
      </c>
      <c r="X947" t="str">
        <f t="shared" si="74"/>
        <v>-0.490677214125538_0.623941760067701</v>
      </c>
      <c r="Y947" t="str">
        <f t="shared" si="77"/>
        <v>grade9_all_grade_t8_ra_cont_hourshome</v>
      </c>
      <c r="Z947" t="str">
        <f t="shared" si="78"/>
        <v>FALSE</v>
      </c>
      <c r="AA947" s="2" t="e">
        <f t="shared" si="75"/>
        <v>#VALUE!</v>
      </c>
      <c r="AB947">
        <f t="shared" si="76"/>
        <v>3.42889881986864E-2</v>
      </c>
    </row>
    <row r="948" spans="1:28">
      <c r="A948">
        <v>947</v>
      </c>
      <c r="B948" t="s">
        <v>140</v>
      </c>
      <c r="C948">
        <v>1.72955433677485</v>
      </c>
      <c r="D948">
        <v>0.64710155064715402</v>
      </c>
      <c r="E948">
        <v>2.6727711207694602</v>
      </c>
      <c r="F948">
        <v>7.8512239080086605E-3</v>
      </c>
      <c r="G948" t="s">
        <v>432</v>
      </c>
      <c r="H948" t="b">
        <v>0</v>
      </c>
      <c r="I948" t="s">
        <v>382</v>
      </c>
      <c r="J948" t="s">
        <v>382</v>
      </c>
      <c r="K948" t="s">
        <v>382</v>
      </c>
      <c r="X948" t="str">
        <f t="shared" si="74"/>
        <v>2.67277112076946_0.00785122390800866</v>
      </c>
      <c r="Y948" t="str">
        <f t="shared" si="77"/>
        <v>grade9_all_grade_t8_ra_cont_hourshome</v>
      </c>
      <c r="Z948" t="str">
        <f t="shared" si="78"/>
        <v>FALSE</v>
      </c>
      <c r="AA948" s="2" t="e">
        <f t="shared" si="75"/>
        <v>#VALUE!</v>
      </c>
      <c r="AB948">
        <f t="shared" si="76"/>
        <v>0.64710155064715402</v>
      </c>
    </row>
    <row r="949" spans="1:28">
      <c r="A949">
        <v>948</v>
      </c>
      <c r="B949" t="s">
        <v>117</v>
      </c>
      <c r="C949">
        <v>1.3894284077796799</v>
      </c>
      <c r="D949">
        <v>1.3434301373973301</v>
      </c>
      <c r="E949">
        <v>1.0342394212411099</v>
      </c>
      <c r="F949">
        <v>0.30169074777958099</v>
      </c>
      <c r="G949" t="s">
        <v>432</v>
      </c>
      <c r="H949" t="b">
        <v>0</v>
      </c>
      <c r="I949" t="s">
        <v>382</v>
      </c>
      <c r="J949" t="s">
        <v>382</v>
      </c>
      <c r="K949" t="s">
        <v>382</v>
      </c>
      <c r="X949" t="str">
        <f t="shared" si="74"/>
        <v>1.03423942124111_0.301690747779581</v>
      </c>
      <c r="Y949" t="str">
        <f t="shared" si="77"/>
        <v>grade9_all_grade_t8_ra_cont_hourshome</v>
      </c>
      <c r="Z949" t="str">
        <f t="shared" si="78"/>
        <v>FALSE</v>
      </c>
      <c r="AA949" s="2" t="e">
        <f t="shared" si="75"/>
        <v>#VALUE!</v>
      </c>
      <c r="AB949">
        <f t="shared" si="76"/>
        <v>1.3434301373973301</v>
      </c>
    </row>
    <row r="950" spans="1:28">
      <c r="A950">
        <v>949</v>
      </c>
      <c r="B950" t="s">
        <v>118</v>
      </c>
      <c r="C950">
        <v>1.2015907499549501</v>
      </c>
      <c r="D950">
        <v>1.32766387599594</v>
      </c>
      <c r="E950">
        <v>0.90504138259661404</v>
      </c>
      <c r="F950">
        <v>0.36602454849778099</v>
      </c>
      <c r="G950" t="s">
        <v>432</v>
      </c>
      <c r="H950" t="b">
        <v>0</v>
      </c>
      <c r="I950" t="s">
        <v>382</v>
      </c>
      <c r="J950" t="s">
        <v>382</v>
      </c>
      <c r="K950" t="s">
        <v>382</v>
      </c>
      <c r="X950" t="str">
        <f t="shared" si="74"/>
        <v>0.905041382596614_0.366024548497781</v>
      </c>
      <c r="Y950" t="str">
        <f t="shared" si="77"/>
        <v>grade9_all_grade_t8_ra_cont_hourshome</v>
      </c>
      <c r="Z950" t="str">
        <f t="shared" si="78"/>
        <v>FALSE</v>
      </c>
      <c r="AA950" s="2" t="e">
        <f t="shared" si="75"/>
        <v>#VALUE!</v>
      </c>
      <c r="AB950">
        <f t="shared" si="76"/>
        <v>1.32766387599594</v>
      </c>
    </row>
    <row r="951" spans="1:28">
      <c r="A951">
        <v>950</v>
      </c>
      <c r="B951" t="s">
        <v>119</v>
      </c>
      <c r="C951">
        <v>2.18568673801331</v>
      </c>
      <c r="D951">
        <v>1.4737808362759699</v>
      </c>
      <c r="E951">
        <v>1.4830473325574101</v>
      </c>
      <c r="F951">
        <v>0.13890175056214099</v>
      </c>
      <c r="G951" t="s">
        <v>432</v>
      </c>
      <c r="H951" t="b">
        <v>0</v>
      </c>
      <c r="I951" t="s">
        <v>382</v>
      </c>
      <c r="J951" t="s">
        <v>382</v>
      </c>
      <c r="K951" t="s">
        <v>382</v>
      </c>
      <c r="X951" t="str">
        <f t="shared" si="74"/>
        <v>1.48304733255741_0.138901750562141</v>
      </c>
      <c r="Y951" t="str">
        <f t="shared" si="77"/>
        <v>grade9_all_grade_t8_ra_cont_hourshome</v>
      </c>
      <c r="Z951" t="str">
        <f t="shared" si="78"/>
        <v>FALSE</v>
      </c>
      <c r="AA951" s="2" t="e">
        <f t="shared" si="75"/>
        <v>#VALUE!</v>
      </c>
      <c r="AB951">
        <f t="shared" si="76"/>
        <v>1.4737808362759699</v>
      </c>
    </row>
    <row r="952" spans="1:28">
      <c r="A952">
        <v>951</v>
      </c>
      <c r="B952" t="s">
        <v>120</v>
      </c>
      <c r="C952">
        <v>2.82172307424291</v>
      </c>
      <c r="D952">
        <v>1.4584766724427101</v>
      </c>
      <c r="E952">
        <v>1.93470566074739</v>
      </c>
      <c r="F952">
        <v>5.3778223725923301E-2</v>
      </c>
      <c r="G952" t="s">
        <v>432</v>
      </c>
      <c r="H952" t="b">
        <v>0</v>
      </c>
      <c r="I952" t="s">
        <v>382</v>
      </c>
      <c r="J952" t="s">
        <v>382</v>
      </c>
      <c r="K952" t="s">
        <v>382</v>
      </c>
      <c r="X952" t="str">
        <f t="shared" si="74"/>
        <v>1.93470566074739_0.0537782237259233</v>
      </c>
      <c r="Y952" t="str">
        <f t="shared" si="77"/>
        <v>grade9_all_grade_t8_ra_cont_hourshome</v>
      </c>
      <c r="Z952" t="str">
        <f t="shared" si="78"/>
        <v>FALSE</v>
      </c>
      <c r="AA952" s="2" t="e">
        <f t="shared" si="75"/>
        <v>#VALUE!</v>
      </c>
      <c r="AB952">
        <f t="shared" si="76"/>
        <v>1.4584766724427101</v>
      </c>
    </row>
    <row r="953" spans="1:28">
      <c r="A953">
        <v>952</v>
      </c>
      <c r="B953" t="s">
        <v>122</v>
      </c>
      <c r="C953">
        <v>-0.41685198419736402</v>
      </c>
      <c r="D953">
        <v>0.71542556592378104</v>
      </c>
      <c r="E953">
        <v>-0.58266296880110902</v>
      </c>
      <c r="F953">
        <v>0.56047038768289803</v>
      </c>
      <c r="G953" t="s">
        <v>432</v>
      </c>
      <c r="H953" t="b">
        <v>0</v>
      </c>
      <c r="I953" t="s">
        <v>382</v>
      </c>
      <c r="J953" t="s">
        <v>382</v>
      </c>
      <c r="K953" t="s">
        <v>382</v>
      </c>
      <c r="X953" t="str">
        <f t="shared" si="74"/>
        <v>-0.582662968801109_0.560470387682898</v>
      </c>
      <c r="Y953" t="str">
        <f t="shared" si="77"/>
        <v>grade9_all_grade_t8_ra_cont_hourshome</v>
      </c>
      <c r="Z953" t="str">
        <f t="shared" si="78"/>
        <v>FALSE</v>
      </c>
      <c r="AA953" s="2" t="e">
        <f t="shared" si="75"/>
        <v>#VALUE!</v>
      </c>
      <c r="AB953">
        <f t="shared" si="76"/>
        <v>0.71542556592378104</v>
      </c>
    </row>
    <row r="954" spans="1:28">
      <c r="A954">
        <v>953</v>
      </c>
      <c r="B954" t="s">
        <v>116</v>
      </c>
      <c r="C954">
        <v>-0.19370763937421201</v>
      </c>
      <c r="D954">
        <v>0.730675858153502</v>
      </c>
      <c r="E954">
        <v>-0.26510748536804402</v>
      </c>
      <c r="F954">
        <v>0.79106636713962897</v>
      </c>
      <c r="G954" t="s">
        <v>714</v>
      </c>
      <c r="H954" t="b">
        <v>0</v>
      </c>
      <c r="I954" t="s">
        <v>382</v>
      </c>
      <c r="J954" t="s">
        <v>382</v>
      </c>
      <c r="K954" t="s">
        <v>382</v>
      </c>
      <c r="X954" t="str">
        <f t="shared" si="74"/>
        <v>-0.265107485368044_0.791066367139629</v>
      </c>
      <c r="Y954" t="str">
        <f t="shared" si="77"/>
        <v>grade4_not_apr_march_grade_t8_ra_cont_hourshome</v>
      </c>
      <c r="Z954" t="str">
        <f t="shared" si="78"/>
        <v>FALSE</v>
      </c>
      <c r="AA954" s="2" t="e">
        <f t="shared" si="75"/>
        <v>#VALUE!</v>
      </c>
      <c r="AB954">
        <f t="shared" si="76"/>
        <v>0.730675858153502</v>
      </c>
    </row>
    <row r="955" spans="1:28">
      <c r="A955">
        <v>954</v>
      </c>
      <c r="B955" t="s">
        <v>234</v>
      </c>
      <c r="C955">
        <v>1.19871159636272E-2</v>
      </c>
      <c r="D955">
        <v>6.17975525678316E-2</v>
      </c>
      <c r="E955">
        <v>0.19397395957501201</v>
      </c>
      <c r="F955">
        <v>0.84629700541811004</v>
      </c>
      <c r="G955" t="s">
        <v>714</v>
      </c>
      <c r="H955" t="b">
        <v>0</v>
      </c>
      <c r="I955" t="s">
        <v>382</v>
      </c>
      <c r="J955" t="s">
        <v>382</v>
      </c>
      <c r="K955" t="s">
        <v>382</v>
      </c>
      <c r="X955" t="str">
        <f t="shared" si="74"/>
        <v>0.193973959575012_0.84629700541811</v>
      </c>
      <c r="Y955" t="str">
        <f t="shared" si="77"/>
        <v>grade4_not_apr_march_grade_t8_ra_cont_hourshome</v>
      </c>
      <c r="Z955" t="str">
        <f t="shared" si="78"/>
        <v>FALSE</v>
      </c>
      <c r="AA955" s="2" t="e">
        <f t="shared" si="75"/>
        <v>#VALUE!</v>
      </c>
      <c r="AB955">
        <f t="shared" si="76"/>
        <v>6.17975525678316E-2</v>
      </c>
    </row>
    <row r="956" spans="1:28">
      <c r="A956">
        <v>955</v>
      </c>
      <c r="B956" t="s">
        <v>140</v>
      </c>
      <c r="C956">
        <v>0.97385087533195003</v>
      </c>
      <c r="D956">
        <v>0.83441965727307998</v>
      </c>
      <c r="E956">
        <v>1.16709963247335</v>
      </c>
      <c r="F956">
        <v>0.24388140587135301</v>
      </c>
      <c r="G956" t="s">
        <v>714</v>
      </c>
      <c r="H956" t="b">
        <v>0</v>
      </c>
      <c r="I956" t="s">
        <v>382</v>
      </c>
      <c r="J956" t="s">
        <v>382</v>
      </c>
      <c r="K956" t="s">
        <v>382</v>
      </c>
      <c r="X956" t="str">
        <f t="shared" si="74"/>
        <v>1.16709963247335_0.243881405871353</v>
      </c>
      <c r="Y956" t="str">
        <f t="shared" si="77"/>
        <v>grade4_not_apr_march_grade_t8_ra_cont_hourshome</v>
      </c>
      <c r="Z956" t="str">
        <f t="shared" si="78"/>
        <v>FALSE</v>
      </c>
      <c r="AA956" s="2" t="e">
        <f t="shared" si="75"/>
        <v>#VALUE!</v>
      </c>
      <c r="AB956">
        <f t="shared" si="76"/>
        <v>0.83441965727307998</v>
      </c>
    </row>
    <row r="957" spans="1:28">
      <c r="A957">
        <v>956</v>
      </c>
      <c r="B957" t="s">
        <v>117</v>
      </c>
      <c r="C957">
        <v>3.0147049749668298E-2</v>
      </c>
      <c r="D957">
        <v>1.4662899036233199</v>
      </c>
      <c r="E957">
        <v>2.0560088203003E-2</v>
      </c>
      <c r="F957">
        <v>0.983607066440911</v>
      </c>
      <c r="G957" t="s">
        <v>714</v>
      </c>
      <c r="H957" t="b">
        <v>0</v>
      </c>
      <c r="I957" t="s">
        <v>382</v>
      </c>
      <c r="J957" t="s">
        <v>382</v>
      </c>
      <c r="K957" t="s">
        <v>382</v>
      </c>
      <c r="X957" t="str">
        <f t="shared" si="74"/>
        <v>0.020560088203003_0.983607066440911</v>
      </c>
      <c r="Y957" t="str">
        <f t="shared" si="77"/>
        <v>grade4_not_apr_march_grade_t8_ra_cont_hourshome</v>
      </c>
      <c r="Z957" t="str">
        <f t="shared" si="78"/>
        <v>FALSE</v>
      </c>
      <c r="AA957" s="2" t="e">
        <f t="shared" si="75"/>
        <v>#VALUE!</v>
      </c>
      <c r="AB957">
        <f t="shared" si="76"/>
        <v>1.4662899036233199</v>
      </c>
    </row>
    <row r="958" spans="1:28">
      <c r="A958">
        <v>957</v>
      </c>
      <c r="B958" t="s">
        <v>118</v>
      </c>
      <c r="C958">
        <v>0.32488130773760698</v>
      </c>
      <c r="D958">
        <v>1.4619457089789101</v>
      </c>
      <c r="E958">
        <v>0.222225289039303</v>
      </c>
      <c r="F958">
        <v>0.82425453657774395</v>
      </c>
      <c r="G958" t="s">
        <v>714</v>
      </c>
      <c r="H958" t="b">
        <v>0</v>
      </c>
      <c r="I958" t="s">
        <v>382</v>
      </c>
      <c r="J958" t="s">
        <v>382</v>
      </c>
      <c r="K958" t="s">
        <v>382</v>
      </c>
      <c r="X958" t="str">
        <f t="shared" si="74"/>
        <v>0.222225289039303_0.824254536577744</v>
      </c>
      <c r="Y958" t="str">
        <f t="shared" si="77"/>
        <v>grade4_not_apr_march_grade_t8_ra_cont_hourshome</v>
      </c>
      <c r="Z958" t="str">
        <f t="shared" si="78"/>
        <v>FALSE</v>
      </c>
      <c r="AA958" s="2" t="e">
        <f t="shared" si="75"/>
        <v>#VALUE!</v>
      </c>
      <c r="AB958">
        <f t="shared" si="76"/>
        <v>1.4619457089789101</v>
      </c>
    </row>
    <row r="959" spans="1:28">
      <c r="A959">
        <v>958</v>
      </c>
      <c r="B959" t="s">
        <v>119</v>
      </c>
      <c r="C959">
        <v>1.93950796112318</v>
      </c>
      <c r="D959">
        <v>1.7359565577568199</v>
      </c>
      <c r="E959">
        <v>1.11725604679267</v>
      </c>
      <c r="F959">
        <v>0.26457090602120198</v>
      </c>
      <c r="G959" t="s">
        <v>714</v>
      </c>
      <c r="H959" t="b">
        <v>0</v>
      </c>
      <c r="I959" t="s">
        <v>382</v>
      </c>
      <c r="J959" t="s">
        <v>382</v>
      </c>
      <c r="K959" t="s">
        <v>382</v>
      </c>
      <c r="X959" t="str">
        <f t="shared" si="74"/>
        <v>1.11725604679267_0.264570906021202</v>
      </c>
      <c r="Y959" t="str">
        <f t="shared" si="77"/>
        <v>grade4_not_apr_march_grade_t8_ra_cont_hourshome</v>
      </c>
      <c r="Z959" t="str">
        <f t="shared" si="78"/>
        <v>FALSE</v>
      </c>
      <c r="AA959" s="2" t="e">
        <f t="shared" si="75"/>
        <v>#VALUE!</v>
      </c>
      <c r="AB959">
        <f t="shared" si="76"/>
        <v>1.7359565577568199</v>
      </c>
    </row>
    <row r="960" spans="1:28">
      <c r="A960">
        <v>959</v>
      </c>
      <c r="B960" t="s">
        <v>120</v>
      </c>
      <c r="C960">
        <v>2.4320266781022002</v>
      </c>
      <c r="D960">
        <v>2.12185955651969</v>
      </c>
      <c r="E960">
        <v>1.1461770269523599</v>
      </c>
      <c r="F960">
        <v>0.25242287892602799</v>
      </c>
      <c r="G960" t="s">
        <v>714</v>
      </c>
      <c r="H960" t="b">
        <v>0</v>
      </c>
      <c r="I960" t="s">
        <v>382</v>
      </c>
      <c r="J960" t="s">
        <v>382</v>
      </c>
      <c r="K960" t="s">
        <v>382</v>
      </c>
      <c r="X960" t="str">
        <f t="shared" si="74"/>
        <v>1.14617702695236_0.252422878926028</v>
      </c>
      <c r="Y960" t="str">
        <f t="shared" si="77"/>
        <v>grade4_not_apr_march_grade_t8_ra_cont_hourshome</v>
      </c>
      <c r="Z960" t="str">
        <f t="shared" si="78"/>
        <v>FALSE</v>
      </c>
      <c r="AA960" s="2" t="e">
        <f t="shared" si="75"/>
        <v>#VALUE!</v>
      </c>
      <c r="AB960">
        <f t="shared" si="76"/>
        <v>2.12185955651969</v>
      </c>
    </row>
    <row r="961" spans="1:28">
      <c r="A961">
        <v>960</v>
      </c>
      <c r="B961" t="s">
        <v>121</v>
      </c>
      <c r="C961">
        <v>-1.9914458530203001</v>
      </c>
      <c r="D961">
        <v>0.99275104775191902</v>
      </c>
      <c r="E961">
        <v>-2.00598715813992</v>
      </c>
      <c r="F961">
        <v>4.5545986490551298E-2</v>
      </c>
      <c r="G961" t="s">
        <v>714</v>
      </c>
      <c r="H961" t="b">
        <v>0</v>
      </c>
      <c r="I961" t="s">
        <v>382</v>
      </c>
      <c r="J961" t="s">
        <v>382</v>
      </c>
      <c r="K961" t="s">
        <v>382</v>
      </c>
      <c r="X961" t="str">
        <f t="shared" si="74"/>
        <v>-2.00598715813992_0.0455459864905513</v>
      </c>
      <c r="Y961" t="str">
        <f t="shared" si="77"/>
        <v>grade4_not_apr_march_grade_t8_ra_cont_hourshome</v>
      </c>
      <c r="Z961" t="str">
        <f t="shared" si="78"/>
        <v>FALSE</v>
      </c>
      <c r="AA961" s="2" t="e">
        <f t="shared" si="75"/>
        <v>#VALUE!</v>
      </c>
      <c r="AB961">
        <f t="shared" si="76"/>
        <v>0.99275104775191902</v>
      </c>
    </row>
    <row r="962" spans="1:28">
      <c r="A962">
        <v>961</v>
      </c>
      <c r="B962" t="s">
        <v>122</v>
      </c>
      <c r="C962">
        <v>-1.8602817427079199</v>
      </c>
      <c r="D962">
        <v>1.4214140799149699</v>
      </c>
      <c r="E962">
        <v>-1.3087542673132999</v>
      </c>
      <c r="F962">
        <v>0.191386302285594</v>
      </c>
      <c r="G962" t="s">
        <v>714</v>
      </c>
      <c r="H962" t="b">
        <v>0</v>
      </c>
      <c r="I962" t="s">
        <v>382</v>
      </c>
      <c r="J962" t="s">
        <v>382</v>
      </c>
      <c r="K962" t="s">
        <v>382</v>
      </c>
      <c r="X962" t="str">
        <f t="shared" si="74"/>
        <v>-1.3087542673133_0.191386302285594</v>
      </c>
      <c r="Y962" t="str">
        <f t="shared" si="77"/>
        <v>grade4_not_apr_march_grade_t8_ra_cont_hourshome</v>
      </c>
      <c r="Z962" t="str">
        <f t="shared" si="78"/>
        <v>FALSE</v>
      </c>
      <c r="AA962" s="2" t="e">
        <f t="shared" si="75"/>
        <v>#VALUE!</v>
      </c>
      <c r="AB962">
        <f t="shared" si="76"/>
        <v>1.4214140799149699</v>
      </c>
    </row>
    <row r="963" spans="1:28">
      <c r="A963">
        <v>962</v>
      </c>
      <c r="B963" t="s">
        <v>116</v>
      </c>
      <c r="C963">
        <v>-0.39468505941370302</v>
      </c>
      <c r="D963">
        <v>0.57234865701795901</v>
      </c>
      <c r="E963">
        <v>-0.68958851318020797</v>
      </c>
      <c r="F963">
        <v>0.49075942330071998</v>
      </c>
      <c r="G963" t="s">
        <v>715</v>
      </c>
      <c r="H963" t="b">
        <v>0</v>
      </c>
      <c r="I963" t="s">
        <v>382</v>
      </c>
      <c r="J963" t="s">
        <v>382</v>
      </c>
      <c r="K963" t="s">
        <v>382</v>
      </c>
      <c r="X963" t="str">
        <f t="shared" ref="X963:X1026" si="79">E963&amp;"_"&amp;F963</f>
        <v>-0.689588513180208_0.49075942330072</v>
      </c>
      <c r="Y963" t="str">
        <f t="shared" si="77"/>
        <v>grade5_not_apr_march_grade_t8_ra_cont_hourshome</v>
      </c>
      <c r="Z963" t="str">
        <f t="shared" si="78"/>
        <v>FALSE</v>
      </c>
      <c r="AA963" s="2" t="e">
        <f t="shared" ref="AA963:AA1026" si="80">IF(COUNTIF(J963,"*E*")&gt;0, "***", IF(TEXT(J963, "0.00E+00")*1&lt;0.01, "***", IF(TEXT(J963, "0.00E+00")*1&lt;0.05, "**",  IF(TEXT(J963, "0.00E+00")*1&lt;0.1, "*",""))))</f>
        <v>#VALUE!</v>
      </c>
      <c r="AB963">
        <f t="shared" ref="AB963:AB1026" si="81">D963</f>
        <v>0.57234865701795901</v>
      </c>
    </row>
    <row r="964" spans="1:28">
      <c r="A964">
        <v>963</v>
      </c>
      <c r="B964" t="s">
        <v>234</v>
      </c>
      <c r="C964">
        <v>3.8996130366664099E-2</v>
      </c>
      <c r="D964">
        <v>4.8551819353529903E-2</v>
      </c>
      <c r="E964">
        <v>0.80318576905870198</v>
      </c>
      <c r="F964">
        <v>0.422232931380013</v>
      </c>
      <c r="G964" t="s">
        <v>715</v>
      </c>
      <c r="H964" t="b">
        <v>0</v>
      </c>
      <c r="I964" t="s">
        <v>382</v>
      </c>
      <c r="J964" t="s">
        <v>382</v>
      </c>
      <c r="K964" t="s">
        <v>382</v>
      </c>
      <c r="X964" t="str">
        <f t="shared" si="79"/>
        <v>0.803185769058702_0.422232931380013</v>
      </c>
      <c r="Y964" t="str">
        <f t="shared" si="77"/>
        <v>grade5_not_apr_march_grade_t8_ra_cont_hourshome</v>
      </c>
      <c r="Z964" t="str">
        <f t="shared" si="78"/>
        <v>FALSE</v>
      </c>
      <c r="AA964" s="2" t="e">
        <f t="shared" si="80"/>
        <v>#VALUE!</v>
      </c>
      <c r="AB964">
        <f t="shared" si="81"/>
        <v>4.8551819353529903E-2</v>
      </c>
    </row>
    <row r="965" spans="1:28">
      <c r="A965">
        <v>964</v>
      </c>
      <c r="B965" t="s">
        <v>140</v>
      </c>
      <c r="C965">
        <v>1.4898094785804501</v>
      </c>
      <c r="D965">
        <v>0.66268975285336895</v>
      </c>
      <c r="E965">
        <v>2.2481251176221102</v>
      </c>
      <c r="F965">
        <v>2.4984723446585502E-2</v>
      </c>
      <c r="G965" t="s">
        <v>715</v>
      </c>
      <c r="H965" t="b">
        <v>0</v>
      </c>
      <c r="I965" t="s">
        <v>382</v>
      </c>
      <c r="J965" t="s">
        <v>382</v>
      </c>
      <c r="K965" t="s">
        <v>382</v>
      </c>
      <c r="X965" t="str">
        <f t="shared" si="79"/>
        <v>2.24812511762211_0.0249847234465855</v>
      </c>
      <c r="Y965" t="str">
        <f t="shared" si="77"/>
        <v>grade5_not_apr_march_grade_t8_ra_cont_hourshome</v>
      </c>
      <c r="Z965" t="str">
        <f t="shared" si="78"/>
        <v>FALSE</v>
      </c>
      <c r="AA965" s="2" t="e">
        <f t="shared" si="80"/>
        <v>#VALUE!</v>
      </c>
      <c r="AB965">
        <f t="shared" si="81"/>
        <v>0.66268975285336895</v>
      </c>
    </row>
    <row r="966" spans="1:28">
      <c r="A966">
        <v>965</v>
      </c>
      <c r="B966" t="s">
        <v>117</v>
      </c>
      <c r="C966">
        <v>0.86563911033806695</v>
      </c>
      <c r="D966">
        <v>1.2870273570109001</v>
      </c>
      <c r="E966">
        <v>0.67258796452353797</v>
      </c>
      <c r="F966">
        <v>0.501507073791155</v>
      </c>
      <c r="G966" t="s">
        <v>715</v>
      </c>
      <c r="H966" t="b">
        <v>0</v>
      </c>
      <c r="I966" t="s">
        <v>382</v>
      </c>
      <c r="J966" t="s">
        <v>382</v>
      </c>
      <c r="K966" t="s">
        <v>382</v>
      </c>
      <c r="X966" t="str">
        <f t="shared" si="79"/>
        <v>0.672587964523538_0.501507073791155</v>
      </c>
      <c r="Y966" t="str">
        <f t="shared" si="77"/>
        <v>grade5_not_apr_march_grade_t8_ra_cont_hourshome</v>
      </c>
      <c r="Z966" t="str">
        <f t="shared" si="78"/>
        <v>FALSE</v>
      </c>
      <c r="AA966" s="2" t="e">
        <f t="shared" si="80"/>
        <v>#VALUE!</v>
      </c>
      <c r="AB966">
        <f t="shared" si="81"/>
        <v>1.2870273570109001</v>
      </c>
    </row>
    <row r="967" spans="1:28">
      <c r="A967">
        <v>966</v>
      </c>
      <c r="B967" t="s">
        <v>118</v>
      </c>
      <c r="C967">
        <v>1.80407986439646</v>
      </c>
      <c r="D967">
        <v>1.0941955382434201</v>
      </c>
      <c r="E967">
        <v>1.6487728210742501</v>
      </c>
      <c r="F967">
        <v>9.9795846857450493E-2</v>
      </c>
      <c r="G967" t="s">
        <v>715</v>
      </c>
      <c r="H967" t="b">
        <v>0</v>
      </c>
      <c r="I967" t="s">
        <v>382</v>
      </c>
      <c r="J967" t="s">
        <v>382</v>
      </c>
      <c r="K967" t="s">
        <v>382</v>
      </c>
      <c r="X967" t="str">
        <f t="shared" si="79"/>
        <v>1.64877282107425_0.0997958468574505</v>
      </c>
      <c r="Y967" t="str">
        <f t="shared" si="77"/>
        <v>grade5_not_apr_march_grade_t8_ra_cont_hourshome</v>
      </c>
      <c r="Z967" t="str">
        <f t="shared" si="78"/>
        <v>FALSE</v>
      </c>
      <c r="AA967" s="2" t="e">
        <f t="shared" si="80"/>
        <v>#VALUE!</v>
      </c>
      <c r="AB967">
        <f t="shared" si="81"/>
        <v>1.0941955382434201</v>
      </c>
    </row>
    <row r="968" spans="1:28">
      <c r="A968">
        <v>967</v>
      </c>
      <c r="B968" t="s">
        <v>119</v>
      </c>
      <c r="C968">
        <v>1.1122768034936099</v>
      </c>
      <c r="D968">
        <v>1.2300843327152</v>
      </c>
      <c r="E968">
        <v>0.90422808738523397</v>
      </c>
      <c r="F968">
        <v>0.36629158252555</v>
      </c>
      <c r="G968" t="s">
        <v>715</v>
      </c>
      <c r="H968" t="b">
        <v>0</v>
      </c>
      <c r="I968" t="s">
        <v>382</v>
      </c>
      <c r="J968" t="s">
        <v>382</v>
      </c>
      <c r="K968" t="s">
        <v>382</v>
      </c>
      <c r="X968" t="str">
        <f t="shared" si="79"/>
        <v>0.904228087385234_0.36629158252555</v>
      </c>
      <c r="Y968" t="str">
        <f t="shared" si="77"/>
        <v>grade5_not_apr_march_grade_t8_ra_cont_hourshome</v>
      </c>
      <c r="Z968" t="str">
        <f t="shared" si="78"/>
        <v>FALSE</v>
      </c>
      <c r="AA968" s="2" t="e">
        <f t="shared" si="80"/>
        <v>#VALUE!</v>
      </c>
      <c r="AB968">
        <f t="shared" si="81"/>
        <v>1.2300843327152</v>
      </c>
    </row>
    <row r="969" spans="1:28">
      <c r="A969">
        <v>968</v>
      </c>
      <c r="B969" t="s">
        <v>120</v>
      </c>
      <c r="C969">
        <v>3.6590537576817499</v>
      </c>
      <c r="D969">
        <v>1.4132922234213401</v>
      </c>
      <c r="E969">
        <v>2.5890284380280502</v>
      </c>
      <c r="F969">
        <v>9.8932042508746796E-3</v>
      </c>
      <c r="G969" t="s">
        <v>715</v>
      </c>
      <c r="H969" t="b">
        <v>0</v>
      </c>
      <c r="I969" t="s">
        <v>382</v>
      </c>
      <c r="J969" t="s">
        <v>382</v>
      </c>
      <c r="K969" t="s">
        <v>382</v>
      </c>
      <c r="X969" t="str">
        <f t="shared" si="79"/>
        <v>2.58902843802805_0.00989320425087468</v>
      </c>
      <c r="Y969" t="str">
        <f t="shared" si="77"/>
        <v>grade5_not_apr_march_grade_t8_ra_cont_hourshome</v>
      </c>
      <c r="Z969" t="str">
        <f t="shared" si="78"/>
        <v>FALSE</v>
      </c>
      <c r="AA969" s="2" t="e">
        <f t="shared" si="80"/>
        <v>#VALUE!</v>
      </c>
      <c r="AB969">
        <f t="shared" si="81"/>
        <v>1.4132922234213401</v>
      </c>
    </row>
    <row r="970" spans="1:28">
      <c r="A970">
        <v>969</v>
      </c>
      <c r="B970" t="s">
        <v>121</v>
      </c>
      <c r="C970">
        <v>0.29720729420727998</v>
      </c>
      <c r="D970">
        <v>0.84070815321983305</v>
      </c>
      <c r="E970">
        <v>0.35352017590052398</v>
      </c>
      <c r="F970">
        <v>0.72384123534051703</v>
      </c>
      <c r="G970" t="s">
        <v>715</v>
      </c>
      <c r="H970" t="b">
        <v>0</v>
      </c>
      <c r="I970" t="s">
        <v>382</v>
      </c>
      <c r="J970" t="s">
        <v>382</v>
      </c>
      <c r="K970" t="s">
        <v>382</v>
      </c>
      <c r="X970" t="str">
        <f t="shared" si="79"/>
        <v>0.353520175900524_0.723841235340517</v>
      </c>
      <c r="Y970" t="str">
        <f t="shared" si="77"/>
        <v>grade5_not_apr_march_grade_t8_ra_cont_hourshome</v>
      </c>
      <c r="Z970" t="str">
        <f t="shared" si="78"/>
        <v>FALSE</v>
      </c>
      <c r="AA970" s="2" t="e">
        <f t="shared" si="80"/>
        <v>#VALUE!</v>
      </c>
      <c r="AB970">
        <f t="shared" si="81"/>
        <v>0.84070815321983305</v>
      </c>
    </row>
    <row r="971" spans="1:28">
      <c r="A971">
        <v>970</v>
      </c>
      <c r="B971" t="s">
        <v>122</v>
      </c>
      <c r="C971">
        <v>-0.65283042120301804</v>
      </c>
      <c r="D971">
        <v>0.88616008335735497</v>
      </c>
      <c r="E971">
        <v>-0.73669581090774106</v>
      </c>
      <c r="F971">
        <v>0.46163831120285798</v>
      </c>
      <c r="G971" t="s">
        <v>715</v>
      </c>
      <c r="H971" t="b">
        <v>0</v>
      </c>
      <c r="I971" t="s">
        <v>382</v>
      </c>
      <c r="J971" t="s">
        <v>382</v>
      </c>
      <c r="K971" t="s">
        <v>382</v>
      </c>
      <c r="X971" t="str">
        <f t="shared" si="79"/>
        <v>-0.736695810907741_0.461638311202858</v>
      </c>
      <c r="Y971" t="str">
        <f t="shared" si="77"/>
        <v>grade5_not_apr_march_grade_t8_ra_cont_hourshome</v>
      </c>
      <c r="Z971" t="str">
        <f t="shared" si="78"/>
        <v>FALSE</v>
      </c>
      <c r="AA971" s="2" t="e">
        <f t="shared" si="80"/>
        <v>#VALUE!</v>
      </c>
      <c r="AB971">
        <f t="shared" si="81"/>
        <v>0.88616008335735497</v>
      </c>
    </row>
    <row r="972" spans="1:28">
      <c r="A972">
        <v>971</v>
      </c>
      <c r="B972" t="s">
        <v>116</v>
      </c>
      <c r="C972">
        <v>-4.2697414865122303E-2</v>
      </c>
      <c r="D972">
        <v>0.48404479152487201</v>
      </c>
      <c r="E972">
        <v>-8.8209635993838298E-2</v>
      </c>
      <c r="F972">
        <v>0.929744281665141</v>
      </c>
      <c r="G972" t="s">
        <v>716</v>
      </c>
      <c r="H972" t="b">
        <v>0</v>
      </c>
      <c r="I972" t="s">
        <v>382</v>
      </c>
      <c r="J972" t="s">
        <v>382</v>
      </c>
      <c r="K972" t="s">
        <v>382</v>
      </c>
      <c r="X972" t="str">
        <f t="shared" si="79"/>
        <v>-0.0882096359938383_0.929744281665141</v>
      </c>
      <c r="Y972" t="str">
        <f t="shared" si="77"/>
        <v>grade6_not_apr_march_grade_t8_ra_cont_hourshome</v>
      </c>
      <c r="Z972" t="str">
        <f t="shared" si="78"/>
        <v>FALSE</v>
      </c>
      <c r="AA972" s="2" t="e">
        <f t="shared" si="80"/>
        <v>#VALUE!</v>
      </c>
      <c r="AB972">
        <f t="shared" si="81"/>
        <v>0.48404479152487201</v>
      </c>
    </row>
    <row r="973" spans="1:28">
      <c r="A973">
        <v>972</v>
      </c>
      <c r="B973" t="s">
        <v>234</v>
      </c>
      <c r="C973">
        <v>5.2304360833757401E-3</v>
      </c>
      <c r="D973">
        <v>4.2173990026619403E-2</v>
      </c>
      <c r="E973">
        <v>0.124020423016044</v>
      </c>
      <c r="F973">
        <v>0.90134740010792902</v>
      </c>
      <c r="G973" t="s">
        <v>716</v>
      </c>
      <c r="H973" t="b">
        <v>0</v>
      </c>
      <c r="I973" t="s">
        <v>382</v>
      </c>
      <c r="J973" t="s">
        <v>382</v>
      </c>
      <c r="K973" t="s">
        <v>382</v>
      </c>
      <c r="X973" t="str">
        <f t="shared" si="79"/>
        <v>0.124020423016044_0.901347400107929</v>
      </c>
      <c r="Y973" t="str">
        <f t="shared" si="77"/>
        <v>grade6_not_apr_march_grade_t8_ra_cont_hourshome</v>
      </c>
      <c r="Z973" t="str">
        <f t="shared" si="78"/>
        <v>FALSE</v>
      </c>
      <c r="AA973" s="2" t="e">
        <f t="shared" si="80"/>
        <v>#VALUE!</v>
      </c>
      <c r="AB973">
        <f t="shared" si="81"/>
        <v>4.2173990026619403E-2</v>
      </c>
    </row>
    <row r="974" spans="1:28">
      <c r="A974">
        <v>973</v>
      </c>
      <c r="B974" t="s">
        <v>140</v>
      </c>
      <c r="C974">
        <v>1.4905283986689599</v>
      </c>
      <c r="D974">
        <v>0.64286848427445298</v>
      </c>
      <c r="E974">
        <v>2.3185588267733901</v>
      </c>
      <c r="F974">
        <v>2.0808852452508301E-2</v>
      </c>
      <c r="G974" t="s">
        <v>716</v>
      </c>
      <c r="H974" t="b">
        <v>0</v>
      </c>
      <c r="I974" t="s">
        <v>382</v>
      </c>
      <c r="J974" t="s">
        <v>382</v>
      </c>
      <c r="K974" t="s">
        <v>382</v>
      </c>
      <c r="X974" t="str">
        <f t="shared" si="79"/>
        <v>2.31855882677339_0.0208088524525083</v>
      </c>
      <c r="Y974" t="str">
        <f t="shared" si="77"/>
        <v>grade6_not_apr_march_grade_t8_ra_cont_hourshome</v>
      </c>
      <c r="Z974" t="str">
        <f t="shared" si="78"/>
        <v>FALSE</v>
      </c>
      <c r="AA974" s="2" t="e">
        <f t="shared" si="80"/>
        <v>#VALUE!</v>
      </c>
      <c r="AB974">
        <f t="shared" si="81"/>
        <v>0.64286848427445298</v>
      </c>
    </row>
    <row r="975" spans="1:28">
      <c r="A975">
        <v>974</v>
      </c>
      <c r="B975" t="s">
        <v>117</v>
      </c>
      <c r="C975">
        <v>0.33356693247570701</v>
      </c>
      <c r="D975">
        <v>1.3845049854375699</v>
      </c>
      <c r="E975">
        <v>0.24092866113463901</v>
      </c>
      <c r="F975">
        <v>0.809706107290175</v>
      </c>
      <c r="G975" t="s">
        <v>716</v>
      </c>
      <c r="H975" t="b">
        <v>0</v>
      </c>
      <c r="I975" t="s">
        <v>382</v>
      </c>
      <c r="J975" t="s">
        <v>382</v>
      </c>
      <c r="K975" t="s">
        <v>382</v>
      </c>
      <c r="X975" t="str">
        <f t="shared" si="79"/>
        <v>0.240928661134639_0.809706107290175</v>
      </c>
      <c r="Y975" t="str">
        <f t="shared" si="77"/>
        <v>grade6_not_apr_march_grade_t8_ra_cont_hourshome</v>
      </c>
      <c r="Z975" t="str">
        <f t="shared" si="78"/>
        <v>FALSE</v>
      </c>
      <c r="AA975" s="2" t="e">
        <f t="shared" si="80"/>
        <v>#VALUE!</v>
      </c>
      <c r="AB975">
        <f t="shared" si="81"/>
        <v>1.3845049854375699</v>
      </c>
    </row>
    <row r="976" spans="1:28">
      <c r="A976">
        <v>975</v>
      </c>
      <c r="B976" t="s">
        <v>118</v>
      </c>
      <c r="C976">
        <v>0.46969001706461599</v>
      </c>
      <c r="D976">
        <v>1.3568000277129</v>
      </c>
      <c r="E976">
        <v>0.34617482861962601</v>
      </c>
      <c r="F976">
        <v>0.72935243545802297</v>
      </c>
      <c r="G976" t="s">
        <v>716</v>
      </c>
      <c r="H976" t="b">
        <v>0</v>
      </c>
      <c r="I976" t="s">
        <v>382</v>
      </c>
      <c r="J976" t="s">
        <v>382</v>
      </c>
      <c r="K976" t="s">
        <v>382</v>
      </c>
      <c r="X976" t="str">
        <f t="shared" si="79"/>
        <v>0.346174828619626_0.729352435458023</v>
      </c>
      <c r="Y976" t="str">
        <f t="shared" si="77"/>
        <v>grade6_not_apr_march_grade_t8_ra_cont_hourshome</v>
      </c>
      <c r="Z976" t="str">
        <f t="shared" si="78"/>
        <v>FALSE</v>
      </c>
      <c r="AA976" s="2" t="e">
        <f t="shared" si="80"/>
        <v>#VALUE!</v>
      </c>
      <c r="AB976">
        <f t="shared" si="81"/>
        <v>1.3568000277129</v>
      </c>
    </row>
    <row r="977" spans="1:28">
      <c r="A977">
        <v>976</v>
      </c>
      <c r="B977" t="s">
        <v>119</v>
      </c>
      <c r="C977">
        <v>1.1340129811000299</v>
      </c>
      <c r="D977">
        <v>1.5205975703810499</v>
      </c>
      <c r="E977">
        <v>0.74576798173882497</v>
      </c>
      <c r="F977">
        <v>0.45614717297103302</v>
      </c>
      <c r="G977" t="s">
        <v>716</v>
      </c>
      <c r="H977" t="b">
        <v>0</v>
      </c>
      <c r="I977" t="s">
        <v>382</v>
      </c>
      <c r="J977" t="s">
        <v>382</v>
      </c>
      <c r="K977" t="s">
        <v>382</v>
      </c>
      <c r="X977" t="str">
        <f t="shared" si="79"/>
        <v>0.745767981738825_0.456147172971033</v>
      </c>
      <c r="Y977" t="str">
        <f t="shared" si="77"/>
        <v>grade6_not_apr_march_grade_t8_ra_cont_hourshome</v>
      </c>
      <c r="Z977" t="str">
        <f t="shared" si="78"/>
        <v>FALSE</v>
      </c>
      <c r="AA977" s="2" t="e">
        <f t="shared" si="80"/>
        <v>#VALUE!</v>
      </c>
      <c r="AB977">
        <f t="shared" si="81"/>
        <v>1.5205975703810499</v>
      </c>
    </row>
    <row r="978" spans="1:28">
      <c r="A978">
        <v>977</v>
      </c>
      <c r="B978" t="s">
        <v>120</v>
      </c>
      <c r="C978">
        <v>0.63154727648015296</v>
      </c>
      <c r="D978">
        <v>1.6861132455707299</v>
      </c>
      <c r="E978">
        <v>0.374558042372998</v>
      </c>
      <c r="F978">
        <v>0.70814306283758799</v>
      </c>
      <c r="G978" t="s">
        <v>716</v>
      </c>
      <c r="H978" t="b">
        <v>0</v>
      </c>
      <c r="I978" t="s">
        <v>382</v>
      </c>
      <c r="J978" t="s">
        <v>382</v>
      </c>
      <c r="K978" t="s">
        <v>382</v>
      </c>
      <c r="X978" t="str">
        <f t="shared" si="79"/>
        <v>0.374558042372998_0.708143062837588</v>
      </c>
      <c r="Y978" t="str">
        <f t="shared" si="77"/>
        <v>grade6_not_apr_march_grade_t8_ra_cont_hourshome</v>
      </c>
      <c r="Z978" t="str">
        <f t="shared" si="78"/>
        <v>FALSE</v>
      </c>
      <c r="AA978" s="2" t="e">
        <f t="shared" si="80"/>
        <v>#VALUE!</v>
      </c>
      <c r="AB978">
        <f t="shared" si="81"/>
        <v>1.6861132455707299</v>
      </c>
    </row>
    <row r="979" spans="1:28">
      <c r="A979">
        <v>978</v>
      </c>
      <c r="B979" t="s">
        <v>121</v>
      </c>
      <c r="C979">
        <v>-1.2796114949377599</v>
      </c>
      <c r="D979">
        <v>0.83871707666373896</v>
      </c>
      <c r="E979">
        <v>-1.52567716878714</v>
      </c>
      <c r="F979">
        <v>0.127702956178672</v>
      </c>
      <c r="G979" t="s">
        <v>716</v>
      </c>
      <c r="H979" t="b">
        <v>0</v>
      </c>
      <c r="I979" t="s">
        <v>382</v>
      </c>
      <c r="J979" t="s">
        <v>382</v>
      </c>
      <c r="K979" t="s">
        <v>382</v>
      </c>
      <c r="X979" t="str">
        <f t="shared" si="79"/>
        <v>-1.52567716878714_0.127702956178672</v>
      </c>
      <c r="Y979" t="str">
        <f t="shared" si="77"/>
        <v>grade6_not_apr_march_grade_t8_ra_cont_hourshome</v>
      </c>
      <c r="Z979" t="str">
        <f t="shared" si="78"/>
        <v>FALSE</v>
      </c>
      <c r="AA979" s="2" t="e">
        <f t="shared" si="80"/>
        <v>#VALUE!</v>
      </c>
      <c r="AB979">
        <f t="shared" si="81"/>
        <v>0.83871707666373896</v>
      </c>
    </row>
    <row r="980" spans="1:28">
      <c r="A980">
        <v>979</v>
      </c>
      <c r="B980" t="s">
        <v>122</v>
      </c>
      <c r="C980">
        <v>2.4106412680083601E-2</v>
      </c>
      <c r="D980">
        <v>0.869379651958889</v>
      </c>
      <c r="E980">
        <v>2.77282918064242E-2</v>
      </c>
      <c r="F980">
        <v>0.97788957927017695</v>
      </c>
      <c r="G980" t="s">
        <v>716</v>
      </c>
      <c r="H980" t="b">
        <v>0</v>
      </c>
      <c r="I980" t="s">
        <v>382</v>
      </c>
      <c r="J980" t="s">
        <v>382</v>
      </c>
      <c r="K980" t="s">
        <v>382</v>
      </c>
      <c r="X980" t="str">
        <f t="shared" si="79"/>
        <v>0.0277282918064242_0.977889579270177</v>
      </c>
      <c r="Y980" t="str">
        <f t="shared" si="77"/>
        <v>grade6_not_apr_march_grade_t8_ra_cont_hourshome</v>
      </c>
      <c r="Z980" t="str">
        <f t="shared" si="78"/>
        <v>FALSE</v>
      </c>
      <c r="AA980" s="2" t="e">
        <f t="shared" si="80"/>
        <v>#VALUE!</v>
      </c>
      <c r="AB980">
        <f t="shared" si="81"/>
        <v>0.869379651958889</v>
      </c>
    </row>
    <row r="981" spans="1:28">
      <c r="A981">
        <v>980</v>
      </c>
      <c r="B981" t="s">
        <v>116</v>
      </c>
      <c r="C981">
        <v>-0.174715796886938</v>
      </c>
      <c r="D981">
        <v>0.39332850110506101</v>
      </c>
      <c r="E981">
        <v>-0.44419816106911197</v>
      </c>
      <c r="F981">
        <v>0.65703680482929105</v>
      </c>
      <c r="G981" t="s">
        <v>717</v>
      </c>
      <c r="H981" t="b">
        <v>0</v>
      </c>
      <c r="I981" t="s">
        <v>382</v>
      </c>
      <c r="J981" t="s">
        <v>382</v>
      </c>
      <c r="K981" t="s">
        <v>382</v>
      </c>
      <c r="X981" t="str">
        <f t="shared" si="79"/>
        <v>-0.444198161069112_0.657036804829291</v>
      </c>
      <c r="Y981" t="str">
        <f t="shared" si="77"/>
        <v>grade7_not_apr_march_grade_t8_ra_cont_hourshome</v>
      </c>
      <c r="Z981" t="str">
        <f t="shared" si="78"/>
        <v>FALSE</v>
      </c>
      <c r="AA981" s="2" t="e">
        <f t="shared" si="80"/>
        <v>#VALUE!</v>
      </c>
      <c r="AB981">
        <f t="shared" si="81"/>
        <v>0.39332850110506101</v>
      </c>
    </row>
    <row r="982" spans="1:28">
      <c r="A982">
        <v>981</v>
      </c>
      <c r="B982" t="s">
        <v>234</v>
      </c>
      <c r="C982">
        <v>1.3640255692058499E-2</v>
      </c>
      <c r="D982">
        <v>3.4000159355969797E-2</v>
      </c>
      <c r="E982">
        <v>0.40118211062629999</v>
      </c>
      <c r="F982">
        <v>0.68840865873678603</v>
      </c>
      <c r="G982" t="s">
        <v>717</v>
      </c>
      <c r="H982" t="b">
        <v>0</v>
      </c>
      <c r="I982" t="s">
        <v>382</v>
      </c>
      <c r="J982" t="s">
        <v>382</v>
      </c>
      <c r="K982" t="s">
        <v>382</v>
      </c>
      <c r="X982" t="str">
        <f t="shared" si="79"/>
        <v>0.4011821106263_0.688408658736786</v>
      </c>
      <c r="Y982" t="str">
        <f t="shared" si="77"/>
        <v>grade7_not_apr_march_grade_t8_ra_cont_hourshome</v>
      </c>
      <c r="Z982" t="str">
        <f t="shared" si="78"/>
        <v>FALSE</v>
      </c>
      <c r="AA982" s="2" t="e">
        <f t="shared" si="80"/>
        <v>#VALUE!</v>
      </c>
      <c r="AB982">
        <f t="shared" si="81"/>
        <v>3.4000159355969797E-2</v>
      </c>
    </row>
    <row r="983" spans="1:28">
      <c r="A983">
        <v>982</v>
      </c>
      <c r="B983" t="s">
        <v>140</v>
      </c>
      <c r="C983">
        <v>0.99349156900520097</v>
      </c>
      <c r="D983">
        <v>0.45354228087301102</v>
      </c>
      <c r="E983">
        <v>2.1905158811056298</v>
      </c>
      <c r="F983">
        <v>2.88164088619247E-2</v>
      </c>
      <c r="G983" t="s">
        <v>717</v>
      </c>
      <c r="H983" t="b">
        <v>0</v>
      </c>
      <c r="I983" t="s">
        <v>382</v>
      </c>
      <c r="J983" t="s">
        <v>382</v>
      </c>
      <c r="K983" t="s">
        <v>382</v>
      </c>
      <c r="X983" t="str">
        <f t="shared" si="79"/>
        <v>2.19051588110563_0.0288164088619247</v>
      </c>
      <c r="Y983" t="str">
        <f t="shared" si="77"/>
        <v>grade7_not_apr_march_grade_t8_ra_cont_hourshome</v>
      </c>
      <c r="Z983" t="str">
        <f t="shared" si="78"/>
        <v>FALSE</v>
      </c>
      <c r="AA983" s="2" t="e">
        <f t="shared" si="80"/>
        <v>#VALUE!</v>
      </c>
      <c r="AB983">
        <f t="shared" si="81"/>
        <v>0.45354228087301102</v>
      </c>
    </row>
    <row r="984" spans="1:28">
      <c r="A984">
        <v>983</v>
      </c>
      <c r="B984" t="s">
        <v>117</v>
      </c>
      <c r="C984">
        <v>1.49795714464852</v>
      </c>
      <c r="D984">
        <v>0.61968846778323095</v>
      </c>
      <c r="E984">
        <v>2.4172745218368501</v>
      </c>
      <c r="F984">
        <v>1.58921265637821E-2</v>
      </c>
      <c r="G984" t="s">
        <v>717</v>
      </c>
      <c r="H984" t="b">
        <v>0</v>
      </c>
      <c r="I984" t="s">
        <v>382</v>
      </c>
      <c r="J984" t="s">
        <v>382</v>
      </c>
      <c r="K984" t="s">
        <v>382</v>
      </c>
      <c r="X984" t="str">
        <f t="shared" si="79"/>
        <v>2.41727452183685_0.0158921265637821</v>
      </c>
      <c r="Y984" t="str">
        <f t="shared" si="77"/>
        <v>grade7_not_apr_march_grade_t8_ra_cont_hourshome</v>
      </c>
      <c r="Z984" t="str">
        <f t="shared" si="78"/>
        <v>FALSE</v>
      </c>
      <c r="AA984" s="2" t="e">
        <f t="shared" si="80"/>
        <v>#VALUE!</v>
      </c>
      <c r="AB984">
        <f t="shared" si="81"/>
        <v>0.61968846778323095</v>
      </c>
    </row>
    <row r="985" spans="1:28">
      <c r="A985">
        <v>984</v>
      </c>
      <c r="B985" t="s">
        <v>118</v>
      </c>
      <c r="C985">
        <v>2.3310350826519701</v>
      </c>
      <c r="D985">
        <v>0.627885217125151</v>
      </c>
      <c r="E985">
        <v>3.7125178600714599</v>
      </c>
      <c r="F985">
        <v>2.2154461327350401E-4</v>
      </c>
      <c r="G985" t="s">
        <v>717</v>
      </c>
      <c r="H985" t="b">
        <v>0</v>
      </c>
      <c r="I985" t="s">
        <v>382</v>
      </c>
      <c r="J985" t="s">
        <v>382</v>
      </c>
      <c r="K985" t="s">
        <v>382</v>
      </c>
      <c r="X985" t="str">
        <f t="shared" si="79"/>
        <v>3.71251786007146_0.000221544613273504</v>
      </c>
      <c r="Y985" t="str">
        <f t="shared" si="77"/>
        <v>grade7_not_apr_march_grade_t8_ra_cont_hourshome</v>
      </c>
      <c r="Z985" t="str">
        <f t="shared" si="78"/>
        <v>FALSE</v>
      </c>
      <c r="AA985" s="2" t="e">
        <f t="shared" si="80"/>
        <v>#VALUE!</v>
      </c>
      <c r="AB985">
        <f t="shared" si="81"/>
        <v>0.627885217125151</v>
      </c>
    </row>
    <row r="986" spans="1:28">
      <c r="A986">
        <v>985</v>
      </c>
      <c r="B986" t="s">
        <v>119</v>
      </c>
      <c r="C986">
        <v>2.1009179101418498</v>
      </c>
      <c r="D986">
        <v>0.68589231890401303</v>
      </c>
      <c r="E986">
        <v>3.06304335569599</v>
      </c>
      <c r="F986">
        <v>2.2751253166319401E-3</v>
      </c>
      <c r="G986" t="s">
        <v>717</v>
      </c>
      <c r="H986" t="b">
        <v>0</v>
      </c>
      <c r="I986" t="s">
        <v>382</v>
      </c>
      <c r="J986" t="s">
        <v>382</v>
      </c>
      <c r="K986" t="s">
        <v>382</v>
      </c>
      <c r="X986" t="str">
        <f t="shared" si="79"/>
        <v>3.06304335569599_0.00227512531663194</v>
      </c>
      <c r="Y986" t="str">
        <f t="shared" si="77"/>
        <v>grade7_not_apr_march_grade_t8_ra_cont_hourshome</v>
      </c>
      <c r="Z986" t="str">
        <f t="shared" si="78"/>
        <v>FALSE</v>
      </c>
      <c r="AA986" s="2" t="e">
        <f t="shared" si="80"/>
        <v>#VALUE!</v>
      </c>
      <c r="AB986">
        <f t="shared" si="81"/>
        <v>0.68589231890401303</v>
      </c>
    </row>
    <row r="987" spans="1:28">
      <c r="A987">
        <v>986</v>
      </c>
      <c r="B987" t="s">
        <v>120</v>
      </c>
      <c r="C987">
        <v>2.4415621115571602</v>
      </c>
      <c r="D987">
        <v>0.92492679638484099</v>
      </c>
      <c r="E987">
        <v>2.63973551323221</v>
      </c>
      <c r="F987">
        <v>8.4821118720679097E-3</v>
      </c>
      <c r="G987" t="s">
        <v>717</v>
      </c>
      <c r="H987" t="b">
        <v>0</v>
      </c>
      <c r="I987" t="s">
        <v>382</v>
      </c>
      <c r="J987" t="s">
        <v>382</v>
      </c>
      <c r="K987" t="s">
        <v>382</v>
      </c>
      <c r="X987" t="str">
        <f t="shared" si="79"/>
        <v>2.63973551323221_0.00848211187206791</v>
      </c>
      <c r="Y987" t="str">
        <f t="shared" si="77"/>
        <v>grade7_not_apr_march_grade_t8_ra_cont_hourshome</v>
      </c>
      <c r="Z987" t="str">
        <f t="shared" si="78"/>
        <v>FALSE</v>
      </c>
      <c r="AA987" s="2" t="e">
        <f t="shared" si="80"/>
        <v>#VALUE!</v>
      </c>
      <c r="AB987">
        <f t="shared" si="81"/>
        <v>0.92492679638484099</v>
      </c>
    </row>
    <row r="988" spans="1:28">
      <c r="A988">
        <v>987</v>
      </c>
      <c r="B988" t="s">
        <v>121</v>
      </c>
      <c r="C988">
        <v>-2.2120132031936902E-2</v>
      </c>
      <c r="D988">
        <v>0.53425390910016901</v>
      </c>
      <c r="E988">
        <v>-4.1403781339089001E-2</v>
      </c>
      <c r="F988">
        <v>0.96698582155423296</v>
      </c>
      <c r="G988" t="s">
        <v>717</v>
      </c>
      <c r="H988" t="b">
        <v>0</v>
      </c>
      <c r="I988" t="s">
        <v>382</v>
      </c>
      <c r="J988" t="s">
        <v>382</v>
      </c>
      <c r="K988" t="s">
        <v>382</v>
      </c>
      <c r="X988" t="str">
        <f t="shared" si="79"/>
        <v>-0.041403781339089_0.966985821554233</v>
      </c>
      <c r="Y988" t="str">
        <f t="shared" si="77"/>
        <v>grade7_not_apr_march_grade_t8_ra_cont_hourshome</v>
      </c>
      <c r="Z988" t="str">
        <f t="shared" si="78"/>
        <v>FALSE</v>
      </c>
      <c r="AA988" s="2" t="e">
        <f t="shared" si="80"/>
        <v>#VALUE!</v>
      </c>
      <c r="AB988">
        <f t="shared" si="81"/>
        <v>0.53425390910016901</v>
      </c>
    </row>
    <row r="989" spans="1:28">
      <c r="A989">
        <v>988</v>
      </c>
      <c r="B989" t="s">
        <v>122</v>
      </c>
      <c r="C989">
        <v>-9.0943115205552899E-2</v>
      </c>
      <c r="D989">
        <v>0.59465154787046803</v>
      </c>
      <c r="E989">
        <v>-0.152935135763512</v>
      </c>
      <c r="F989">
        <v>0.87849356349464003</v>
      </c>
      <c r="G989" t="s">
        <v>717</v>
      </c>
      <c r="H989" t="b">
        <v>0</v>
      </c>
      <c r="I989" t="s">
        <v>382</v>
      </c>
      <c r="J989" t="s">
        <v>382</v>
      </c>
      <c r="K989" t="s">
        <v>382</v>
      </c>
      <c r="X989" t="str">
        <f t="shared" si="79"/>
        <v>-0.152935135763512_0.87849356349464</v>
      </c>
      <c r="Y989" t="str">
        <f t="shared" ref="Y989:Y1052" si="82">TEXT(G989,"0.000")</f>
        <v>grade7_not_apr_march_grade_t8_ra_cont_hourshome</v>
      </c>
      <c r="Z989" t="str">
        <f t="shared" ref="Z989:Z1052" si="83">TEXT(H989,"0.000")</f>
        <v>FALSE</v>
      </c>
      <c r="AA989" s="2" t="e">
        <f t="shared" si="80"/>
        <v>#VALUE!</v>
      </c>
      <c r="AB989">
        <f t="shared" si="81"/>
        <v>0.59465154787046803</v>
      </c>
    </row>
    <row r="990" spans="1:28">
      <c r="A990">
        <v>989</v>
      </c>
      <c r="B990" t="s">
        <v>116</v>
      </c>
      <c r="C990">
        <v>0.290238149578954</v>
      </c>
      <c r="D990">
        <v>0.52243766438739303</v>
      </c>
      <c r="E990">
        <v>0.55554599019824702</v>
      </c>
      <c r="F990">
        <v>0.57883105945902102</v>
      </c>
      <c r="G990" t="s">
        <v>718</v>
      </c>
      <c r="H990" t="b">
        <v>0</v>
      </c>
      <c r="I990" t="s">
        <v>382</v>
      </c>
      <c r="J990" t="s">
        <v>382</v>
      </c>
      <c r="K990" t="s">
        <v>382</v>
      </c>
      <c r="X990" t="str">
        <f t="shared" si="79"/>
        <v>0.555545990198247_0.578831059459021</v>
      </c>
      <c r="Y990" t="str">
        <f t="shared" si="82"/>
        <v>grade8_not_apr_march_grade_t8_ra_cont_hourshome</v>
      </c>
      <c r="Z990" t="str">
        <f t="shared" si="83"/>
        <v>FALSE</v>
      </c>
      <c r="AA990" s="2" t="e">
        <f t="shared" si="80"/>
        <v>#VALUE!</v>
      </c>
      <c r="AB990">
        <f t="shared" si="81"/>
        <v>0.52243766438739303</v>
      </c>
    </row>
    <row r="991" spans="1:28">
      <c r="A991">
        <v>990</v>
      </c>
      <c r="B991" t="s">
        <v>234</v>
      </c>
      <c r="C991">
        <v>-3.0607547722005999E-2</v>
      </c>
      <c r="D991">
        <v>4.5866140273266402E-2</v>
      </c>
      <c r="E991">
        <v>-0.66732337928696295</v>
      </c>
      <c r="F991">
        <v>0.50494942463287196</v>
      </c>
      <c r="G991" t="s">
        <v>718</v>
      </c>
      <c r="H991" t="b">
        <v>0</v>
      </c>
      <c r="I991" t="s">
        <v>382</v>
      </c>
      <c r="J991" t="s">
        <v>382</v>
      </c>
      <c r="K991" t="s">
        <v>382</v>
      </c>
      <c r="X991" t="str">
        <f t="shared" si="79"/>
        <v>-0.667323379286963_0.504949424632872</v>
      </c>
      <c r="Y991" t="str">
        <f t="shared" si="82"/>
        <v>grade8_not_apr_march_grade_t8_ra_cont_hourshome</v>
      </c>
      <c r="Z991" t="str">
        <f t="shared" si="83"/>
        <v>FALSE</v>
      </c>
      <c r="AA991" s="2" t="e">
        <f t="shared" si="80"/>
        <v>#VALUE!</v>
      </c>
      <c r="AB991">
        <f t="shared" si="81"/>
        <v>4.5866140273266402E-2</v>
      </c>
    </row>
    <row r="992" spans="1:28">
      <c r="A992">
        <v>991</v>
      </c>
      <c r="B992" t="s">
        <v>140</v>
      </c>
      <c r="C992">
        <v>1.6795442857755001</v>
      </c>
      <c r="D992">
        <v>0.59555809749128696</v>
      </c>
      <c r="E992">
        <v>2.8201182938329099</v>
      </c>
      <c r="F992">
        <v>5.0388828512437697E-3</v>
      </c>
      <c r="G992" t="s">
        <v>718</v>
      </c>
      <c r="H992" t="b">
        <v>0</v>
      </c>
      <c r="I992" t="s">
        <v>382</v>
      </c>
      <c r="J992" t="s">
        <v>382</v>
      </c>
      <c r="K992" t="s">
        <v>382</v>
      </c>
      <c r="X992" t="str">
        <f t="shared" si="79"/>
        <v>2.82011829383291_0.00503888285124377</v>
      </c>
      <c r="Y992" t="str">
        <f t="shared" si="82"/>
        <v>grade8_not_apr_march_grade_t8_ra_cont_hourshome</v>
      </c>
      <c r="Z992" t="str">
        <f t="shared" si="83"/>
        <v>FALSE</v>
      </c>
      <c r="AA992" s="2" t="e">
        <f t="shared" si="80"/>
        <v>#VALUE!</v>
      </c>
      <c r="AB992">
        <f t="shared" si="81"/>
        <v>0.59555809749128696</v>
      </c>
    </row>
    <row r="993" spans="1:28">
      <c r="A993">
        <v>992</v>
      </c>
      <c r="B993" t="s">
        <v>117</v>
      </c>
      <c r="C993">
        <v>1.2472468340871099</v>
      </c>
      <c r="D993">
        <v>1.03653169433998</v>
      </c>
      <c r="E993">
        <v>1.2032886605375801</v>
      </c>
      <c r="F993">
        <v>0.22957454017913301</v>
      </c>
      <c r="G993" t="s">
        <v>718</v>
      </c>
      <c r="H993" t="b">
        <v>0</v>
      </c>
      <c r="I993" t="s">
        <v>382</v>
      </c>
      <c r="J993" t="s">
        <v>382</v>
      </c>
      <c r="K993" t="s">
        <v>382</v>
      </c>
      <c r="X993" t="str">
        <f t="shared" si="79"/>
        <v>1.20328866053758_0.229574540179133</v>
      </c>
      <c r="Y993" t="str">
        <f t="shared" si="82"/>
        <v>grade8_not_apr_march_grade_t8_ra_cont_hourshome</v>
      </c>
      <c r="Z993" t="str">
        <f t="shared" si="83"/>
        <v>FALSE</v>
      </c>
      <c r="AA993" s="2" t="e">
        <f t="shared" si="80"/>
        <v>#VALUE!</v>
      </c>
      <c r="AB993">
        <f t="shared" si="81"/>
        <v>1.03653169433998</v>
      </c>
    </row>
    <row r="994" spans="1:28">
      <c r="A994">
        <v>993</v>
      </c>
      <c r="B994" t="s">
        <v>118</v>
      </c>
      <c r="C994">
        <v>1.1925237994775</v>
      </c>
      <c r="D994">
        <v>1.07828210151154</v>
      </c>
      <c r="E994">
        <v>1.10594787561235</v>
      </c>
      <c r="F994">
        <v>0.26941213636921202</v>
      </c>
      <c r="G994" t="s">
        <v>718</v>
      </c>
      <c r="H994" t="b">
        <v>0</v>
      </c>
      <c r="I994" t="s">
        <v>382</v>
      </c>
      <c r="J994" t="s">
        <v>382</v>
      </c>
      <c r="K994" t="s">
        <v>382</v>
      </c>
      <c r="X994" t="str">
        <f t="shared" si="79"/>
        <v>1.10594787561235_0.269412136369212</v>
      </c>
      <c r="Y994" t="str">
        <f t="shared" si="82"/>
        <v>grade8_not_apr_march_grade_t8_ra_cont_hourshome</v>
      </c>
      <c r="Z994" t="str">
        <f t="shared" si="83"/>
        <v>FALSE</v>
      </c>
      <c r="AA994" s="2" t="e">
        <f t="shared" si="80"/>
        <v>#VALUE!</v>
      </c>
      <c r="AB994">
        <f t="shared" si="81"/>
        <v>1.07828210151154</v>
      </c>
    </row>
    <row r="995" spans="1:28">
      <c r="A995">
        <v>994</v>
      </c>
      <c r="B995" t="s">
        <v>119</v>
      </c>
      <c r="C995">
        <v>1.3494419320088999</v>
      </c>
      <c r="D995">
        <v>1.24076978374842</v>
      </c>
      <c r="E995">
        <v>1.0875844573939999</v>
      </c>
      <c r="F995">
        <v>0.27743185496504302</v>
      </c>
      <c r="G995" t="s">
        <v>718</v>
      </c>
      <c r="H995" t="b">
        <v>0</v>
      </c>
      <c r="I995" t="s">
        <v>382</v>
      </c>
      <c r="J995" t="s">
        <v>382</v>
      </c>
      <c r="K995" t="s">
        <v>382</v>
      </c>
      <c r="X995" t="str">
        <f t="shared" si="79"/>
        <v>1.087584457394_0.277431854965043</v>
      </c>
      <c r="Y995" t="str">
        <f t="shared" si="82"/>
        <v>grade8_not_apr_march_grade_t8_ra_cont_hourshome</v>
      </c>
      <c r="Z995" t="str">
        <f t="shared" si="83"/>
        <v>FALSE</v>
      </c>
      <c r="AA995" s="2" t="e">
        <f t="shared" si="80"/>
        <v>#VALUE!</v>
      </c>
      <c r="AB995">
        <f t="shared" si="81"/>
        <v>1.24076978374842</v>
      </c>
    </row>
    <row r="996" spans="1:28">
      <c r="A996">
        <v>995</v>
      </c>
      <c r="B996" t="s">
        <v>120</v>
      </c>
      <c r="C996">
        <v>2.08489498579682</v>
      </c>
      <c r="D996">
        <v>1.33603378436981</v>
      </c>
      <c r="E996">
        <v>1.5605106773405699</v>
      </c>
      <c r="F996">
        <v>0.11942807581067801</v>
      </c>
      <c r="G996" t="s">
        <v>718</v>
      </c>
      <c r="H996" t="b">
        <v>0</v>
      </c>
      <c r="I996" t="s">
        <v>382</v>
      </c>
      <c r="J996" t="s">
        <v>382</v>
      </c>
      <c r="K996" t="s">
        <v>382</v>
      </c>
      <c r="X996" t="str">
        <f t="shared" si="79"/>
        <v>1.56051067734057_0.119428075810678</v>
      </c>
      <c r="Y996" t="str">
        <f t="shared" si="82"/>
        <v>grade8_not_apr_march_grade_t8_ra_cont_hourshome</v>
      </c>
      <c r="Z996" t="str">
        <f t="shared" si="83"/>
        <v>FALSE</v>
      </c>
      <c r="AA996" s="2" t="e">
        <f t="shared" si="80"/>
        <v>#VALUE!</v>
      </c>
      <c r="AB996">
        <f t="shared" si="81"/>
        <v>1.33603378436981</v>
      </c>
    </row>
    <row r="997" spans="1:28">
      <c r="A997">
        <v>996</v>
      </c>
      <c r="B997" t="s">
        <v>122</v>
      </c>
      <c r="C997">
        <v>4.2361241671927804E-3</v>
      </c>
      <c r="D997">
        <v>0.63370580549002897</v>
      </c>
      <c r="E997">
        <v>6.6846857492761699E-3</v>
      </c>
      <c r="F997">
        <v>0.994669756394849</v>
      </c>
      <c r="G997" t="s">
        <v>718</v>
      </c>
      <c r="H997" t="b">
        <v>0</v>
      </c>
      <c r="I997" t="s">
        <v>382</v>
      </c>
      <c r="J997" t="s">
        <v>382</v>
      </c>
      <c r="K997" t="s">
        <v>382</v>
      </c>
      <c r="X997" t="str">
        <f t="shared" si="79"/>
        <v>0.00668468574927617_0.994669756394849</v>
      </c>
      <c r="Y997" t="str">
        <f t="shared" si="82"/>
        <v>grade8_not_apr_march_grade_t8_ra_cont_hourshome</v>
      </c>
      <c r="Z997" t="str">
        <f t="shared" si="83"/>
        <v>FALSE</v>
      </c>
      <c r="AA997" s="2" t="e">
        <f t="shared" si="80"/>
        <v>#VALUE!</v>
      </c>
      <c r="AB997">
        <f t="shared" si="81"/>
        <v>0.63370580549002897</v>
      </c>
    </row>
    <row r="998" spans="1:28">
      <c r="A998">
        <v>997</v>
      </c>
      <c r="B998" t="s">
        <v>116</v>
      </c>
      <c r="C998">
        <v>0.92112247631314703</v>
      </c>
      <c r="D998">
        <v>0.60042823324657502</v>
      </c>
      <c r="E998">
        <v>1.53410919958335</v>
      </c>
      <c r="F998">
        <v>0.12611211859329</v>
      </c>
      <c r="G998" t="s">
        <v>719</v>
      </c>
      <c r="H998" t="b">
        <v>0</v>
      </c>
      <c r="I998" t="s">
        <v>382</v>
      </c>
      <c r="J998" t="s">
        <v>382</v>
      </c>
      <c r="K998" t="s">
        <v>382</v>
      </c>
      <c r="X998" t="str">
        <f t="shared" si="79"/>
        <v>1.53410919958335_0.12611211859329</v>
      </c>
      <c r="Y998" t="str">
        <f t="shared" si="82"/>
        <v>grade9_not_apr_march_grade_t8_ra_cont_hourshome</v>
      </c>
      <c r="Z998" t="str">
        <f t="shared" si="83"/>
        <v>FALSE</v>
      </c>
      <c r="AA998" s="2" t="e">
        <f t="shared" si="80"/>
        <v>#VALUE!</v>
      </c>
      <c r="AB998">
        <f t="shared" si="81"/>
        <v>0.60042823324657502</v>
      </c>
    </row>
    <row r="999" spans="1:28">
      <c r="A999">
        <v>998</v>
      </c>
      <c r="B999" t="s">
        <v>234</v>
      </c>
      <c r="C999">
        <v>-7.7539118560456102E-2</v>
      </c>
      <c r="D999">
        <v>5.4112813334925701E-2</v>
      </c>
      <c r="E999">
        <v>-1.4329160467140301</v>
      </c>
      <c r="F999">
        <v>0.15297783092289899</v>
      </c>
      <c r="G999" t="s">
        <v>719</v>
      </c>
      <c r="H999" t="b">
        <v>0</v>
      </c>
      <c r="I999" t="s">
        <v>382</v>
      </c>
      <c r="J999" t="s">
        <v>382</v>
      </c>
      <c r="K999" t="s">
        <v>382</v>
      </c>
      <c r="X999" t="str">
        <f t="shared" si="79"/>
        <v>-1.43291604671403_0.152977830922899</v>
      </c>
      <c r="Y999" t="str">
        <f t="shared" si="82"/>
        <v>grade9_not_apr_march_grade_t8_ra_cont_hourshome</v>
      </c>
      <c r="Z999" t="str">
        <f t="shared" si="83"/>
        <v>FALSE</v>
      </c>
      <c r="AA999" s="2" t="e">
        <f t="shared" si="80"/>
        <v>#VALUE!</v>
      </c>
      <c r="AB999">
        <f t="shared" si="81"/>
        <v>5.4112813334925701E-2</v>
      </c>
    </row>
    <row r="1000" spans="1:28">
      <c r="A1000">
        <v>999</v>
      </c>
      <c r="B1000" t="s">
        <v>140</v>
      </c>
      <c r="C1000">
        <v>1.89963289015821</v>
      </c>
      <c r="D1000">
        <v>0.760703372563448</v>
      </c>
      <c r="E1000">
        <v>2.4972058211819799</v>
      </c>
      <c r="F1000">
        <v>1.30819203327407E-2</v>
      </c>
      <c r="G1000" t="s">
        <v>719</v>
      </c>
      <c r="H1000" t="b">
        <v>0</v>
      </c>
      <c r="I1000" t="s">
        <v>382</v>
      </c>
      <c r="J1000" t="s">
        <v>382</v>
      </c>
      <c r="K1000" t="s">
        <v>382</v>
      </c>
      <c r="X1000" t="str">
        <f t="shared" si="79"/>
        <v>2.49720582118198_0.0130819203327407</v>
      </c>
      <c r="Y1000" t="str">
        <f t="shared" si="82"/>
        <v>grade9_not_apr_march_grade_t8_ra_cont_hourshome</v>
      </c>
      <c r="Z1000" t="str">
        <f t="shared" si="83"/>
        <v>FALSE</v>
      </c>
      <c r="AA1000" s="2" t="e">
        <f t="shared" si="80"/>
        <v>#VALUE!</v>
      </c>
      <c r="AB1000">
        <f t="shared" si="81"/>
        <v>0.760703372563448</v>
      </c>
    </row>
    <row r="1001" spans="1:28">
      <c r="A1001">
        <v>1000</v>
      </c>
      <c r="B1001" t="s">
        <v>117</v>
      </c>
      <c r="C1001">
        <v>1.6772490636142801</v>
      </c>
      <c r="D1001">
        <v>1.60255635168571</v>
      </c>
      <c r="E1001">
        <v>1.0466084776675699</v>
      </c>
      <c r="F1001">
        <v>0.29616700147963199</v>
      </c>
      <c r="G1001" t="s">
        <v>719</v>
      </c>
      <c r="H1001" t="b">
        <v>0</v>
      </c>
      <c r="I1001" t="s">
        <v>382</v>
      </c>
      <c r="J1001" t="s">
        <v>382</v>
      </c>
      <c r="K1001" t="s">
        <v>382</v>
      </c>
      <c r="X1001" t="str">
        <f t="shared" si="79"/>
        <v>1.04660847766757_0.296167001479632</v>
      </c>
      <c r="Y1001" t="str">
        <f t="shared" si="82"/>
        <v>grade9_not_apr_march_grade_t8_ra_cont_hourshome</v>
      </c>
      <c r="Z1001" t="str">
        <f t="shared" si="83"/>
        <v>FALSE</v>
      </c>
      <c r="AA1001" s="2" t="e">
        <f t="shared" si="80"/>
        <v>#VALUE!</v>
      </c>
      <c r="AB1001">
        <f t="shared" si="81"/>
        <v>1.60255635168571</v>
      </c>
    </row>
    <row r="1002" spans="1:28">
      <c r="A1002">
        <v>1001</v>
      </c>
      <c r="B1002" t="s">
        <v>118</v>
      </c>
      <c r="C1002">
        <v>1.62460910599671</v>
      </c>
      <c r="D1002">
        <v>1.4883827316034399</v>
      </c>
      <c r="E1002">
        <v>1.09152644108315</v>
      </c>
      <c r="F1002">
        <v>0.27596319689321902</v>
      </c>
      <c r="G1002" t="s">
        <v>719</v>
      </c>
      <c r="H1002" t="b">
        <v>0</v>
      </c>
      <c r="I1002" t="s">
        <v>382</v>
      </c>
      <c r="J1002" t="s">
        <v>382</v>
      </c>
      <c r="K1002" t="s">
        <v>382</v>
      </c>
      <c r="X1002" t="str">
        <f t="shared" si="79"/>
        <v>1.09152644108315_0.275963196893219</v>
      </c>
      <c r="Y1002" t="str">
        <f t="shared" si="82"/>
        <v>grade9_not_apr_march_grade_t8_ra_cont_hourshome</v>
      </c>
      <c r="Z1002" t="str">
        <f t="shared" si="83"/>
        <v>FALSE</v>
      </c>
      <c r="AA1002" s="2" t="e">
        <f t="shared" si="80"/>
        <v>#VALUE!</v>
      </c>
      <c r="AB1002">
        <f t="shared" si="81"/>
        <v>1.4883827316034399</v>
      </c>
    </row>
    <row r="1003" spans="1:28">
      <c r="A1003">
        <v>1002</v>
      </c>
      <c r="B1003" t="s">
        <v>119</v>
      </c>
      <c r="C1003">
        <v>2.6266998279573501</v>
      </c>
      <c r="D1003">
        <v>1.5991690388998701</v>
      </c>
      <c r="E1003">
        <v>1.64254044698387</v>
      </c>
      <c r="F1003">
        <v>0.10158089075050999</v>
      </c>
      <c r="G1003" t="s">
        <v>719</v>
      </c>
      <c r="H1003" t="b">
        <v>0</v>
      </c>
      <c r="I1003" t="s">
        <v>382</v>
      </c>
      <c r="J1003" t="s">
        <v>382</v>
      </c>
      <c r="K1003" t="s">
        <v>382</v>
      </c>
      <c r="X1003" t="str">
        <f t="shared" si="79"/>
        <v>1.64254044698387_0.10158089075051</v>
      </c>
      <c r="Y1003" t="str">
        <f t="shared" si="82"/>
        <v>grade9_not_apr_march_grade_t8_ra_cont_hourshome</v>
      </c>
      <c r="Z1003" t="str">
        <f t="shared" si="83"/>
        <v>FALSE</v>
      </c>
      <c r="AA1003" s="2" t="e">
        <f t="shared" si="80"/>
        <v>#VALUE!</v>
      </c>
      <c r="AB1003">
        <f t="shared" si="81"/>
        <v>1.5991690388998701</v>
      </c>
    </row>
    <row r="1004" spans="1:28">
      <c r="A1004">
        <v>1003</v>
      </c>
      <c r="B1004" t="s">
        <v>120</v>
      </c>
      <c r="C1004">
        <v>3.0217429713150099</v>
      </c>
      <c r="D1004">
        <v>1.66842004564558</v>
      </c>
      <c r="E1004">
        <v>1.8111404134717</v>
      </c>
      <c r="F1004">
        <v>7.11718624761951E-2</v>
      </c>
      <c r="G1004" t="s">
        <v>719</v>
      </c>
      <c r="H1004" t="b">
        <v>0</v>
      </c>
      <c r="I1004" t="s">
        <v>382</v>
      </c>
      <c r="J1004" t="s">
        <v>382</v>
      </c>
      <c r="K1004" t="s">
        <v>382</v>
      </c>
      <c r="X1004" t="str">
        <f t="shared" si="79"/>
        <v>1.8111404134717_0.0711718624761951</v>
      </c>
      <c r="Y1004" t="str">
        <f t="shared" si="82"/>
        <v>grade9_not_apr_march_grade_t8_ra_cont_hourshome</v>
      </c>
      <c r="Z1004" t="str">
        <f t="shared" si="83"/>
        <v>FALSE</v>
      </c>
      <c r="AA1004" s="2" t="e">
        <f t="shared" si="80"/>
        <v>#VALUE!</v>
      </c>
      <c r="AB1004">
        <f t="shared" si="81"/>
        <v>1.66842004564558</v>
      </c>
    </row>
    <row r="1005" spans="1:28">
      <c r="A1005">
        <v>1004</v>
      </c>
      <c r="B1005" t="s">
        <v>122</v>
      </c>
      <c r="C1005">
        <v>-0.26943039857498802</v>
      </c>
      <c r="D1005">
        <v>0.83152109776351701</v>
      </c>
      <c r="E1005">
        <v>-0.32402112141189898</v>
      </c>
      <c r="F1005">
        <v>0.74615970622685701</v>
      </c>
      <c r="G1005" t="s">
        <v>719</v>
      </c>
      <c r="H1005" t="b">
        <v>0</v>
      </c>
      <c r="I1005" t="s">
        <v>382</v>
      </c>
      <c r="J1005" t="s">
        <v>382</v>
      </c>
      <c r="K1005" t="s">
        <v>382</v>
      </c>
      <c r="X1005" t="str">
        <f t="shared" si="79"/>
        <v>-0.324021121411899_0.746159706226857</v>
      </c>
      <c r="Y1005" t="str">
        <f t="shared" si="82"/>
        <v>grade9_not_apr_march_grade_t8_ra_cont_hourshome</v>
      </c>
      <c r="Z1005" t="str">
        <f t="shared" si="83"/>
        <v>FALSE</v>
      </c>
      <c r="AA1005" s="2" t="e">
        <f t="shared" si="80"/>
        <v>#VALUE!</v>
      </c>
      <c r="AB1005">
        <f t="shared" si="81"/>
        <v>0.83152109776351701</v>
      </c>
    </row>
    <row r="1006" spans="1:28">
      <c r="A1006">
        <v>1005</v>
      </c>
      <c r="B1006" t="s">
        <v>150</v>
      </c>
      <c r="C1006">
        <v>3.9592313160478101</v>
      </c>
      <c r="D1006">
        <v>0.36183341995674401</v>
      </c>
      <c r="E1006">
        <v>10.942138281536099</v>
      </c>
      <c r="F1006" s="17">
        <v>1.9726917948767101E-26</v>
      </c>
      <c r="G1006" t="s">
        <v>433</v>
      </c>
      <c r="H1006" t="b">
        <v>0</v>
      </c>
      <c r="I1006" t="s">
        <v>382</v>
      </c>
      <c r="J1006" t="s">
        <v>382</v>
      </c>
      <c r="K1006" t="s">
        <v>382</v>
      </c>
      <c r="X1006" t="str">
        <f t="shared" si="79"/>
        <v>10.9421382815361_1.97269179487671E-26</v>
      </c>
      <c r="Y1006" t="str">
        <f t="shared" si="82"/>
        <v>grade4_all_grade_t8_ra_basic_hoursprep</v>
      </c>
      <c r="Z1006" t="str">
        <f t="shared" si="83"/>
        <v>FALSE</v>
      </c>
      <c r="AA1006" s="2" t="e">
        <f t="shared" si="80"/>
        <v>#VALUE!</v>
      </c>
      <c r="AB1006">
        <f t="shared" si="81"/>
        <v>0.36183341995674401</v>
      </c>
    </row>
    <row r="1007" spans="1:28">
      <c r="A1007">
        <v>1006</v>
      </c>
      <c r="B1007" t="s">
        <v>116</v>
      </c>
      <c r="C1007">
        <v>-0.20784812102282699</v>
      </c>
      <c r="D1007">
        <v>0.14894676321445</v>
      </c>
      <c r="E1007">
        <v>-1.39545241895303</v>
      </c>
      <c r="F1007">
        <v>0.16318198239991599</v>
      </c>
      <c r="G1007" t="s">
        <v>433</v>
      </c>
      <c r="H1007" t="b">
        <v>0</v>
      </c>
      <c r="I1007" t="s">
        <v>382</v>
      </c>
      <c r="J1007" t="s">
        <v>382</v>
      </c>
      <c r="K1007" t="s">
        <v>382</v>
      </c>
      <c r="X1007" t="str">
        <f t="shared" si="79"/>
        <v>-1.39545241895303_0.163181982399916</v>
      </c>
      <c r="Y1007" t="str">
        <f t="shared" si="82"/>
        <v>grade4_all_grade_t8_ra_basic_hoursprep</v>
      </c>
      <c r="Z1007" t="str">
        <f t="shared" si="83"/>
        <v>FALSE</v>
      </c>
      <c r="AA1007" s="2" t="e">
        <f t="shared" si="80"/>
        <v>#VALUE!</v>
      </c>
      <c r="AB1007">
        <f t="shared" si="81"/>
        <v>0.14894676321445</v>
      </c>
    </row>
    <row r="1008" spans="1:28">
      <c r="A1008">
        <v>1007</v>
      </c>
      <c r="B1008" t="s">
        <v>234</v>
      </c>
      <c r="C1008">
        <v>1.7191335690774901E-2</v>
      </c>
      <c r="D1008">
        <v>1.3488566895824E-2</v>
      </c>
      <c r="E1008">
        <v>1.2745116529834799</v>
      </c>
      <c r="F1008">
        <v>0.202771285585292</v>
      </c>
      <c r="G1008" t="s">
        <v>433</v>
      </c>
      <c r="H1008" t="b">
        <v>0</v>
      </c>
      <c r="I1008" t="s">
        <v>382</v>
      </c>
      <c r="J1008" t="s">
        <v>382</v>
      </c>
      <c r="K1008" t="s">
        <v>382</v>
      </c>
      <c r="X1008" t="str">
        <f t="shared" si="79"/>
        <v>1.27451165298348_0.202771285585292</v>
      </c>
      <c r="Y1008" t="str">
        <f t="shared" si="82"/>
        <v>grade4_all_grade_t8_ra_basic_hoursprep</v>
      </c>
      <c r="Z1008" t="str">
        <f t="shared" si="83"/>
        <v>FALSE</v>
      </c>
      <c r="AA1008" s="2" t="e">
        <f t="shared" si="80"/>
        <v>#VALUE!</v>
      </c>
      <c r="AB1008">
        <f t="shared" si="81"/>
        <v>1.3488566895824E-2</v>
      </c>
    </row>
    <row r="1009" spans="1:28">
      <c r="A1009">
        <v>1008</v>
      </c>
      <c r="B1009" t="s">
        <v>150</v>
      </c>
      <c r="C1009">
        <v>3.3541976451732198</v>
      </c>
      <c r="D1009">
        <v>0.33662831572166402</v>
      </c>
      <c r="E1009">
        <v>9.96409834978523</v>
      </c>
      <c r="F1009" s="17">
        <v>1.61821025586338E-22</v>
      </c>
      <c r="G1009" t="s">
        <v>434</v>
      </c>
      <c r="H1009" t="b">
        <v>0</v>
      </c>
      <c r="I1009" t="s">
        <v>382</v>
      </c>
      <c r="J1009" t="s">
        <v>382</v>
      </c>
      <c r="K1009" t="s">
        <v>382</v>
      </c>
      <c r="X1009" t="str">
        <f t="shared" si="79"/>
        <v>9.96409834978523_1.61821025586338E-22</v>
      </c>
      <c r="Y1009" t="str">
        <f t="shared" si="82"/>
        <v>grade5_all_grade_t8_ra_basic_hoursprep</v>
      </c>
      <c r="Z1009" t="str">
        <f t="shared" si="83"/>
        <v>FALSE</v>
      </c>
      <c r="AA1009" s="2" t="e">
        <f t="shared" si="80"/>
        <v>#VALUE!</v>
      </c>
      <c r="AB1009">
        <f t="shared" si="81"/>
        <v>0.33662831572166402</v>
      </c>
    </row>
    <row r="1010" spans="1:28">
      <c r="A1010">
        <v>1009</v>
      </c>
      <c r="B1010" t="s">
        <v>116</v>
      </c>
      <c r="C1010">
        <v>-0.11126643248431101</v>
      </c>
      <c r="D1010">
        <v>0.13643082163079601</v>
      </c>
      <c r="E1010">
        <v>-0.81555202229461399</v>
      </c>
      <c r="F1010">
        <v>0.41491946365024701</v>
      </c>
      <c r="G1010" t="s">
        <v>434</v>
      </c>
      <c r="H1010" t="b">
        <v>0</v>
      </c>
      <c r="I1010" t="s">
        <v>382</v>
      </c>
      <c r="J1010" t="s">
        <v>382</v>
      </c>
      <c r="K1010" t="s">
        <v>382</v>
      </c>
      <c r="X1010" t="str">
        <f t="shared" si="79"/>
        <v>-0.815552022294614_0.414919463650247</v>
      </c>
      <c r="Y1010" t="str">
        <f t="shared" si="82"/>
        <v>grade5_all_grade_t8_ra_basic_hoursprep</v>
      </c>
      <c r="Z1010" t="str">
        <f t="shared" si="83"/>
        <v>FALSE</v>
      </c>
      <c r="AA1010" s="2" t="e">
        <f t="shared" si="80"/>
        <v>#VALUE!</v>
      </c>
      <c r="AB1010">
        <f t="shared" si="81"/>
        <v>0.13643082163079601</v>
      </c>
    </row>
    <row r="1011" spans="1:28">
      <c r="A1011">
        <v>1010</v>
      </c>
      <c r="B1011" t="s">
        <v>234</v>
      </c>
      <c r="C1011">
        <v>5.7985558192827002E-3</v>
      </c>
      <c r="D1011">
        <v>1.1670580403362401E-2</v>
      </c>
      <c r="E1011">
        <v>0.49685239455718</v>
      </c>
      <c r="F1011">
        <v>0.619384840641795</v>
      </c>
      <c r="G1011" t="s">
        <v>434</v>
      </c>
      <c r="H1011" t="b">
        <v>0</v>
      </c>
      <c r="I1011" t="s">
        <v>382</v>
      </c>
      <c r="J1011" t="s">
        <v>382</v>
      </c>
      <c r="K1011" t="s">
        <v>382</v>
      </c>
      <c r="X1011" t="str">
        <f t="shared" si="79"/>
        <v>0.49685239455718_0.619384840641795</v>
      </c>
      <c r="Y1011" t="str">
        <f t="shared" si="82"/>
        <v>grade5_all_grade_t8_ra_basic_hoursprep</v>
      </c>
      <c r="Z1011" t="str">
        <f t="shared" si="83"/>
        <v>FALSE</v>
      </c>
      <c r="AA1011" s="2" t="e">
        <f t="shared" si="80"/>
        <v>#VALUE!</v>
      </c>
      <c r="AB1011">
        <f t="shared" si="81"/>
        <v>1.1670580403362401E-2</v>
      </c>
    </row>
    <row r="1012" spans="1:28">
      <c r="A1012">
        <v>1011</v>
      </c>
      <c r="B1012" t="s">
        <v>150</v>
      </c>
      <c r="C1012">
        <v>2.8248154661340701</v>
      </c>
      <c r="D1012">
        <v>0.30957165087003202</v>
      </c>
      <c r="E1012">
        <v>9.1249165038048492</v>
      </c>
      <c r="F1012" s="17">
        <v>2.9696568606289302E-19</v>
      </c>
      <c r="G1012" t="s">
        <v>435</v>
      </c>
      <c r="H1012" t="b">
        <v>0</v>
      </c>
      <c r="I1012" t="s">
        <v>382</v>
      </c>
      <c r="J1012" t="s">
        <v>382</v>
      </c>
      <c r="K1012" t="s">
        <v>382</v>
      </c>
      <c r="X1012" t="str">
        <f t="shared" si="79"/>
        <v>9.12491650380485_2.96965686062893E-19</v>
      </c>
      <c r="Y1012" t="str">
        <f t="shared" si="82"/>
        <v>grade6_all_grade_t8_ra_basic_hoursprep</v>
      </c>
      <c r="Z1012" t="str">
        <f t="shared" si="83"/>
        <v>FALSE</v>
      </c>
      <c r="AA1012" s="2" t="e">
        <f t="shared" si="80"/>
        <v>#VALUE!</v>
      </c>
      <c r="AB1012">
        <f t="shared" si="81"/>
        <v>0.30957165087003202</v>
      </c>
    </row>
    <row r="1013" spans="1:28">
      <c r="A1013">
        <v>1012</v>
      </c>
      <c r="B1013" t="s">
        <v>116</v>
      </c>
      <c r="C1013">
        <v>-0.103545832975093</v>
      </c>
      <c r="D1013">
        <v>0.117025923634467</v>
      </c>
      <c r="E1013">
        <v>-0.88481107227592803</v>
      </c>
      <c r="F1013">
        <v>0.37643652927820398</v>
      </c>
      <c r="G1013" t="s">
        <v>435</v>
      </c>
      <c r="H1013" t="b">
        <v>0</v>
      </c>
      <c r="I1013" t="s">
        <v>382</v>
      </c>
      <c r="J1013" t="s">
        <v>382</v>
      </c>
      <c r="K1013" t="s">
        <v>382</v>
      </c>
      <c r="X1013" t="str">
        <f t="shared" si="79"/>
        <v>-0.884811072275928_0.376436529278204</v>
      </c>
      <c r="Y1013" t="str">
        <f t="shared" si="82"/>
        <v>grade6_all_grade_t8_ra_basic_hoursprep</v>
      </c>
      <c r="Z1013" t="str">
        <f t="shared" si="83"/>
        <v>FALSE</v>
      </c>
      <c r="AA1013" s="2" t="e">
        <f t="shared" si="80"/>
        <v>#VALUE!</v>
      </c>
      <c r="AB1013">
        <f t="shared" si="81"/>
        <v>0.117025923634467</v>
      </c>
    </row>
    <row r="1014" spans="1:28">
      <c r="A1014">
        <v>1013</v>
      </c>
      <c r="B1014" t="s">
        <v>234</v>
      </c>
      <c r="C1014">
        <v>7.2255316956023703E-3</v>
      </c>
      <c r="D1014">
        <v>9.9253328214004392E-3</v>
      </c>
      <c r="E1014">
        <v>0.72798885696035198</v>
      </c>
      <c r="F1014">
        <v>0.466763023132517</v>
      </c>
      <c r="G1014" t="s">
        <v>435</v>
      </c>
      <c r="H1014" t="b">
        <v>0</v>
      </c>
      <c r="I1014" t="s">
        <v>382</v>
      </c>
      <c r="J1014" t="s">
        <v>382</v>
      </c>
      <c r="K1014" t="s">
        <v>382</v>
      </c>
      <c r="X1014" t="str">
        <f t="shared" si="79"/>
        <v>0.727988856960352_0.466763023132517</v>
      </c>
      <c r="Y1014" t="str">
        <f t="shared" si="82"/>
        <v>grade6_all_grade_t8_ra_basic_hoursprep</v>
      </c>
      <c r="Z1014" t="str">
        <f t="shared" si="83"/>
        <v>FALSE</v>
      </c>
      <c r="AA1014" s="2" t="e">
        <f t="shared" si="80"/>
        <v>#VALUE!</v>
      </c>
      <c r="AB1014">
        <f t="shared" si="81"/>
        <v>9.9253328214004392E-3</v>
      </c>
    </row>
    <row r="1015" spans="1:28">
      <c r="A1015">
        <v>1014</v>
      </c>
      <c r="B1015" t="s">
        <v>150</v>
      </c>
      <c r="C1015">
        <v>3.33181561036736</v>
      </c>
      <c r="D1015">
        <v>0.28245011324248898</v>
      </c>
      <c r="E1015">
        <v>11.7961206392115</v>
      </c>
      <c r="F1015" s="17">
        <v>1.7978131227900399E-30</v>
      </c>
      <c r="G1015" t="s">
        <v>436</v>
      </c>
      <c r="H1015" t="b">
        <v>0</v>
      </c>
      <c r="I1015" t="s">
        <v>382</v>
      </c>
      <c r="J1015" t="s">
        <v>382</v>
      </c>
      <c r="K1015" t="s">
        <v>382</v>
      </c>
      <c r="X1015" t="str">
        <f t="shared" si="79"/>
        <v>11.7961206392115_1.79781312279004E-30</v>
      </c>
      <c r="Y1015" t="str">
        <f t="shared" si="82"/>
        <v>grade7_all_grade_t8_ra_basic_hoursprep</v>
      </c>
      <c r="Z1015" t="str">
        <f t="shared" si="83"/>
        <v>FALSE</v>
      </c>
      <c r="AA1015" s="2" t="e">
        <f t="shared" si="80"/>
        <v>#VALUE!</v>
      </c>
      <c r="AB1015">
        <f t="shared" si="81"/>
        <v>0.28245011324248898</v>
      </c>
    </row>
    <row r="1016" spans="1:28">
      <c r="A1016">
        <v>1015</v>
      </c>
      <c r="B1016" t="s">
        <v>116</v>
      </c>
      <c r="C1016">
        <v>-0.14724970064742399</v>
      </c>
      <c r="D1016">
        <v>0.112199688177351</v>
      </c>
      <c r="E1016">
        <v>-1.3123895711249201</v>
      </c>
      <c r="F1016">
        <v>0.18963843676842401</v>
      </c>
      <c r="G1016" t="s">
        <v>436</v>
      </c>
      <c r="H1016" t="b">
        <v>0</v>
      </c>
      <c r="I1016" t="s">
        <v>382</v>
      </c>
      <c r="J1016" t="s">
        <v>382</v>
      </c>
      <c r="K1016" t="s">
        <v>382</v>
      </c>
      <c r="X1016" t="str">
        <f t="shared" si="79"/>
        <v>-1.31238957112492_0.189638436768424</v>
      </c>
      <c r="Y1016" t="str">
        <f t="shared" si="82"/>
        <v>grade7_all_grade_t8_ra_basic_hoursprep</v>
      </c>
      <c r="Z1016" t="str">
        <f t="shared" si="83"/>
        <v>FALSE</v>
      </c>
      <c r="AA1016" s="2" t="e">
        <f t="shared" si="80"/>
        <v>#VALUE!</v>
      </c>
      <c r="AB1016">
        <f t="shared" si="81"/>
        <v>0.112199688177351</v>
      </c>
    </row>
    <row r="1017" spans="1:28">
      <c r="A1017">
        <v>1016</v>
      </c>
      <c r="B1017" t="s">
        <v>234</v>
      </c>
      <c r="C1017">
        <v>8.2158756958298097E-3</v>
      </c>
      <c r="D1017">
        <v>9.5236157194021395E-3</v>
      </c>
      <c r="E1017">
        <v>0.86268450322831602</v>
      </c>
      <c r="F1017">
        <v>0.388482469278634</v>
      </c>
      <c r="G1017" t="s">
        <v>436</v>
      </c>
      <c r="H1017" t="b">
        <v>0</v>
      </c>
      <c r="I1017" t="s">
        <v>382</v>
      </c>
      <c r="J1017" t="s">
        <v>382</v>
      </c>
      <c r="K1017" t="s">
        <v>382</v>
      </c>
      <c r="X1017" t="str">
        <f t="shared" si="79"/>
        <v>0.862684503228316_0.388482469278634</v>
      </c>
      <c r="Y1017" t="str">
        <f t="shared" si="82"/>
        <v>grade7_all_grade_t8_ra_basic_hoursprep</v>
      </c>
      <c r="Z1017" t="str">
        <f t="shared" si="83"/>
        <v>FALSE</v>
      </c>
      <c r="AA1017" s="2" t="e">
        <f t="shared" si="80"/>
        <v>#VALUE!</v>
      </c>
      <c r="AB1017">
        <f t="shared" si="81"/>
        <v>9.5236157194021395E-3</v>
      </c>
    </row>
    <row r="1018" spans="1:28">
      <c r="A1018">
        <v>1017</v>
      </c>
      <c r="B1018" t="s">
        <v>150</v>
      </c>
      <c r="C1018">
        <v>3.9685684832763699</v>
      </c>
      <c r="D1018">
        <v>0.36819923210080902</v>
      </c>
      <c r="E1018">
        <v>10.778318196464401</v>
      </c>
      <c r="F1018" s="17">
        <v>2.0849556546486701E-25</v>
      </c>
      <c r="G1018" t="s">
        <v>437</v>
      </c>
      <c r="H1018" t="b">
        <v>0</v>
      </c>
      <c r="I1018" t="s">
        <v>382</v>
      </c>
      <c r="J1018" t="s">
        <v>382</v>
      </c>
      <c r="K1018" t="s">
        <v>382</v>
      </c>
      <c r="X1018" t="str">
        <f t="shared" si="79"/>
        <v>10.7783181964644_2.08495565464867E-25</v>
      </c>
      <c r="Y1018" t="str">
        <f t="shared" si="82"/>
        <v>grade8_all_grade_t8_ra_basic_hoursprep</v>
      </c>
      <c r="Z1018" t="str">
        <f t="shared" si="83"/>
        <v>FALSE</v>
      </c>
      <c r="AA1018" s="2" t="e">
        <f t="shared" si="80"/>
        <v>#VALUE!</v>
      </c>
      <c r="AB1018">
        <f t="shared" si="81"/>
        <v>0.36819923210080902</v>
      </c>
    </row>
    <row r="1019" spans="1:28">
      <c r="A1019">
        <v>1018</v>
      </c>
      <c r="B1019" t="s">
        <v>116</v>
      </c>
      <c r="C1019">
        <v>-0.18391245929045599</v>
      </c>
      <c r="D1019">
        <v>0.149974588103994</v>
      </c>
      <c r="E1019">
        <v>-1.22629081110014</v>
      </c>
      <c r="F1019">
        <v>0.22044518659364601</v>
      </c>
      <c r="G1019" t="s">
        <v>437</v>
      </c>
      <c r="H1019" t="b">
        <v>0</v>
      </c>
      <c r="I1019" t="s">
        <v>382</v>
      </c>
      <c r="J1019" t="s">
        <v>382</v>
      </c>
      <c r="K1019" t="s">
        <v>382</v>
      </c>
      <c r="X1019" t="str">
        <f t="shared" si="79"/>
        <v>-1.22629081110014_0.220445186593646</v>
      </c>
      <c r="Y1019" t="str">
        <f t="shared" si="82"/>
        <v>grade8_all_grade_t8_ra_basic_hoursprep</v>
      </c>
      <c r="Z1019" t="str">
        <f t="shared" si="83"/>
        <v>FALSE</v>
      </c>
      <c r="AA1019" s="2" t="e">
        <f t="shared" si="80"/>
        <v>#VALUE!</v>
      </c>
      <c r="AB1019">
        <f t="shared" si="81"/>
        <v>0.149974588103994</v>
      </c>
    </row>
    <row r="1020" spans="1:28">
      <c r="A1020">
        <v>1019</v>
      </c>
      <c r="B1020" t="s">
        <v>234</v>
      </c>
      <c r="C1020">
        <v>8.0488760323324093E-3</v>
      </c>
      <c r="D1020">
        <v>1.28129128155444E-2</v>
      </c>
      <c r="E1020">
        <v>0.62818471866659997</v>
      </c>
      <c r="F1020">
        <v>0.53005979473024201</v>
      </c>
      <c r="G1020" t="s">
        <v>437</v>
      </c>
      <c r="H1020" t="b">
        <v>0</v>
      </c>
      <c r="I1020" t="s">
        <v>382</v>
      </c>
      <c r="J1020" t="s">
        <v>382</v>
      </c>
      <c r="K1020" t="s">
        <v>382</v>
      </c>
      <c r="X1020" t="str">
        <f t="shared" si="79"/>
        <v>0.6281847186666_0.530059794730242</v>
      </c>
      <c r="Y1020" t="str">
        <f t="shared" si="82"/>
        <v>grade8_all_grade_t8_ra_basic_hoursprep</v>
      </c>
      <c r="Z1020" t="str">
        <f t="shared" si="83"/>
        <v>FALSE</v>
      </c>
      <c r="AA1020" s="2" t="e">
        <f t="shared" si="80"/>
        <v>#VALUE!</v>
      </c>
      <c r="AB1020">
        <f t="shared" si="81"/>
        <v>1.28129128155444E-2</v>
      </c>
    </row>
    <row r="1021" spans="1:28">
      <c r="A1021">
        <v>1020</v>
      </c>
      <c r="B1021" t="s">
        <v>150</v>
      </c>
      <c r="C1021">
        <v>4.15358653622628</v>
      </c>
      <c r="D1021">
        <v>0.43652883446229201</v>
      </c>
      <c r="E1021">
        <v>9.5150336204997608</v>
      </c>
      <c r="F1021" s="17">
        <v>3.3932606837906202E-20</v>
      </c>
      <c r="G1021" t="s">
        <v>438</v>
      </c>
      <c r="H1021" t="b">
        <v>0</v>
      </c>
      <c r="I1021" t="s">
        <v>382</v>
      </c>
      <c r="J1021" t="s">
        <v>382</v>
      </c>
      <c r="K1021" t="s">
        <v>382</v>
      </c>
      <c r="X1021" t="str">
        <f t="shared" si="79"/>
        <v>9.51503362049976_3.39326068379062E-20</v>
      </c>
      <c r="Y1021" t="str">
        <f t="shared" si="82"/>
        <v>grade9_all_grade_t8_ra_basic_hoursprep</v>
      </c>
      <c r="Z1021" t="str">
        <f t="shared" si="83"/>
        <v>FALSE</v>
      </c>
      <c r="AA1021" s="2" t="e">
        <f t="shared" si="80"/>
        <v>#VALUE!</v>
      </c>
      <c r="AB1021">
        <f t="shared" si="81"/>
        <v>0.43652883446229201</v>
      </c>
    </row>
    <row r="1022" spans="1:28">
      <c r="A1022">
        <v>1021</v>
      </c>
      <c r="B1022" t="s">
        <v>116</v>
      </c>
      <c r="C1022">
        <v>-3.8359488746100699E-2</v>
      </c>
      <c r="D1022">
        <v>0.17807830754173901</v>
      </c>
      <c r="E1022">
        <v>-0.21540798132927999</v>
      </c>
      <c r="F1022">
        <v>0.82951620154882499</v>
      </c>
      <c r="G1022" t="s">
        <v>438</v>
      </c>
      <c r="H1022" t="b">
        <v>0</v>
      </c>
      <c r="I1022" t="s">
        <v>382</v>
      </c>
      <c r="J1022" t="s">
        <v>382</v>
      </c>
      <c r="K1022" t="s">
        <v>382</v>
      </c>
      <c r="X1022" t="str">
        <f t="shared" si="79"/>
        <v>-0.21540798132928_0.829516201548825</v>
      </c>
      <c r="Y1022" t="str">
        <f t="shared" si="82"/>
        <v>grade9_all_grade_t8_ra_basic_hoursprep</v>
      </c>
      <c r="Z1022" t="str">
        <f t="shared" si="83"/>
        <v>FALSE</v>
      </c>
      <c r="AA1022" s="2" t="e">
        <f t="shared" si="80"/>
        <v>#VALUE!</v>
      </c>
      <c r="AB1022">
        <f t="shared" si="81"/>
        <v>0.17807830754173901</v>
      </c>
    </row>
    <row r="1023" spans="1:28">
      <c r="A1023">
        <v>1022</v>
      </c>
      <c r="B1023" t="s">
        <v>234</v>
      </c>
      <c r="C1023">
        <v>4.9864960177728804E-3</v>
      </c>
      <c r="D1023">
        <v>1.51525050477355E-2</v>
      </c>
      <c r="E1023">
        <v>0.32908723686702301</v>
      </c>
      <c r="F1023">
        <v>0.74219478668584205</v>
      </c>
      <c r="G1023" t="s">
        <v>438</v>
      </c>
      <c r="H1023" t="b">
        <v>0</v>
      </c>
      <c r="I1023" t="s">
        <v>382</v>
      </c>
      <c r="J1023" t="s">
        <v>382</v>
      </c>
      <c r="K1023" t="s">
        <v>382</v>
      </c>
      <c r="X1023" t="str">
        <f t="shared" si="79"/>
        <v>0.329087236867023_0.742194786685842</v>
      </c>
      <c r="Y1023" t="str">
        <f t="shared" si="82"/>
        <v>grade9_all_grade_t8_ra_basic_hoursprep</v>
      </c>
      <c r="Z1023" t="str">
        <f t="shared" si="83"/>
        <v>FALSE</v>
      </c>
      <c r="AA1023" s="2" t="e">
        <f t="shared" si="80"/>
        <v>#VALUE!</v>
      </c>
      <c r="AB1023">
        <f t="shared" si="81"/>
        <v>1.51525050477355E-2</v>
      </c>
    </row>
    <row r="1024" spans="1:28">
      <c r="A1024">
        <v>1023</v>
      </c>
      <c r="B1024" t="s">
        <v>150</v>
      </c>
      <c r="C1024">
        <v>3.68295033292799</v>
      </c>
      <c r="D1024">
        <v>0.55196115500092202</v>
      </c>
      <c r="E1024">
        <v>6.6724810243609296</v>
      </c>
      <c r="F1024" s="17">
        <v>4.4955720391650501E-11</v>
      </c>
      <c r="G1024" t="s">
        <v>720</v>
      </c>
      <c r="H1024" t="b">
        <v>0</v>
      </c>
      <c r="I1024" t="s">
        <v>382</v>
      </c>
      <c r="J1024" t="s">
        <v>382</v>
      </c>
      <c r="K1024" t="s">
        <v>382</v>
      </c>
      <c r="X1024" t="str">
        <f t="shared" si="79"/>
        <v>6.67248102436093_4.49557203916505E-11</v>
      </c>
      <c r="Y1024" t="str">
        <f t="shared" si="82"/>
        <v>grade4_not_apr_march_grade_t8_ra_basic_hoursprep</v>
      </c>
      <c r="Z1024" t="str">
        <f t="shared" si="83"/>
        <v>FALSE</v>
      </c>
      <c r="AA1024" s="2" t="e">
        <f t="shared" si="80"/>
        <v>#VALUE!</v>
      </c>
      <c r="AB1024">
        <f t="shared" si="81"/>
        <v>0.55196115500092202</v>
      </c>
    </row>
    <row r="1025" spans="1:28">
      <c r="A1025">
        <v>1024</v>
      </c>
      <c r="B1025" t="s">
        <v>116</v>
      </c>
      <c r="C1025">
        <v>-0.109572961052236</v>
      </c>
      <c r="D1025">
        <v>0.22081369037251899</v>
      </c>
      <c r="E1025">
        <v>-0.49622358499323099</v>
      </c>
      <c r="F1025">
        <v>0.61986317651281997</v>
      </c>
      <c r="G1025" t="s">
        <v>720</v>
      </c>
      <c r="H1025" t="b">
        <v>0</v>
      </c>
      <c r="I1025" t="s">
        <v>382</v>
      </c>
      <c r="J1025" t="s">
        <v>382</v>
      </c>
      <c r="K1025" t="s">
        <v>382</v>
      </c>
      <c r="X1025" t="str">
        <f t="shared" si="79"/>
        <v>-0.496223584993231_0.61986317651282</v>
      </c>
      <c r="Y1025" t="str">
        <f t="shared" si="82"/>
        <v>grade4_not_apr_march_grade_t8_ra_basic_hoursprep</v>
      </c>
      <c r="Z1025" t="str">
        <f t="shared" si="83"/>
        <v>FALSE</v>
      </c>
      <c r="AA1025" s="2" t="e">
        <f t="shared" si="80"/>
        <v>#VALUE!</v>
      </c>
      <c r="AB1025">
        <f t="shared" si="81"/>
        <v>0.22081369037251899</v>
      </c>
    </row>
    <row r="1026" spans="1:28">
      <c r="A1026">
        <v>1025</v>
      </c>
      <c r="B1026" t="s">
        <v>234</v>
      </c>
      <c r="C1026">
        <v>9.8016896048955908E-3</v>
      </c>
      <c r="D1026">
        <v>1.9652682700781299E-2</v>
      </c>
      <c r="E1026">
        <v>0.498745629496472</v>
      </c>
      <c r="F1026">
        <v>0.618085837931448</v>
      </c>
      <c r="G1026" t="s">
        <v>720</v>
      </c>
      <c r="H1026" t="b">
        <v>0</v>
      </c>
      <c r="I1026" t="s">
        <v>382</v>
      </c>
      <c r="J1026" t="s">
        <v>382</v>
      </c>
      <c r="K1026" t="s">
        <v>382</v>
      </c>
      <c r="X1026" t="str">
        <f t="shared" si="79"/>
        <v>0.498745629496472_0.618085837931448</v>
      </c>
      <c r="Y1026" t="str">
        <f t="shared" si="82"/>
        <v>grade4_not_apr_march_grade_t8_ra_basic_hoursprep</v>
      </c>
      <c r="Z1026" t="str">
        <f t="shared" si="83"/>
        <v>FALSE</v>
      </c>
      <c r="AA1026" s="2" t="e">
        <f t="shared" si="80"/>
        <v>#VALUE!</v>
      </c>
      <c r="AB1026">
        <f t="shared" si="81"/>
        <v>1.9652682700781299E-2</v>
      </c>
    </row>
    <row r="1027" spans="1:28">
      <c r="A1027">
        <v>1026</v>
      </c>
      <c r="B1027" t="s">
        <v>150</v>
      </c>
      <c r="C1027">
        <v>3.4332665756057801</v>
      </c>
      <c r="D1027">
        <v>0.51181566057497296</v>
      </c>
      <c r="E1027">
        <v>6.7080139199899698</v>
      </c>
      <c r="F1027" s="17">
        <v>3.2833019085342798E-11</v>
      </c>
      <c r="G1027" t="s">
        <v>721</v>
      </c>
      <c r="H1027" t="b">
        <v>0</v>
      </c>
      <c r="I1027" t="s">
        <v>382</v>
      </c>
      <c r="J1027" t="s">
        <v>382</v>
      </c>
      <c r="K1027" t="s">
        <v>382</v>
      </c>
      <c r="X1027" t="str">
        <f t="shared" ref="X1027:X1090" si="84">E1027&amp;"_"&amp;F1027</f>
        <v>6.70801391998997_3.28330190853428E-11</v>
      </c>
      <c r="Y1027" t="str">
        <f t="shared" si="82"/>
        <v>grade5_not_apr_march_grade_t8_ra_basic_hoursprep</v>
      </c>
      <c r="Z1027" t="str">
        <f t="shared" si="83"/>
        <v>FALSE</v>
      </c>
      <c r="AA1027" s="2" t="e">
        <f t="shared" ref="AA1027:AA1090" si="85">IF(COUNTIF(J1027,"*E*")&gt;0, "***", IF(TEXT(J1027, "0.00E+00")*1&lt;0.01, "***", IF(TEXT(J1027, "0.00E+00")*1&lt;0.05, "**",  IF(TEXT(J1027, "0.00E+00")*1&lt;0.1, "*",""))))</f>
        <v>#VALUE!</v>
      </c>
      <c r="AB1027">
        <f t="shared" ref="AB1027:AB1090" si="86">D1027</f>
        <v>0.51181566057497296</v>
      </c>
    </row>
    <row r="1028" spans="1:28">
      <c r="A1028">
        <v>1027</v>
      </c>
      <c r="B1028" t="s">
        <v>116</v>
      </c>
      <c r="C1028">
        <v>-0.11955544087259</v>
      </c>
      <c r="D1028">
        <v>0.19513779256437</v>
      </c>
      <c r="E1028">
        <v>-0.61267189354493001</v>
      </c>
      <c r="F1028">
        <v>0.54023150213234294</v>
      </c>
      <c r="G1028" t="s">
        <v>721</v>
      </c>
      <c r="H1028" t="b">
        <v>0</v>
      </c>
      <c r="I1028" t="s">
        <v>382</v>
      </c>
      <c r="J1028" t="s">
        <v>382</v>
      </c>
      <c r="K1028" t="s">
        <v>382</v>
      </c>
      <c r="X1028" t="str">
        <f t="shared" si="84"/>
        <v>-0.61267189354493_0.540231502132343</v>
      </c>
      <c r="Y1028" t="str">
        <f t="shared" si="82"/>
        <v>grade5_not_apr_march_grade_t8_ra_basic_hoursprep</v>
      </c>
      <c r="Z1028" t="str">
        <f t="shared" si="83"/>
        <v>FALSE</v>
      </c>
      <c r="AA1028" s="2" t="e">
        <f t="shared" si="85"/>
        <v>#VALUE!</v>
      </c>
      <c r="AB1028">
        <f t="shared" si="86"/>
        <v>0.19513779256437</v>
      </c>
    </row>
    <row r="1029" spans="1:28">
      <c r="A1029">
        <v>1028</v>
      </c>
      <c r="B1029" t="s">
        <v>234</v>
      </c>
      <c r="C1029">
        <v>4.8908743921165197E-3</v>
      </c>
      <c r="D1029">
        <v>1.6358900612234301E-2</v>
      </c>
      <c r="E1029">
        <v>0.29897329338004502</v>
      </c>
      <c r="F1029">
        <v>0.76502204916417105</v>
      </c>
      <c r="G1029" t="s">
        <v>721</v>
      </c>
      <c r="H1029" t="b">
        <v>0</v>
      </c>
      <c r="I1029" t="s">
        <v>382</v>
      </c>
      <c r="J1029" t="s">
        <v>382</v>
      </c>
      <c r="K1029" t="s">
        <v>382</v>
      </c>
      <c r="X1029" t="str">
        <f t="shared" si="84"/>
        <v>0.298973293380045_0.765022049164171</v>
      </c>
      <c r="Y1029" t="str">
        <f t="shared" si="82"/>
        <v>grade5_not_apr_march_grade_t8_ra_basic_hoursprep</v>
      </c>
      <c r="Z1029" t="str">
        <f t="shared" si="83"/>
        <v>FALSE</v>
      </c>
      <c r="AA1029" s="2" t="e">
        <f t="shared" si="85"/>
        <v>#VALUE!</v>
      </c>
      <c r="AB1029">
        <f t="shared" si="86"/>
        <v>1.6358900612234301E-2</v>
      </c>
    </row>
    <row r="1030" spans="1:28">
      <c r="A1030">
        <v>1029</v>
      </c>
      <c r="B1030" t="s">
        <v>150</v>
      </c>
      <c r="C1030">
        <v>3.3275340185615199</v>
      </c>
      <c r="D1030">
        <v>0.54542911154651197</v>
      </c>
      <c r="E1030">
        <v>6.1007635055023197</v>
      </c>
      <c r="F1030" s="17">
        <v>1.4993397532816499E-9</v>
      </c>
      <c r="G1030" t="s">
        <v>722</v>
      </c>
      <c r="H1030" t="b">
        <v>0</v>
      </c>
      <c r="I1030" t="s">
        <v>382</v>
      </c>
      <c r="J1030" t="s">
        <v>382</v>
      </c>
      <c r="K1030" t="s">
        <v>382</v>
      </c>
      <c r="X1030" t="str">
        <f t="shared" si="84"/>
        <v>6.10076350550232_1.49933975328165E-09</v>
      </c>
      <c r="Y1030" t="str">
        <f t="shared" si="82"/>
        <v>grade6_not_apr_march_grade_t8_ra_basic_hoursprep</v>
      </c>
      <c r="Z1030" t="str">
        <f t="shared" si="83"/>
        <v>FALSE</v>
      </c>
      <c r="AA1030" s="2" t="e">
        <f t="shared" si="85"/>
        <v>#VALUE!</v>
      </c>
      <c r="AB1030">
        <f t="shared" si="86"/>
        <v>0.54542911154651197</v>
      </c>
    </row>
    <row r="1031" spans="1:28">
      <c r="A1031">
        <v>1030</v>
      </c>
      <c r="B1031" t="s">
        <v>116</v>
      </c>
      <c r="C1031">
        <v>-0.27625442245301701</v>
      </c>
      <c r="D1031">
        <v>0.20219256320333601</v>
      </c>
      <c r="E1031">
        <v>-1.3662936859611401</v>
      </c>
      <c r="F1031">
        <v>0.172149410197877</v>
      </c>
      <c r="G1031" t="s">
        <v>722</v>
      </c>
      <c r="H1031" t="b">
        <v>0</v>
      </c>
      <c r="I1031" t="s">
        <v>382</v>
      </c>
      <c r="J1031" t="s">
        <v>382</v>
      </c>
      <c r="K1031" t="s">
        <v>382</v>
      </c>
      <c r="X1031" t="str">
        <f t="shared" si="84"/>
        <v>-1.36629368596114_0.172149410197877</v>
      </c>
      <c r="Y1031" t="str">
        <f t="shared" si="82"/>
        <v>grade6_not_apr_march_grade_t8_ra_basic_hoursprep</v>
      </c>
      <c r="Z1031" t="str">
        <f t="shared" si="83"/>
        <v>FALSE</v>
      </c>
      <c r="AA1031" s="2" t="e">
        <f t="shared" si="85"/>
        <v>#VALUE!</v>
      </c>
      <c r="AB1031">
        <f t="shared" si="86"/>
        <v>0.20219256320333601</v>
      </c>
    </row>
    <row r="1032" spans="1:28">
      <c r="A1032">
        <v>1031</v>
      </c>
      <c r="B1032" t="s">
        <v>234</v>
      </c>
      <c r="C1032">
        <v>1.9724352633433601E-2</v>
      </c>
      <c r="D1032">
        <v>1.6765318192030702E-2</v>
      </c>
      <c r="E1032">
        <v>1.1764973624425099</v>
      </c>
      <c r="F1032">
        <v>0.239672027116488</v>
      </c>
      <c r="G1032" t="s">
        <v>722</v>
      </c>
      <c r="H1032" t="b">
        <v>0</v>
      </c>
      <c r="I1032" t="s">
        <v>382</v>
      </c>
      <c r="J1032" t="s">
        <v>382</v>
      </c>
      <c r="K1032" t="s">
        <v>382</v>
      </c>
      <c r="X1032" t="str">
        <f t="shared" si="84"/>
        <v>1.17649736244251_0.239672027116488</v>
      </c>
      <c r="Y1032" t="str">
        <f t="shared" si="82"/>
        <v>grade6_not_apr_march_grade_t8_ra_basic_hoursprep</v>
      </c>
      <c r="Z1032" t="str">
        <f t="shared" si="83"/>
        <v>FALSE</v>
      </c>
      <c r="AA1032" s="2" t="e">
        <f t="shared" si="85"/>
        <v>#VALUE!</v>
      </c>
      <c r="AB1032">
        <f t="shared" si="86"/>
        <v>1.6765318192030702E-2</v>
      </c>
    </row>
    <row r="1033" spans="1:28">
      <c r="A1033">
        <v>1032</v>
      </c>
      <c r="B1033" t="s">
        <v>150</v>
      </c>
      <c r="C1033">
        <v>3.2172080828894201</v>
      </c>
      <c r="D1033">
        <v>0.46163603265325398</v>
      </c>
      <c r="E1033">
        <v>6.9691442073932297</v>
      </c>
      <c r="F1033" s="17">
        <v>5.7311380073326001E-12</v>
      </c>
      <c r="G1033" t="s">
        <v>723</v>
      </c>
      <c r="H1033" t="b">
        <v>0</v>
      </c>
      <c r="I1033" t="s">
        <v>382</v>
      </c>
      <c r="J1033" t="s">
        <v>382</v>
      </c>
      <c r="K1033" t="s">
        <v>382</v>
      </c>
      <c r="X1033" t="str">
        <f t="shared" si="84"/>
        <v>6.96914420739323_5.7311380073326E-12</v>
      </c>
      <c r="Y1033" t="str">
        <f t="shared" si="82"/>
        <v>grade7_not_apr_march_grade_t8_ra_basic_hoursprep</v>
      </c>
      <c r="Z1033" t="str">
        <f t="shared" si="83"/>
        <v>FALSE</v>
      </c>
      <c r="AA1033" s="2" t="e">
        <f t="shared" si="85"/>
        <v>#VALUE!</v>
      </c>
      <c r="AB1033">
        <f t="shared" si="86"/>
        <v>0.46163603265325398</v>
      </c>
    </row>
    <row r="1034" spans="1:28">
      <c r="A1034">
        <v>1033</v>
      </c>
      <c r="B1034" t="s">
        <v>116</v>
      </c>
      <c r="C1034">
        <v>-8.5055310476472107E-2</v>
      </c>
      <c r="D1034">
        <v>0.18461241801655401</v>
      </c>
      <c r="E1034">
        <v>-0.46072366848499502</v>
      </c>
      <c r="F1034">
        <v>0.645095566894622</v>
      </c>
      <c r="G1034" t="s">
        <v>723</v>
      </c>
      <c r="H1034" t="b">
        <v>0</v>
      </c>
      <c r="I1034" t="s">
        <v>382</v>
      </c>
      <c r="J1034" t="s">
        <v>382</v>
      </c>
      <c r="K1034" t="s">
        <v>382</v>
      </c>
      <c r="X1034" t="str">
        <f t="shared" si="84"/>
        <v>-0.460723668484995_0.645095566894622</v>
      </c>
      <c r="Y1034" t="str">
        <f t="shared" si="82"/>
        <v>grade7_not_apr_march_grade_t8_ra_basic_hoursprep</v>
      </c>
      <c r="Z1034" t="str">
        <f t="shared" si="83"/>
        <v>FALSE</v>
      </c>
      <c r="AA1034" s="2" t="e">
        <f t="shared" si="85"/>
        <v>#VALUE!</v>
      </c>
      <c r="AB1034">
        <f t="shared" si="86"/>
        <v>0.18461241801655401</v>
      </c>
    </row>
    <row r="1035" spans="1:28">
      <c r="A1035">
        <v>1034</v>
      </c>
      <c r="B1035" t="s">
        <v>234</v>
      </c>
      <c r="C1035">
        <v>1.92641194004904E-3</v>
      </c>
      <c r="D1035">
        <v>1.5858946882356499E-2</v>
      </c>
      <c r="E1035">
        <v>0.121471618155946</v>
      </c>
      <c r="F1035">
        <v>0.90334153683058904</v>
      </c>
      <c r="G1035" t="s">
        <v>723</v>
      </c>
      <c r="H1035" t="b">
        <v>0</v>
      </c>
      <c r="I1035" t="s">
        <v>382</v>
      </c>
      <c r="J1035" t="s">
        <v>382</v>
      </c>
      <c r="K1035" t="s">
        <v>382</v>
      </c>
      <c r="X1035" t="str">
        <f t="shared" si="84"/>
        <v>0.121471618155946_0.903341536830589</v>
      </c>
      <c r="Y1035" t="str">
        <f t="shared" si="82"/>
        <v>grade7_not_apr_march_grade_t8_ra_basic_hoursprep</v>
      </c>
      <c r="Z1035" t="str">
        <f t="shared" si="83"/>
        <v>FALSE</v>
      </c>
      <c r="AA1035" s="2" t="e">
        <f t="shared" si="85"/>
        <v>#VALUE!</v>
      </c>
      <c r="AB1035">
        <f t="shared" si="86"/>
        <v>1.5858946882356499E-2</v>
      </c>
    </row>
    <row r="1036" spans="1:28">
      <c r="A1036">
        <v>1035</v>
      </c>
      <c r="B1036" t="s">
        <v>150</v>
      </c>
      <c r="C1036">
        <v>4.1895073868665502</v>
      </c>
      <c r="D1036">
        <v>0.60342151642453901</v>
      </c>
      <c r="E1036">
        <v>6.9429201194062404</v>
      </c>
      <c r="F1036" s="17">
        <v>8.9422541564654999E-12</v>
      </c>
      <c r="G1036" t="s">
        <v>724</v>
      </c>
      <c r="H1036" t="b">
        <v>0</v>
      </c>
      <c r="I1036" t="s">
        <v>382</v>
      </c>
      <c r="J1036" t="s">
        <v>382</v>
      </c>
      <c r="K1036" t="s">
        <v>382</v>
      </c>
      <c r="X1036" t="str">
        <f t="shared" si="84"/>
        <v>6.94292011940624_8.9422541564655E-12</v>
      </c>
      <c r="Y1036" t="str">
        <f t="shared" si="82"/>
        <v>grade8_not_apr_march_grade_t8_ra_basic_hoursprep</v>
      </c>
      <c r="Z1036" t="str">
        <f t="shared" si="83"/>
        <v>FALSE</v>
      </c>
      <c r="AA1036" s="2" t="e">
        <f t="shared" si="85"/>
        <v>#VALUE!</v>
      </c>
      <c r="AB1036">
        <f t="shared" si="86"/>
        <v>0.60342151642453901</v>
      </c>
    </row>
    <row r="1037" spans="1:28">
      <c r="A1037">
        <v>1036</v>
      </c>
      <c r="B1037" t="s">
        <v>116</v>
      </c>
      <c r="C1037">
        <v>-0.243448771557705</v>
      </c>
      <c r="D1037">
        <v>0.24030949316726499</v>
      </c>
      <c r="E1037">
        <v>-1.0130634805519501</v>
      </c>
      <c r="F1037">
        <v>0.31138805723372598</v>
      </c>
      <c r="G1037" t="s">
        <v>724</v>
      </c>
      <c r="H1037" t="b">
        <v>0</v>
      </c>
      <c r="I1037" t="s">
        <v>382</v>
      </c>
      <c r="J1037" t="s">
        <v>382</v>
      </c>
      <c r="K1037" t="s">
        <v>382</v>
      </c>
      <c r="X1037" t="str">
        <f t="shared" si="84"/>
        <v>-1.01306348055195_0.311388057233726</v>
      </c>
      <c r="Y1037" t="str">
        <f t="shared" si="82"/>
        <v>grade8_not_apr_march_grade_t8_ra_basic_hoursprep</v>
      </c>
      <c r="Z1037" t="str">
        <f t="shared" si="83"/>
        <v>FALSE</v>
      </c>
      <c r="AA1037" s="2" t="e">
        <f t="shared" si="85"/>
        <v>#VALUE!</v>
      </c>
      <c r="AB1037">
        <f t="shared" si="86"/>
        <v>0.24030949316726499</v>
      </c>
    </row>
    <row r="1038" spans="1:28">
      <c r="A1038">
        <v>1037</v>
      </c>
      <c r="B1038" t="s">
        <v>234</v>
      </c>
      <c r="C1038">
        <v>1.1033667510689699E-2</v>
      </c>
      <c r="D1038">
        <v>2.0361502719210299E-2</v>
      </c>
      <c r="E1038">
        <v>0.54188866425265803</v>
      </c>
      <c r="F1038">
        <v>0.58807168100656804</v>
      </c>
      <c r="G1038" t="s">
        <v>724</v>
      </c>
      <c r="H1038" t="b">
        <v>0</v>
      </c>
      <c r="I1038" t="s">
        <v>382</v>
      </c>
      <c r="J1038" t="s">
        <v>382</v>
      </c>
      <c r="K1038" t="s">
        <v>382</v>
      </c>
      <c r="X1038" t="str">
        <f t="shared" si="84"/>
        <v>0.541888664252658_0.588071681006568</v>
      </c>
      <c r="Y1038" t="str">
        <f t="shared" si="82"/>
        <v>grade8_not_apr_march_grade_t8_ra_basic_hoursprep</v>
      </c>
      <c r="Z1038" t="str">
        <f t="shared" si="83"/>
        <v>FALSE</v>
      </c>
      <c r="AA1038" s="2" t="e">
        <f t="shared" si="85"/>
        <v>#VALUE!</v>
      </c>
      <c r="AB1038">
        <f t="shared" si="86"/>
        <v>2.0361502719210299E-2</v>
      </c>
    </row>
    <row r="1039" spans="1:28">
      <c r="A1039">
        <v>1038</v>
      </c>
      <c r="B1039" t="s">
        <v>150</v>
      </c>
      <c r="C1039">
        <v>4.1120803135985904</v>
      </c>
      <c r="D1039">
        <v>0.66476404143054402</v>
      </c>
      <c r="E1039">
        <v>6.1857742857895301</v>
      </c>
      <c r="F1039" s="17">
        <v>1.21409722418104E-9</v>
      </c>
      <c r="G1039" t="s">
        <v>725</v>
      </c>
      <c r="H1039" t="b">
        <v>0</v>
      </c>
      <c r="I1039" t="s">
        <v>382</v>
      </c>
      <c r="J1039" t="s">
        <v>382</v>
      </c>
      <c r="K1039" t="s">
        <v>382</v>
      </c>
      <c r="X1039" t="str">
        <f t="shared" si="84"/>
        <v>6.18577428578953_1.21409722418104E-09</v>
      </c>
      <c r="Y1039" t="str">
        <f t="shared" si="82"/>
        <v>grade9_not_apr_march_grade_t8_ra_basic_hoursprep</v>
      </c>
      <c r="Z1039" t="str">
        <f t="shared" si="83"/>
        <v>FALSE</v>
      </c>
      <c r="AA1039" s="2" t="e">
        <f t="shared" si="85"/>
        <v>#VALUE!</v>
      </c>
      <c r="AB1039">
        <f t="shared" si="86"/>
        <v>0.66476404143054402</v>
      </c>
    </row>
    <row r="1040" spans="1:28">
      <c r="A1040">
        <v>1039</v>
      </c>
      <c r="B1040" t="s">
        <v>116</v>
      </c>
      <c r="C1040">
        <v>1.26674994658713E-2</v>
      </c>
      <c r="D1040">
        <v>0.27375690368876399</v>
      </c>
      <c r="E1040">
        <v>4.62728036998587E-2</v>
      </c>
      <c r="F1040">
        <v>0.96310976572867202</v>
      </c>
      <c r="G1040" t="s">
        <v>725</v>
      </c>
      <c r="H1040" t="b">
        <v>0</v>
      </c>
      <c r="I1040" t="s">
        <v>382</v>
      </c>
      <c r="J1040" t="s">
        <v>382</v>
      </c>
      <c r="K1040" t="s">
        <v>382</v>
      </c>
      <c r="X1040" t="str">
        <f t="shared" si="84"/>
        <v>0.0462728036998587_0.963109765728672</v>
      </c>
      <c r="Y1040" t="str">
        <f t="shared" si="82"/>
        <v>grade9_not_apr_march_grade_t8_ra_basic_hoursprep</v>
      </c>
      <c r="Z1040" t="str">
        <f t="shared" si="83"/>
        <v>FALSE</v>
      </c>
      <c r="AA1040" s="2" t="e">
        <f t="shared" si="85"/>
        <v>#VALUE!</v>
      </c>
      <c r="AB1040">
        <f t="shared" si="86"/>
        <v>0.27375690368876399</v>
      </c>
    </row>
    <row r="1041" spans="1:28">
      <c r="A1041">
        <v>1040</v>
      </c>
      <c r="B1041" t="s">
        <v>234</v>
      </c>
      <c r="C1041">
        <v>-1.6379770751861701E-3</v>
      </c>
      <c r="D1041">
        <v>2.43216444556205E-2</v>
      </c>
      <c r="E1041">
        <v>-6.7346477257118703E-2</v>
      </c>
      <c r="F1041">
        <v>0.94633057631184003</v>
      </c>
      <c r="G1041" t="s">
        <v>725</v>
      </c>
      <c r="H1041" t="b">
        <v>0</v>
      </c>
      <c r="I1041" t="s">
        <v>382</v>
      </c>
      <c r="J1041" t="s">
        <v>382</v>
      </c>
      <c r="K1041" t="s">
        <v>382</v>
      </c>
      <c r="X1041" t="str">
        <f t="shared" si="84"/>
        <v>-0.0673464772571187_0.94633057631184</v>
      </c>
      <c r="Y1041" t="str">
        <f t="shared" si="82"/>
        <v>grade9_not_apr_march_grade_t8_ra_basic_hoursprep</v>
      </c>
      <c r="Z1041" t="str">
        <f t="shared" si="83"/>
        <v>FALSE</v>
      </c>
      <c r="AA1041" s="2" t="e">
        <f t="shared" si="85"/>
        <v>#VALUE!</v>
      </c>
      <c r="AB1041">
        <f t="shared" si="86"/>
        <v>2.43216444556205E-2</v>
      </c>
    </row>
    <row r="1042" spans="1:28">
      <c r="A1042">
        <v>1041</v>
      </c>
      <c r="B1042" t="s">
        <v>116</v>
      </c>
      <c r="C1042">
        <v>-0.18448380740520101</v>
      </c>
      <c r="D1042">
        <v>0.27009451190244099</v>
      </c>
      <c r="E1042">
        <v>-0.68303426865569605</v>
      </c>
      <c r="F1042">
        <v>0.49488534263912598</v>
      </c>
      <c r="G1042" t="s">
        <v>439</v>
      </c>
      <c r="H1042" t="b">
        <v>0</v>
      </c>
      <c r="I1042" t="s">
        <v>382</v>
      </c>
      <c r="J1042" t="s">
        <v>382</v>
      </c>
      <c r="K1042" t="s">
        <v>382</v>
      </c>
      <c r="X1042" t="str">
        <f t="shared" si="84"/>
        <v>-0.683034268655696_0.494885342639126</v>
      </c>
      <c r="Y1042" t="str">
        <f t="shared" si="82"/>
        <v>grade4_all_grade_t8_ra_cont_hoursprep</v>
      </c>
      <c r="Z1042" t="str">
        <f t="shared" si="83"/>
        <v>FALSE</v>
      </c>
      <c r="AA1042" s="2" t="e">
        <f t="shared" si="85"/>
        <v>#VALUE!</v>
      </c>
      <c r="AB1042">
        <f t="shared" si="86"/>
        <v>0.27009451190244099</v>
      </c>
    </row>
    <row r="1043" spans="1:28">
      <c r="A1043">
        <v>1042</v>
      </c>
      <c r="B1043" t="s">
        <v>234</v>
      </c>
      <c r="C1043">
        <v>1.95969765774399E-2</v>
      </c>
      <c r="D1043">
        <v>2.4812052362778701E-2</v>
      </c>
      <c r="E1043">
        <v>0.789816831389485</v>
      </c>
      <c r="F1043">
        <v>0.429989970615831</v>
      </c>
      <c r="G1043" t="s">
        <v>439</v>
      </c>
      <c r="H1043" t="b">
        <v>0</v>
      </c>
      <c r="I1043" t="s">
        <v>382</v>
      </c>
      <c r="J1043" t="s">
        <v>382</v>
      </c>
      <c r="K1043" t="s">
        <v>382</v>
      </c>
      <c r="X1043" t="str">
        <f t="shared" si="84"/>
        <v>0.789816831389485_0.429989970615831</v>
      </c>
      <c r="Y1043" t="str">
        <f t="shared" si="82"/>
        <v>grade4_all_grade_t8_ra_cont_hoursprep</v>
      </c>
      <c r="Z1043" t="str">
        <f t="shared" si="83"/>
        <v>FALSE</v>
      </c>
      <c r="AA1043" s="2" t="e">
        <f t="shared" si="85"/>
        <v>#VALUE!</v>
      </c>
      <c r="AB1043">
        <f t="shared" si="86"/>
        <v>2.4812052362778701E-2</v>
      </c>
    </row>
    <row r="1044" spans="1:28">
      <c r="A1044">
        <v>1043</v>
      </c>
      <c r="B1044" t="s">
        <v>140</v>
      </c>
      <c r="C1044">
        <v>-0.32523261839088202</v>
      </c>
      <c r="D1044">
        <v>0.47840469071952002</v>
      </c>
      <c r="E1044">
        <v>-0.67982740282444099</v>
      </c>
      <c r="F1044">
        <v>0.49691225978088599</v>
      </c>
      <c r="G1044" t="s">
        <v>439</v>
      </c>
      <c r="H1044" t="b">
        <v>0</v>
      </c>
      <c r="I1044" t="s">
        <v>382</v>
      </c>
      <c r="J1044" t="s">
        <v>382</v>
      </c>
      <c r="K1044" t="s">
        <v>382</v>
      </c>
      <c r="X1044" t="str">
        <f t="shared" si="84"/>
        <v>-0.679827402824441_0.496912259780886</v>
      </c>
      <c r="Y1044" t="str">
        <f t="shared" si="82"/>
        <v>grade4_all_grade_t8_ra_cont_hoursprep</v>
      </c>
      <c r="Z1044" t="str">
        <f t="shared" si="83"/>
        <v>FALSE</v>
      </c>
      <c r="AA1044" s="2" t="e">
        <f t="shared" si="85"/>
        <v>#VALUE!</v>
      </c>
      <c r="AB1044">
        <f t="shared" si="86"/>
        <v>0.47840469071952002</v>
      </c>
    </row>
    <row r="1045" spans="1:28">
      <c r="A1045">
        <v>1044</v>
      </c>
      <c r="B1045" t="s">
        <v>117</v>
      </c>
      <c r="C1045">
        <v>0.52136995411068998</v>
      </c>
      <c r="D1045">
        <v>0.92591965710805402</v>
      </c>
      <c r="E1045">
        <v>0.56308336269595605</v>
      </c>
      <c r="F1045">
        <v>0.57361759693618897</v>
      </c>
      <c r="G1045" t="s">
        <v>439</v>
      </c>
      <c r="H1045" t="b">
        <v>0</v>
      </c>
      <c r="I1045" t="s">
        <v>382</v>
      </c>
      <c r="J1045" t="s">
        <v>382</v>
      </c>
      <c r="K1045" t="s">
        <v>382</v>
      </c>
      <c r="X1045" t="str">
        <f t="shared" si="84"/>
        <v>0.563083362695956_0.573617596936189</v>
      </c>
      <c r="Y1045" t="str">
        <f t="shared" si="82"/>
        <v>grade4_all_grade_t8_ra_cont_hoursprep</v>
      </c>
      <c r="Z1045" t="str">
        <f t="shared" si="83"/>
        <v>FALSE</v>
      </c>
      <c r="AA1045" s="2" t="e">
        <f t="shared" si="85"/>
        <v>#VALUE!</v>
      </c>
      <c r="AB1045">
        <f t="shared" si="86"/>
        <v>0.92591965710805402</v>
      </c>
    </row>
    <row r="1046" spans="1:28">
      <c r="A1046">
        <v>1045</v>
      </c>
      <c r="B1046" t="s">
        <v>118</v>
      </c>
      <c r="C1046">
        <v>0.77012239979340202</v>
      </c>
      <c r="D1046">
        <v>0.864909496308916</v>
      </c>
      <c r="E1046">
        <v>0.89040807515696496</v>
      </c>
      <c r="F1046">
        <v>0.3736531086464</v>
      </c>
      <c r="G1046" t="s">
        <v>439</v>
      </c>
      <c r="H1046" t="b">
        <v>0</v>
      </c>
      <c r="I1046" t="s">
        <v>382</v>
      </c>
      <c r="J1046" t="s">
        <v>382</v>
      </c>
      <c r="K1046" t="s">
        <v>382</v>
      </c>
      <c r="X1046" t="str">
        <f t="shared" si="84"/>
        <v>0.890408075156965_0.3736531086464</v>
      </c>
      <c r="Y1046" t="str">
        <f t="shared" si="82"/>
        <v>grade4_all_grade_t8_ra_cont_hoursprep</v>
      </c>
      <c r="Z1046" t="str">
        <f t="shared" si="83"/>
        <v>FALSE</v>
      </c>
      <c r="AA1046" s="2" t="e">
        <f t="shared" si="85"/>
        <v>#VALUE!</v>
      </c>
      <c r="AB1046">
        <f t="shared" si="86"/>
        <v>0.864909496308916</v>
      </c>
    </row>
    <row r="1047" spans="1:28">
      <c r="A1047">
        <v>1046</v>
      </c>
      <c r="B1047" t="s">
        <v>119</v>
      </c>
      <c r="C1047">
        <v>1.2902888075640999</v>
      </c>
      <c r="D1047">
        <v>1.0333123139106399</v>
      </c>
      <c r="E1047">
        <v>1.24869198807949</v>
      </c>
      <c r="F1047">
        <v>0.21233216208500399</v>
      </c>
      <c r="G1047" t="s">
        <v>439</v>
      </c>
      <c r="H1047" t="b">
        <v>0</v>
      </c>
      <c r="I1047" t="s">
        <v>382</v>
      </c>
      <c r="J1047" t="s">
        <v>382</v>
      </c>
      <c r="K1047" t="s">
        <v>382</v>
      </c>
      <c r="X1047" t="str">
        <f t="shared" si="84"/>
        <v>1.24869198807949_0.212332162085004</v>
      </c>
      <c r="Y1047" t="str">
        <f t="shared" si="82"/>
        <v>grade4_all_grade_t8_ra_cont_hoursprep</v>
      </c>
      <c r="Z1047" t="str">
        <f t="shared" si="83"/>
        <v>FALSE</v>
      </c>
      <c r="AA1047" s="2" t="e">
        <f t="shared" si="85"/>
        <v>#VALUE!</v>
      </c>
      <c r="AB1047">
        <f t="shared" si="86"/>
        <v>1.0333123139106399</v>
      </c>
    </row>
    <row r="1048" spans="1:28">
      <c r="A1048">
        <v>1047</v>
      </c>
      <c r="B1048" t="s">
        <v>120</v>
      </c>
      <c r="C1048">
        <v>0.61258946057779295</v>
      </c>
      <c r="D1048">
        <v>1.1494213443991901</v>
      </c>
      <c r="E1048">
        <v>0.53295465893579697</v>
      </c>
      <c r="F1048">
        <v>0.59428962841782895</v>
      </c>
      <c r="G1048" t="s">
        <v>439</v>
      </c>
      <c r="H1048" t="b">
        <v>0</v>
      </c>
      <c r="I1048" t="s">
        <v>382</v>
      </c>
      <c r="J1048" t="s">
        <v>382</v>
      </c>
      <c r="K1048" t="s">
        <v>382</v>
      </c>
      <c r="X1048" t="str">
        <f t="shared" si="84"/>
        <v>0.532954658935797_0.594289628417829</v>
      </c>
      <c r="Y1048" t="str">
        <f t="shared" si="82"/>
        <v>grade4_all_grade_t8_ra_cont_hoursprep</v>
      </c>
      <c r="Z1048" t="str">
        <f t="shared" si="83"/>
        <v>FALSE</v>
      </c>
      <c r="AA1048" s="2" t="e">
        <f t="shared" si="85"/>
        <v>#VALUE!</v>
      </c>
      <c r="AB1048">
        <f t="shared" si="86"/>
        <v>1.1494213443991901</v>
      </c>
    </row>
    <row r="1049" spans="1:28">
      <c r="A1049">
        <v>1048</v>
      </c>
      <c r="B1049" t="s">
        <v>121</v>
      </c>
      <c r="C1049">
        <v>0.659806117584531</v>
      </c>
      <c r="D1049">
        <v>0.59459422932745398</v>
      </c>
      <c r="E1049">
        <v>1.10967460671597</v>
      </c>
      <c r="F1049">
        <v>0.26764536144228401</v>
      </c>
      <c r="G1049" t="s">
        <v>439</v>
      </c>
      <c r="H1049" t="b">
        <v>0</v>
      </c>
      <c r="I1049" t="s">
        <v>382</v>
      </c>
      <c r="J1049" t="s">
        <v>382</v>
      </c>
      <c r="K1049" t="s">
        <v>382</v>
      </c>
      <c r="X1049" t="str">
        <f t="shared" si="84"/>
        <v>1.10967460671597_0.267645361442284</v>
      </c>
      <c r="Y1049" t="str">
        <f t="shared" si="82"/>
        <v>grade4_all_grade_t8_ra_cont_hoursprep</v>
      </c>
      <c r="Z1049" t="str">
        <f t="shared" si="83"/>
        <v>FALSE</v>
      </c>
      <c r="AA1049" s="2" t="e">
        <f t="shared" si="85"/>
        <v>#VALUE!</v>
      </c>
      <c r="AB1049">
        <f t="shared" si="86"/>
        <v>0.59459422932745398</v>
      </c>
    </row>
    <row r="1050" spans="1:28">
      <c r="A1050">
        <v>1049</v>
      </c>
      <c r="B1050" t="s">
        <v>122</v>
      </c>
      <c r="C1050">
        <v>1.1323619883168901</v>
      </c>
      <c r="D1050">
        <v>0.73887798037184405</v>
      </c>
      <c r="E1050">
        <v>1.5325426097378401</v>
      </c>
      <c r="F1050">
        <v>0.12598865408714599</v>
      </c>
      <c r="G1050" t="s">
        <v>439</v>
      </c>
      <c r="H1050" t="b">
        <v>0</v>
      </c>
      <c r="I1050" t="s">
        <v>382</v>
      </c>
      <c r="J1050" t="s">
        <v>382</v>
      </c>
      <c r="K1050" t="s">
        <v>382</v>
      </c>
      <c r="X1050" t="str">
        <f t="shared" si="84"/>
        <v>1.53254260973784_0.125988654087146</v>
      </c>
      <c r="Y1050" t="str">
        <f t="shared" si="82"/>
        <v>grade4_all_grade_t8_ra_cont_hoursprep</v>
      </c>
      <c r="Z1050" t="str">
        <f t="shared" si="83"/>
        <v>FALSE</v>
      </c>
      <c r="AA1050" s="2" t="e">
        <f t="shared" si="85"/>
        <v>#VALUE!</v>
      </c>
      <c r="AB1050">
        <f t="shared" si="86"/>
        <v>0.73887798037184405</v>
      </c>
    </row>
    <row r="1051" spans="1:28">
      <c r="A1051">
        <v>1050</v>
      </c>
      <c r="B1051" t="s">
        <v>116</v>
      </c>
      <c r="C1051">
        <v>-0.28621711173068098</v>
      </c>
      <c r="D1051">
        <v>0.221009828331203</v>
      </c>
      <c r="E1051">
        <v>-1.2950424598392001</v>
      </c>
      <c r="F1051">
        <v>0.19573935688692401</v>
      </c>
      <c r="G1051" t="s">
        <v>440</v>
      </c>
      <c r="H1051" t="b">
        <v>0</v>
      </c>
      <c r="I1051" t="s">
        <v>382</v>
      </c>
      <c r="J1051" t="s">
        <v>382</v>
      </c>
      <c r="K1051" t="s">
        <v>382</v>
      </c>
      <c r="X1051" t="str">
        <f t="shared" si="84"/>
        <v>-1.2950424598392_0.195739356886924</v>
      </c>
      <c r="Y1051" t="str">
        <f t="shared" si="82"/>
        <v>grade5_all_grade_t8_ra_cont_hoursprep</v>
      </c>
      <c r="Z1051" t="str">
        <f t="shared" si="83"/>
        <v>FALSE</v>
      </c>
      <c r="AA1051" s="2" t="e">
        <f t="shared" si="85"/>
        <v>#VALUE!</v>
      </c>
      <c r="AB1051">
        <f t="shared" si="86"/>
        <v>0.221009828331203</v>
      </c>
    </row>
    <row r="1052" spans="1:28">
      <c r="A1052">
        <v>1051</v>
      </c>
      <c r="B1052" t="s">
        <v>234</v>
      </c>
      <c r="C1052">
        <v>2.5114492331581501E-2</v>
      </c>
      <c r="D1052">
        <v>1.89124044551526E-2</v>
      </c>
      <c r="E1052">
        <v>1.3279375655875001</v>
      </c>
      <c r="F1052">
        <v>0.18463847826693</v>
      </c>
      <c r="G1052" t="s">
        <v>440</v>
      </c>
      <c r="H1052" t="b">
        <v>0</v>
      </c>
      <c r="I1052" t="s">
        <v>382</v>
      </c>
      <c r="J1052" t="s">
        <v>382</v>
      </c>
      <c r="K1052" t="s">
        <v>382</v>
      </c>
      <c r="X1052" t="str">
        <f t="shared" si="84"/>
        <v>1.3279375655875_0.18463847826693</v>
      </c>
      <c r="Y1052" t="str">
        <f t="shared" si="82"/>
        <v>grade5_all_grade_t8_ra_cont_hoursprep</v>
      </c>
      <c r="Z1052" t="str">
        <f t="shared" si="83"/>
        <v>FALSE</v>
      </c>
      <c r="AA1052" s="2" t="e">
        <f t="shared" si="85"/>
        <v>#VALUE!</v>
      </c>
      <c r="AB1052">
        <f t="shared" si="86"/>
        <v>1.89124044551526E-2</v>
      </c>
    </row>
    <row r="1053" spans="1:28">
      <c r="A1053">
        <v>1052</v>
      </c>
      <c r="B1053" t="s">
        <v>140</v>
      </c>
      <c r="C1053">
        <v>1.38767198058157E-2</v>
      </c>
      <c r="D1053">
        <v>0.35925214848646903</v>
      </c>
      <c r="E1053">
        <v>3.8626685642043898E-2</v>
      </c>
      <c r="F1053">
        <v>0.96919921513835605</v>
      </c>
      <c r="G1053" t="s">
        <v>440</v>
      </c>
      <c r="H1053" t="b">
        <v>0</v>
      </c>
      <c r="I1053" t="s">
        <v>382</v>
      </c>
      <c r="J1053" t="s">
        <v>382</v>
      </c>
      <c r="K1053" t="s">
        <v>382</v>
      </c>
      <c r="X1053" t="str">
        <f t="shared" si="84"/>
        <v>0.0386266856420439_0.969199215138356</v>
      </c>
      <c r="Y1053" t="str">
        <f t="shared" ref="Y1053:Y1116" si="87">TEXT(G1053,"0.000")</f>
        <v>grade5_all_grade_t8_ra_cont_hoursprep</v>
      </c>
      <c r="Z1053" t="str">
        <f t="shared" ref="Z1053:Z1116" si="88">TEXT(H1053,"0.000")</f>
        <v>FALSE</v>
      </c>
      <c r="AA1053" s="2" t="e">
        <f t="shared" si="85"/>
        <v>#VALUE!</v>
      </c>
      <c r="AB1053">
        <f t="shared" si="86"/>
        <v>0.35925214848646903</v>
      </c>
    </row>
    <row r="1054" spans="1:28">
      <c r="A1054">
        <v>1053</v>
      </c>
      <c r="B1054" t="s">
        <v>117</v>
      </c>
      <c r="C1054">
        <v>0.39560190570658399</v>
      </c>
      <c r="D1054">
        <v>0.66535670459193796</v>
      </c>
      <c r="E1054">
        <v>0.59457115705958996</v>
      </c>
      <c r="F1054">
        <v>0.55232535395342397</v>
      </c>
      <c r="G1054" t="s">
        <v>440</v>
      </c>
      <c r="H1054" t="b">
        <v>0</v>
      </c>
      <c r="I1054" t="s">
        <v>382</v>
      </c>
      <c r="J1054" t="s">
        <v>382</v>
      </c>
      <c r="K1054" t="s">
        <v>382</v>
      </c>
      <c r="X1054" t="str">
        <f t="shared" si="84"/>
        <v>0.59457115705959_0.552325353953424</v>
      </c>
      <c r="Y1054" t="str">
        <f t="shared" si="87"/>
        <v>grade5_all_grade_t8_ra_cont_hoursprep</v>
      </c>
      <c r="Z1054" t="str">
        <f t="shared" si="88"/>
        <v>FALSE</v>
      </c>
      <c r="AA1054" s="2" t="e">
        <f t="shared" si="85"/>
        <v>#VALUE!</v>
      </c>
      <c r="AB1054">
        <f t="shared" si="86"/>
        <v>0.66535670459193796</v>
      </c>
    </row>
    <row r="1055" spans="1:28">
      <c r="A1055">
        <v>1054</v>
      </c>
      <c r="B1055" t="s">
        <v>118</v>
      </c>
      <c r="C1055">
        <v>1.44616761699024</v>
      </c>
      <c r="D1055">
        <v>0.58590671739371403</v>
      </c>
      <c r="E1055">
        <v>2.46825573774476</v>
      </c>
      <c r="F1055">
        <v>1.3819059500017401E-2</v>
      </c>
      <c r="G1055" t="s">
        <v>440</v>
      </c>
      <c r="H1055" t="b">
        <v>0</v>
      </c>
      <c r="I1055" t="s">
        <v>382</v>
      </c>
      <c r="J1055" t="s">
        <v>382</v>
      </c>
      <c r="K1055" t="s">
        <v>382</v>
      </c>
      <c r="X1055" t="str">
        <f t="shared" si="84"/>
        <v>2.46825573774476_0.0138190595000174</v>
      </c>
      <c r="Y1055" t="str">
        <f t="shared" si="87"/>
        <v>grade5_all_grade_t8_ra_cont_hoursprep</v>
      </c>
      <c r="Z1055" t="str">
        <f t="shared" si="88"/>
        <v>FALSE</v>
      </c>
      <c r="AA1055" s="2" t="e">
        <f t="shared" si="85"/>
        <v>#VALUE!</v>
      </c>
      <c r="AB1055">
        <f t="shared" si="86"/>
        <v>0.58590671739371403</v>
      </c>
    </row>
    <row r="1056" spans="1:28">
      <c r="A1056">
        <v>1055</v>
      </c>
      <c r="B1056" t="s">
        <v>119</v>
      </c>
      <c r="C1056">
        <v>2.1677931840169902</v>
      </c>
      <c r="D1056">
        <v>0.65005429450128205</v>
      </c>
      <c r="E1056">
        <v>3.3347878821108501</v>
      </c>
      <c r="F1056">
        <v>8.9938600432849704E-4</v>
      </c>
      <c r="G1056" t="s">
        <v>440</v>
      </c>
      <c r="H1056" t="b">
        <v>0</v>
      </c>
      <c r="I1056" t="s">
        <v>382</v>
      </c>
      <c r="J1056" t="s">
        <v>382</v>
      </c>
      <c r="K1056" t="s">
        <v>382</v>
      </c>
      <c r="X1056" t="str">
        <f t="shared" si="84"/>
        <v>3.33478788211085_0.000899386004328497</v>
      </c>
      <c r="Y1056" t="str">
        <f t="shared" si="87"/>
        <v>grade5_all_grade_t8_ra_cont_hoursprep</v>
      </c>
      <c r="Z1056" t="str">
        <f t="shared" si="88"/>
        <v>FALSE</v>
      </c>
      <c r="AA1056" s="2" t="e">
        <f t="shared" si="85"/>
        <v>#VALUE!</v>
      </c>
      <c r="AB1056">
        <f t="shared" si="86"/>
        <v>0.65005429450128205</v>
      </c>
    </row>
    <row r="1057" spans="1:28">
      <c r="A1057">
        <v>1056</v>
      </c>
      <c r="B1057" t="s">
        <v>120</v>
      </c>
      <c r="C1057">
        <v>2.4392442494241098</v>
      </c>
      <c r="D1057">
        <v>0.73987856230734395</v>
      </c>
      <c r="E1057">
        <v>3.2968170368624001</v>
      </c>
      <c r="F1057">
        <v>1.02805137408187E-3</v>
      </c>
      <c r="G1057" t="s">
        <v>440</v>
      </c>
      <c r="H1057" t="b">
        <v>0</v>
      </c>
      <c r="I1057" t="s">
        <v>382</v>
      </c>
      <c r="J1057" t="s">
        <v>382</v>
      </c>
      <c r="K1057" t="s">
        <v>382</v>
      </c>
      <c r="X1057" t="str">
        <f t="shared" si="84"/>
        <v>3.2968170368624_0.00102805137408187</v>
      </c>
      <c r="Y1057" t="str">
        <f t="shared" si="87"/>
        <v>grade5_all_grade_t8_ra_cont_hoursprep</v>
      </c>
      <c r="Z1057" t="str">
        <f t="shared" si="88"/>
        <v>FALSE</v>
      </c>
      <c r="AA1057" s="2" t="e">
        <f t="shared" si="85"/>
        <v>#VALUE!</v>
      </c>
      <c r="AB1057">
        <f t="shared" si="86"/>
        <v>0.73987856230734395</v>
      </c>
    </row>
    <row r="1058" spans="1:28">
      <c r="A1058">
        <v>1057</v>
      </c>
      <c r="B1058" t="s">
        <v>121</v>
      </c>
      <c r="C1058">
        <v>0.59571932344113998</v>
      </c>
      <c r="D1058">
        <v>0.457269481476763</v>
      </c>
      <c r="E1058">
        <v>1.3027751633834199</v>
      </c>
      <c r="F1058">
        <v>0.193086778027595</v>
      </c>
      <c r="G1058" t="s">
        <v>440</v>
      </c>
      <c r="H1058" t="b">
        <v>0</v>
      </c>
      <c r="I1058" t="s">
        <v>382</v>
      </c>
      <c r="J1058" t="s">
        <v>382</v>
      </c>
      <c r="K1058" t="s">
        <v>382</v>
      </c>
      <c r="X1058" t="str">
        <f t="shared" si="84"/>
        <v>1.30277516338342_0.193086778027595</v>
      </c>
      <c r="Y1058" t="str">
        <f t="shared" si="87"/>
        <v>grade5_all_grade_t8_ra_cont_hoursprep</v>
      </c>
      <c r="Z1058" t="str">
        <f t="shared" si="88"/>
        <v>FALSE</v>
      </c>
      <c r="AA1058" s="2" t="e">
        <f t="shared" si="85"/>
        <v>#VALUE!</v>
      </c>
      <c r="AB1058">
        <f t="shared" si="86"/>
        <v>0.457269481476763</v>
      </c>
    </row>
    <row r="1059" spans="1:28">
      <c r="A1059">
        <v>1058</v>
      </c>
      <c r="B1059" t="s">
        <v>122</v>
      </c>
      <c r="C1059">
        <v>0.72616876606629399</v>
      </c>
      <c r="D1059">
        <v>0.46205888468933998</v>
      </c>
      <c r="E1059">
        <v>1.5715935568569901</v>
      </c>
      <c r="F1059">
        <v>0.116503921263704</v>
      </c>
      <c r="G1059" t="s">
        <v>440</v>
      </c>
      <c r="H1059" t="b">
        <v>0</v>
      </c>
      <c r="I1059" t="s">
        <v>382</v>
      </c>
      <c r="J1059" t="s">
        <v>382</v>
      </c>
      <c r="K1059" t="s">
        <v>382</v>
      </c>
      <c r="X1059" t="str">
        <f t="shared" si="84"/>
        <v>1.57159355685699_0.116503921263704</v>
      </c>
      <c r="Y1059" t="str">
        <f t="shared" si="87"/>
        <v>grade5_all_grade_t8_ra_cont_hoursprep</v>
      </c>
      <c r="Z1059" t="str">
        <f t="shared" si="88"/>
        <v>FALSE</v>
      </c>
      <c r="AA1059" s="2" t="e">
        <f t="shared" si="85"/>
        <v>#VALUE!</v>
      </c>
      <c r="AB1059">
        <f t="shared" si="86"/>
        <v>0.46205888468933998</v>
      </c>
    </row>
    <row r="1060" spans="1:28">
      <c r="A1060">
        <v>1059</v>
      </c>
      <c r="B1060" t="s">
        <v>116</v>
      </c>
      <c r="C1060">
        <v>6.2860327348949294E-2</v>
      </c>
      <c r="D1060">
        <v>0.21432880092317899</v>
      </c>
      <c r="E1060">
        <v>0.29328922234525101</v>
      </c>
      <c r="F1060">
        <v>0.76939286789362804</v>
      </c>
      <c r="G1060" t="s">
        <v>441</v>
      </c>
      <c r="H1060" t="b">
        <v>0</v>
      </c>
      <c r="I1060" t="s">
        <v>382</v>
      </c>
      <c r="J1060" t="s">
        <v>382</v>
      </c>
      <c r="K1060" t="s">
        <v>382</v>
      </c>
      <c r="X1060" t="str">
        <f t="shared" si="84"/>
        <v>0.293289222345251_0.769392867893628</v>
      </c>
      <c r="Y1060" t="str">
        <f t="shared" si="87"/>
        <v>grade6_all_grade_t8_ra_cont_hoursprep</v>
      </c>
      <c r="Z1060" t="str">
        <f t="shared" si="88"/>
        <v>FALSE</v>
      </c>
      <c r="AA1060" s="2" t="e">
        <f t="shared" si="85"/>
        <v>#VALUE!</v>
      </c>
      <c r="AB1060">
        <f t="shared" si="86"/>
        <v>0.21432880092317899</v>
      </c>
    </row>
    <row r="1061" spans="1:28">
      <c r="A1061">
        <v>1060</v>
      </c>
      <c r="B1061" t="s">
        <v>234</v>
      </c>
      <c r="C1061">
        <v>-7.3419872735082103E-3</v>
      </c>
      <c r="D1061">
        <v>1.8116688673922899E-2</v>
      </c>
      <c r="E1061">
        <v>-0.405260994746585</v>
      </c>
      <c r="F1061">
        <v>0.68541640741781795</v>
      </c>
      <c r="G1061" t="s">
        <v>441</v>
      </c>
      <c r="H1061" t="b">
        <v>0</v>
      </c>
      <c r="I1061" t="s">
        <v>382</v>
      </c>
      <c r="J1061" t="s">
        <v>382</v>
      </c>
      <c r="K1061" t="s">
        <v>382</v>
      </c>
      <c r="X1061" t="str">
        <f t="shared" si="84"/>
        <v>-0.405260994746585_0.685416407417818</v>
      </c>
      <c r="Y1061" t="str">
        <f t="shared" si="87"/>
        <v>grade6_all_grade_t8_ra_cont_hoursprep</v>
      </c>
      <c r="Z1061" t="str">
        <f t="shared" si="88"/>
        <v>FALSE</v>
      </c>
      <c r="AA1061" s="2" t="e">
        <f t="shared" si="85"/>
        <v>#VALUE!</v>
      </c>
      <c r="AB1061">
        <f t="shared" si="86"/>
        <v>1.8116688673922899E-2</v>
      </c>
    </row>
    <row r="1062" spans="1:28">
      <c r="A1062">
        <v>1061</v>
      </c>
      <c r="B1062" t="s">
        <v>140</v>
      </c>
      <c r="C1062">
        <v>-0.61274677438885095</v>
      </c>
      <c r="D1062">
        <v>0.37273569522149902</v>
      </c>
      <c r="E1062">
        <v>-1.6439176130548101</v>
      </c>
      <c r="F1062">
        <v>0.100667291173357</v>
      </c>
      <c r="G1062" t="s">
        <v>441</v>
      </c>
      <c r="H1062" t="b">
        <v>0</v>
      </c>
      <c r="I1062" t="s">
        <v>382</v>
      </c>
      <c r="J1062" t="s">
        <v>382</v>
      </c>
      <c r="K1062" t="s">
        <v>382</v>
      </c>
      <c r="X1062" t="str">
        <f t="shared" si="84"/>
        <v>-1.64391761305481_0.100667291173357</v>
      </c>
      <c r="Y1062" t="str">
        <f t="shared" si="87"/>
        <v>grade6_all_grade_t8_ra_cont_hoursprep</v>
      </c>
      <c r="Z1062" t="str">
        <f t="shared" si="88"/>
        <v>FALSE</v>
      </c>
      <c r="AA1062" s="2" t="e">
        <f t="shared" si="85"/>
        <v>#VALUE!</v>
      </c>
      <c r="AB1062">
        <f t="shared" si="86"/>
        <v>0.37273569522149902</v>
      </c>
    </row>
    <row r="1063" spans="1:28">
      <c r="A1063">
        <v>1062</v>
      </c>
      <c r="B1063" t="s">
        <v>117</v>
      </c>
      <c r="C1063">
        <v>0.59847067357365702</v>
      </c>
      <c r="D1063">
        <v>0.87334840813974102</v>
      </c>
      <c r="E1063">
        <v>0.68525993520549</v>
      </c>
      <c r="F1063">
        <v>0.49341941966043201</v>
      </c>
      <c r="G1063" t="s">
        <v>441</v>
      </c>
      <c r="H1063" t="b">
        <v>0</v>
      </c>
      <c r="I1063" t="s">
        <v>382</v>
      </c>
      <c r="J1063" t="s">
        <v>382</v>
      </c>
      <c r="K1063" t="s">
        <v>382</v>
      </c>
      <c r="X1063" t="str">
        <f t="shared" si="84"/>
        <v>0.68525993520549_0.493419419660432</v>
      </c>
      <c r="Y1063" t="str">
        <f t="shared" si="87"/>
        <v>grade6_all_grade_t8_ra_cont_hoursprep</v>
      </c>
      <c r="Z1063" t="str">
        <f t="shared" si="88"/>
        <v>FALSE</v>
      </c>
      <c r="AA1063" s="2" t="e">
        <f t="shared" si="85"/>
        <v>#VALUE!</v>
      </c>
      <c r="AB1063">
        <f t="shared" si="86"/>
        <v>0.87334840813974102</v>
      </c>
    </row>
    <row r="1064" spans="1:28">
      <c r="A1064">
        <v>1063</v>
      </c>
      <c r="B1064" t="s">
        <v>118</v>
      </c>
      <c r="C1064">
        <v>0.91957501610342296</v>
      </c>
      <c r="D1064">
        <v>0.85748640732912496</v>
      </c>
      <c r="E1064">
        <v>1.0724076886159499</v>
      </c>
      <c r="F1064">
        <v>0.28392714411325198</v>
      </c>
      <c r="G1064" t="s">
        <v>441</v>
      </c>
      <c r="H1064" t="b">
        <v>0</v>
      </c>
      <c r="I1064" t="s">
        <v>382</v>
      </c>
      <c r="J1064" t="s">
        <v>382</v>
      </c>
      <c r="K1064" t="s">
        <v>382</v>
      </c>
      <c r="X1064" t="str">
        <f t="shared" si="84"/>
        <v>1.07240768861595_0.283927144113252</v>
      </c>
      <c r="Y1064" t="str">
        <f t="shared" si="87"/>
        <v>grade6_all_grade_t8_ra_cont_hoursprep</v>
      </c>
      <c r="Z1064" t="str">
        <f t="shared" si="88"/>
        <v>FALSE</v>
      </c>
      <c r="AA1064" s="2" t="e">
        <f t="shared" si="85"/>
        <v>#VALUE!</v>
      </c>
      <c r="AB1064">
        <f t="shared" si="86"/>
        <v>0.85748640732912496</v>
      </c>
    </row>
    <row r="1065" spans="1:28">
      <c r="A1065">
        <v>1064</v>
      </c>
      <c r="B1065" t="s">
        <v>119</v>
      </c>
      <c r="C1065">
        <v>0.39713145474971501</v>
      </c>
      <c r="D1065">
        <v>0.87663195362211699</v>
      </c>
      <c r="E1065">
        <v>0.453019597459145</v>
      </c>
      <c r="F1065">
        <v>0.65068284430734202</v>
      </c>
      <c r="G1065" t="s">
        <v>441</v>
      </c>
      <c r="H1065" t="b">
        <v>0</v>
      </c>
      <c r="I1065" t="s">
        <v>382</v>
      </c>
      <c r="J1065" t="s">
        <v>382</v>
      </c>
      <c r="K1065" t="s">
        <v>382</v>
      </c>
      <c r="X1065" t="str">
        <f t="shared" si="84"/>
        <v>0.453019597459145_0.650682844307342</v>
      </c>
      <c r="Y1065" t="str">
        <f t="shared" si="87"/>
        <v>grade6_all_grade_t8_ra_cont_hoursprep</v>
      </c>
      <c r="Z1065" t="str">
        <f t="shared" si="88"/>
        <v>FALSE</v>
      </c>
      <c r="AA1065" s="2" t="e">
        <f t="shared" si="85"/>
        <v>#VALUE!</v>
      </c>
      <c r="AB1065">
        <f t="shared" si="86"/>
        <v>0.87663195362211699</v>
      </c>
    </row>
    <row r="1066" spans="1:28">
      <c r="A1066">
        <v>1065</v>
      </c>
      <c r="B1066" t="s">
        <v>120</v>
      </c>
      <c r="C1066">
        <v>1.17487074473473</v>
      </c>
      <c r="D1066">
        <v>1.01854242451007</v>
      </c>
      <c r="E1066">
        <v>1.1534823846928599</v>
      </c>
      <c r="F1066">
        <v>0.24912810164089699</v>
      </c>
      <c r="G1066" t="s">
        <v>441</v>
      </c>
      <c r="H1066" t="b">
        <v>0</v>
      </c>
      <c r="I1066" t="s">
        <v>382</v>
      </c>
      <c r="J1066" t="s">
        <v>382</v>
      </c>
      <c r="K1066" t="s">
        <v>382</v>
      </c>
      <c r="X1066" t="str">
        <f t="shared" si="84"/>
        <v>1.15348238469286_0.249128101640897</v>
      </c>
      <c r="Y1066" t="str">
        <f t="shared" si="87"/>
        <v>grade6_all_grade_t8_ra_cont_hoursprep</v>
      </c>
      <c r="Z1066" t="str">
        <f t="shared" si="88"/>
        <v>FALSE</v>
      </c>
      <c r="AA1066" s="2" t="e">
        <f t="shared" si="85"/>
        <v>#VALUE!</v>
      </c>
      <c r="AB1066">
        <f t="shared" si="86"/>
        <v>1.01854242451007</v>
      </c>
    </row>
    <row r="1067" spans="1:28">
      <c r="A1067">
        <v>1066</v>
      </c>
      <c r="B1067" t="s">
        <v>121</v>
      </c>
      <c r="C1067">
        <v>0.70081446210723197</v>
      </c>
      <c r="D1067">
        <v>0.433525297193604</v>
      </c>
      <c r="E1067">
        <v>1.61654802301943</v>
      </c>
      <c r="F1067">
        <v>0.106451561496516</v>
      </c>
      <c r="G1067" t="s">
        <v>441</v>
      </c>
      <c r="H1067" t="b">
        <v>0</v>
      </c>
      <c r="I1067" t="s">
        <v>382</v>
      </c>
      <c r="J1067" t="s">
        <v>382</v>
      </c>
      <c r="K1067" t="s">
        <v>382</v>
      </c>
      <c r="X1067" t="str">
        <f t="shared" si="84"/>
        <v>1.61654802301943_0.106451561496516</v>
      </c>
      <c r="Y1067" t="str">
        <f t="shared" si="87"/>
        <v>grade6_all_grade_t8_ra_cont_hoursprep</v>
      </c>
      <c r="Z1067" t="str">
        <f t="shared" si="88"/>
        <v>FALSE</v>
      </c>
      <c r="AA1067" s="2" t="e">
        <f t="shared" si="85"/>
        <v>#VALUE!</v>
      </c>
      <c r="AB1067">
        <f t="shared" si="86"/>
        <v>0.433525297193604</v>
      </c>
    </row>
    <row r="1068" spans="1:28">
      <c r="A1068">
        <v>1067</v>
      </c>
      <c r="B1068" t="s">
        <v>122</v>
      </c>
      <c r="C1068">
        <v>0.97271458751205997</v>
      </c>
      <c r="D1068">
        <v>0.462589624151995</v>
      </c>
      <c r="E1068">
        <v>2.1027591989232599</v>
      </c>
      <c r="F1068">
        <v>3.5863210277990103E-2</v>
      </c>
      <c r="G1068" t="s">
        <v>441</v>
      </c>
      <c r="H1068" t="b">
        <v>0</v>
      </c>
      <c r="I1068" t="s">
        <v>382</v>
      </c>
      <c r="J1068" t="s">
        <v>382</v>
      </c>
      <c r="K1068" t="s">
        <v>382</v>
      </c>
      <c r="X1068" t="str">
        <f t="shared" si="84"/>
        <v>2.10275919892326_0.0358632102779901</v>
      </c>
      <c r="Y1068" t="str">
        <f t="shared" si="87"/>
        <v>grade6_all_grade_t8_ra_cont_hoursprep</v>
      </c>
      <c r="Z1068" t="str">
        <f t="shared" si="88"/>
        <v>FALSE</v>
      </c>
      <c r="AA1068" s="2" t="e">
        <f t="shared" si="85"/>
        <v>#VALUE!</v>
      </c>
      <c r="AB1068">
        <f t="shared" si="86"/>
        <v>0.462589624151995</v>
      </c>
    </row>
    <row r="1069" spans="1:28">
      <c r="A1069">
        <v>1068</v>
      </c>
      <c r="B1069" t="s">
        <v>116</v>
      </c>
      <c r="C1069">
        <v>-0.14050810520895601</v>
      </c>
      <c r="D1069">
        <v>0.14933747242048101</v>
      </c>
      <c r="E1069">
        <v>-0.94087641187160098</v>
      </c>
      <c r="F1069">
        <v>0.34702668750884202</v>
      </c>
      <c r="G1069" t="s">
        <v>442</v>
      </c>
      <c r="H1069" t="b">
        <v>0</v>
      </c>
      <c r="I1069" t="s">
        <v>382</v>
      </c>
      <c r="J1069" t="s">
        <v>382</v>
      </c>
      <c r="K1069" t="s">
        <v>382</v>
      </c>
      <c r="X1069" t="str">
        <f t="shared" si="84"/>
        <v>-0.940876411871601_0.347026687508842</v>
      </c>
      <c r="Y1069" t="str">
        <f t="shared" si="87"/>
        <v>grade7_all_grade_t8_ra_cont_hoursprep</v>
      </c>
      <c r="Z1069" t="str">
        <f t="shared" si="88"/>
        <v>FALSE</v>
      </c>
      <c r="AA1069" s="2" t="e">
        <f t="shared" si="85"/>
        <v>#VALUE!</v>
      </c>
      <c r="AB1069">
        <f t="shared" si="86"/>
        <v>0.14933747242048101</v>
      </c>
    </row>
    <row r="1070" spans="1:28">
      <c r="A1070">
        <v>1069</v>
      </c>
      <c r="B1070" t="s">
        <v>234</v>
      </c>
      <c r="C1070">
        <v>8.0174578196882205E-3</v>
      </c>
      <c r="D1070">
        <v>1.3034166777449801E-2</v>
      </c>
      <c r="E1070">
        <v>0.61511088177566398</v>
      </c>
      <c r="F1070">
        <v>0.53864070308475498</v>
      </c>
      <c r="G1070" t="s">
        <v>442</v>
      </c>
      <c r="H1070" t="b">
        <v>0</v>
      </c>
      <c r="I1070" t="s">
        <v>382</v>
      </c>
      <c r="J1070" t="s">
        <v>382</v>
      </c>
      <c r="K1070" t="s">
        <v>382</v>
      </c>
      <c r="X1070" t="str">
        <f t="shared" si="84"/>
        <v>0.615110881775664_0.538640703084755</v>
      </c>
      <c r="Y1070" t="str">
        <f t="shared" si="87"/>
        <v>grade7_all_grade_t8_ra_cont_hoursprep</v>
      </c>
      <c r="Z1070" t="str">
        <f t="shared" si="88"/>
        <v>FALSE</v>
      </c>
      <c r="AA1070" s="2" t="e">
        <f t="shared" si="85"/>
        <v>#VALUE!</v>
      </c>
      <c r="AB1070">
        <f t="shared" si="86"/>
        <v>1.3034166777449801E-2</v>
      </c>
    </row>
    <row r="1071" spans="1:28">
      <c r="A1071">
        <v>1070</v>
      </c>
      <c r="B1071" t="s">
        <v>140</v>
      </c>
      <c r="C1071">
        <v>-0.30820398276856498</v>
      </c>
      <c r="D1071">
        <v>0.26780173735004098</v>
      </c>
      <c r="E1071">
        <v>-1.1508662558290801</v>
      </c>
      <c r="F1071">
        <v>0.25010023148584798</v>
      </c>
      <c r="G1071" t="s">
        <v>442</v>
      </c>
      <c r="H1071" t="b">
        <v>0</v>
      </c>
      <c r="I1071" t="s">
        <v>382</v>
      </c>
      <c r="J1071" t="s">
        <v>382</v>
      </c>
      <c r="K1071" t="s">
        <v>382</v>
      </c>
      <c r="X1071" t="str">
        <f t="shared" si="84"/>
        <v>-1.15086625582908_0.250100231485848</v>
      </c>
      <c r="Y1071" t="str">
        <f t="shared" si="87"/>
        <v>grade7_all_grade_t8_ra_cont_hoursprep</v>
      </c>
      <c r="Z1071" t="str">
        <f t="shared" si="88"/>
        <v>FALSE</v>
      </c>
      <c r="AA1071" s="2" t="e">
        <f t="shared" si="85"/>
        <v>#VALUE!</v>
      </c>
      <c r="AB1071">
        <f t="shared" si="86"/>
        <v>0.26780173735004098</v>
      </c>
    </row>
    <row r="1072" spans="1:28">
      <c r="A1072">
        <v>1071</v>
      </c>
      <c r="B1072" t="s">
        <v>117</v>
      </c>
      <c r="C1072">
        <v>0.51335789339224103</v>
      </c>
      <c r="D1072">
        <v>0.43550157447376198</v>
      </c>
      <c r="E1072">
        <v>1.17877390917026</v>
      </c>
      <c r="F1072">
        <v>0.23880720068227099</v>
      </c>
      <c r="G1072" t="s">
        <v>442</v>
      </c>
      <c r="H1072" t="b">
        <v>0</v>
      </c>
      <c r="I1072" t="s">
        <v>382</v>
      </c>
      <c r="J1072" t="s">
        <v>382</v>
      </c>
      <c r="K1072" t="s">
        <v>382</v>
      </c>
      <c r="X1072" t="str">
        <f t="shared" si="84"/>
        <v>1.17877390917026_0.238807200682271</v>
      </c>
      <c r="Y1072" t="str">
        <f t="shared" si="87"/>
        <v>grade7_all_grade_t8_ra_cont_hoursprep</v>
      </c>
      <c r="Z1072" t="str">
        <f t="shared" si="88"/>
        <v>FALSE</v>
      </c>
      <c r="AA1072" s="2" t="e">
        <f t="shared" si="85"/>
        <v>#VALUE!</v>
      </c>
      <c r="AB1072">
        <f t="shared" si="86"/>
        <v>0.43550157447376198</v>
      </c>
    </row>
    <row r="1073" spans="1:28">
      <c r="A1073">
        <v>1072</v>
      </c>
      <c r="B1073" t="s">
        <v>118</v>
      </c>
      <c r="C1073">
        <v>0.91636101143144</v>
      </c>
      <c r="D1073">
        <v>0.40350400980031598</v>
      </c>
      <c r="E1073">
        <v>2.2710084390113598</v>
      </c>
      <c r="F1073">
        <v>2.3387588204615499E-2</v>
      </c>
      <c r="G1073" t="s">
        <v>442</v>
      </c>
      <c r="H1073" t="b">
        <v>0</v>
      </c>
      <c r="I1073" t="s">
        <v>382</v>
      </c>
      <c r="J1073" t="s">
        <v>382</v>
      </c>
      <c r="K1073" t="s">
        <v>382</v>
      </c>
      <c r="X1073" t="str">
        <f t="shared" si="84"/>
        <v>2.27100843901136_0.0233875882046155</v>
      </c>
      <c r="Y1073" t="str">
        <f t="shared" si="87"/>
        <v>grade7_all_grade_t8_ra_cont_hoursprep</v>
      </c>
      <c r="Z1073" t="str">
        <f t="shared" si="88"/>
        <v>FALSE</v>
      </c>
      <c r="AA1073" s="2" t="e">
        <f t="shared" si="85"/>
        <v>#VALUE!</v>
      </c>
      <c r="AB1073">
        <f t="shared" si="86"/>
        <v>0.40350400980031598</v>
      </c>
    </row>
    <row r="1074" spans="1:28">
      <c r="A1074">
        <v>1073</v>
      </c>
      <c r="B1074" t="s">
        <v>119</v>
      </c>
      <c r="C1074">
        <v>1.32611805459337</v>
      </c>
      <c r="D1074">
        <v>0.48146454099347302</v>
      </c>
      <c r="E1074">
        <v>2.7543420993309402</v>
      </c>
      <c r="F1074">
        <v>6.00248300717195E-3</v>
      </c>
      <c r="G1074" t="s">
        <v>442</v>
      </c>
      <c r="H1074" t="b">
        <v>0</v>
      </c>
      <c r="I1074" t="s">
        <v>382</v>
      </c>
      <c r="J1074" t="s">
        <v>382</v>
      </c>
      <c r="K1074" t="s">
        <v>382</v>
      </c>
      <c r="X1074" t="str">
        <f t="shared" si="84"/>
        <v>2.75434209933094_0.00600248300717195</v>
      </c>
      <c r="Y1074" t="str">
        <f t="shared" si="87"/>
        <v>grade7_all_grade_t8_ra_cont_hoursprep</v>
      </c>
      <c r="Z1074" t="str">
        <f t="shared" si="88"/>
        <v>FALSE</v>
      </c>
      <c r="AA1074" s="2" t="e">
        <f t="shared" si="85"/>
        <v>#VALUE!</v>
      </c>
      <c r="AB1074">
        <f t="shared" si="86"/>
        <v>0.48146454099347302</v>
      </c>
    </row>
    <row r="1075" spans="1:28">
      <c r="A1075">
        <v>1074</v>
      </c>
      <c r="B1075" t="s">
        <v>120</v>
      </c>
      <c r="C1075">
        <v>1.3102092795175</v>
      </c>
      <c r="D1075">
        <v>0.56176067053437695</v>
      </c>
      <c r="E1075">
        <v>2.33232646612865</v>
      </c>
      <c r="F1075">
        <v>1.9908483297624902E-2</v>
      </c>
      <c r="G1075" t="s">
        <v>442</v>
      </c>
      <c r="H1075" t="b">
        <v>0</v>
      </c>
      <c r="I1075" t="s">
        <v>382</v>
      </c>
      <c r="J1075" t="s">
        <v>382</v>
      </c>
      <c r="K1075" t="s">
        <v>382</v>
      </c>
      <c r="X1075" t="str">
        <f t="shared" si="84"/>
        <v>2.33232646612865_0.0199084832976249</v>
      </c>
      <c r="Y1075" t="str">
        <f t="shared" si="87"/>
        <v>grade7_all_grade_t8_ra_cont_hoursprep</v>
      </c>
      <c r="Z1075" t="str">
        <f t="shared" si="88"/>
        <v>FALSE</v>
      </c>
      <c r="AA1075" s="2" t="e">
        <f t="shared" si="85"/>
        <v>#VALUE!</v>
      </c>
      <c r="AB1075">
        <f t="shared" si="86"/>
        <v>0.56176067053437695</v>
      </c>
    </row>
    <row r="1076" spans="1:28">
      <c r="A1076">
        <v>1075</v>
      </c>
      <c r="B1076" t="s">
        <v>121</v>
      </c>
      <c r="C1076">
        <v>1.0256361346557701</v>
      </c>
      <c r="D1076">
        <v>0.31132947775404601</v>
      </c>
      <c r="E1076">
        <v>3.2943752774545501</v>
      </c>
      <c r="F1076">
        <v>1.0258452952507499E-3</v>
      </c>
      <c r="G1076" t="s">
        <v>442</v>
      </c>
      <c r="H1076" t="b">
        <v>0</v>
      </c>
      <c r="I1076" t="s">
        <v>382</v>
      </c>
      <c r="J1076" t="s">
        <v>382</v>
      </c>
      <c r="K1076" t="s">
        <v>382</v>
      </c>
      <c r="X1076" t="str">
        <f t="shared" si="84"/>
        <v>3.29437527745455_0.00102584529525075</v>
      </c>
      <c r="Y1076" t="str">
        <f t="shared" si="87"/>
        <v>grade7_all_grade_t8_ra_cont_hoursprep</v>
      </c>
      <c r="Z1076" t="str">
        <f t="shared" si="88"/>
        <v>FALSE</v>
      </c>
      <c r="AA1076" s="2" t="e">
        <f t="shared" si="85"/>
        <v>#VALUE!</v>
      </c>
      <c r="AB1076">
        <f t="shared" si="86"/>
        <v>0.31132947775404601</v>
      </c>
    </row>
    <row r="1077" spans="1:28">
      <c r="A1077">
        <v>1076</v>
      </c>
      <c r="B1077" t="s">
        <v>122</v>
      </c>
      <c r="C1077">
        <v>0.85336213215610002</v>
      </c>
      <c r="D1077">
        <v>0.35370198464018798</v>
      </c>
      <c r="E1077">
        <v>2.4126585917356498</v>
      </c>
      <c r="F1077">
        <v>1.6040445259016701E-2</v>
      </c>
      <c r="G1077" t="s">
        <v>442</v>
      </c>
      <c r="H1077" t="b">
        <v>0</v>
      </c>
      <c r="I1077" t="s">
        <v>382</v>
      </c>
      <c r="J1077" t="s">
        <v>382</v>
      </c>
      <c r="K1077" t="s">
        <v>382</v>
      </c>
      <c r="X1077" t="str">
        <f t="shared" si="84"/>
        <v>2.41265859173565_0.0160404452590167</v>
      </c>
      <c r="Y1077" t="str">
        <f t="shared" si="87"/>
        <v>grade7_all_grade_t8_ra_cont_hoursprep</v>
      </c>
      <c r="Z1077" t="str">
        <f t="shared" si="88"/>
        <v>FALSE</v>
      </c>
      <c r="AA1077" s="2" t="e">
        <f t="shared" si="85"/>
        <v>#VALUE!</v>
      </c>
      <c r="AB1077">
        <f t="shared" si="86"/>
        <v>0.35370198464018798</v>
      </c>
    </row>
    <row r="1078" spans="1:28">
      <c r="A1078">
        <v>1077</v>
      </c>
      <c r="B1078" t="s">
        <v>116</v>
      </c>
      <c r="C1078">
        <v>-5.4252385798858403E-2</v>
      </c>
      <c r="D1078">
        <v>0.22257875117077899</v>
      </c>
      <c r="E1078">
        <v>-0.24374467694461999</v>
      </c>
      <c r="F1078">
        <v>0.80752582295326403</v>
      </c>
      <c r="G1078" t="s">
        <v>443</v>
      </c>
      <c r="H1078" t="b">
        <v>0</v>
      </c>
      <c r="I1078" t="s">
        <v>382</v>
      </c>
      <c r="J1078" t="s">
        <v>382</v>
      </c>
      <c r="K1078" t="s">
        <v>382</v>
      </c>
      <c r="X1078" t="str">
        <f t="shared" si="84"/>
        <v>-0.24374467694462_0.807525822953264</v>
      </c>
      <c r="Y1078" t="str">
        <f t="shared" si="87"/>
        <v>grade8_all_grade_t8_ra_cont_hoursprep</v>
      </c>
      <c r="Z1078" t="str">
        <f t="shared" si="88"/>
        <v>FALSE</v>
      </c>
      <c r="AA1078" s="2" t="e">
        <f t="shared" si="85"/>
        <v>#VALUE!</v>
      </c>
      <c r="AB1078">
        <f t="shared" si="86"/>
        <v>0.22257875117077899</v>
      </c>
    </row>
    <row r="1079" spans="1:28">
      <c r="A1079">
        <v>1078</v>
      </c>
      <c r="B1079" t="s">
        <v>234</v>
      </c>
      <c r="C1079">
        <v>-2.09184798508557E-3</v>
      </c>
      <c r="D1079">
        <v>1.9037021184639E-2</v>
      </c>
      <c r="E1079">
        <v>-0.109883156865607</v>
      </c>
      <c r="F1079">
        <v>0.91254492812829902</v>
      </c>
      <c r="G1079" t="s">
        <v>443</v>
      </c>
      <c r="H1079" t="b">
        <v>0</v>
      </c>
      <c r="I1079" t="s">
        <v>382</v>
      </c>
      <c r="J1079" t="s">
        <v>382</v>
      </c>
      <c r="K1079" t="s">
        <v>382</v>
      </c>
      <c r="X1079" t="str">
        <f t="shared" si="84"/>
        <v>-0.109883156865607_0.912544928128299</v>
      </c>
      <c r="Y1079" t="str">
        <f t="shared" si="87"/>
        <v>grade8_all_grade_t8_ra_cont_hoursprep</v>
      </c>
      <c r="Z1079" t="str">
        <f t="shared" si="88"/>
        <v>FALSE</v>
      </c>
      <c r="AA1079" s="2" t="e">
        <f t="shared" si="85"/>
        <v>#VALUE!</v>
      </c>
      <c r="AB1079">
        <f t="shared" si="86"/>
        <v>1.9037021184639E-2</v>
      </c>
    </row>
    <row r="1080" spans="1:28">
      <c r="A1080">
        <v>1079</v>
      </c>
      <c r="B1080" t="s">
        <v>140</v>
      </c>
      <c r="C1080">
        <v>-0.16671356842125801</v>
      </c>
      <c r="D1080">
        <v>0.38880614605345598</v>
      </c>
      <c r="E1080">
        <v>-0.428783264136819</v>
      </c>
      <c r="F1080">
        <v>0.668260600710604</v>
      </c>
      <c r="G1080" t="s">
        <v>443</v>
      </c>
      <c r="H1080" t="b">
        <v>0</v>
      </c>
      <c r="I1080" t="s">
        <v>382</v>
      </c>
      <c r="J1080" t="s">
        <v>382</v>
      </c>
      <c r="K1080" t="s">
        <v>382</v>
      </c>
      <c r="X1080" t="str">
        <f t="shared" si="84"/>
        <v>-0.428783264136819_0.668260600710604</v>
      </c>
      <c r="Y1080" t="str">
        <f t="shared" si="87"/>
        <v>grade8_all_grade_t8_ra_cont_hoursprep</v>
      </c>
      <c r="Z1080" t="str">
        <f t="shared" si="88"/>
        <v>FALSE</v>
      </c>
      <c r="AA1080" s="2" t="e">
        <f t="shared" si="85"/>
        <v>#VALUE!</v>
      </c>
      <c r="AB1080">
        <f t="shared" si="86"/>
        <v>0.38880614605345598</v>
      </c>
    </row>
    <row r="1081" spans="1:28">
      <c r="A1081">
        <v>1080</v>
      </c>
      <c r="B1081" t="s">
        <v>117</v>
      </c>
      <c r="C1081">
        <v>0.51727726653902095</v>
      </c>
      <c r="D1081">
        <v>0.55167802243877295</v>
      </c>
      <c r="E1081">
        <v>0.93764341789858097</v>
      </c>
      <c r="F1081">
        <v>0.34886805247963898</v>
      </c>
      <c r="G1081" t="s">
        <v>443</v>
      </c>
      <c r="H1081" t="b">
        <v>0</v>
      </c>
      <c r="I1081" t="s">
        <v>382</v>
      </c>
      <c r="J1081" t="s">
        <v>382</v>
      </c>
      <c r="K1081" t="s">
        <v>382</v>
      </c>
      <c r="X1081" t="str">
        <f t="shared" si="84"/>
        <v>0.937643417898581_0.348868052479639</v>
      </c>
      <c r="Y1081" t="str">
        <f t="shared" si="87"/>
        <v>grade8_all_grade_t8_ra_cont_hoursprep</v>
      </c>
      <c r="Z1081" t="str">
        <f t="shared" si="88"/>
        <v>FALSE</v>
      </c>
      <c r="AA1081" s="2" t="e">
        <f t="shared" si="85"/>
        <v>#VALUE!</v>
      </c>
      <c r="AB1081">
        <f t="shared" si="86"/>
        <v>0.55167802243877295</v>
      </c>
    </row>
    <row r="1082" spans="1:28">
      <c r="A1082">
        <v>1081</v>
      </c>
      <c r="B1082" t="s">
        <v>118</v>
      </c>
      <c r="C1082">
        <v>0.51607313980010805</v>
      </c>
      <c r="D1082">
        <v>0.49924169786037897</v>
      </c>
      <c r="E1082">
        <v>1.0337140146984201</v>
      </c>
      <c r="F1082">
        <v>0.30175598955444</v>
      </c>
      <c r="G1082" t="s">
        <v>443</v>
      </c>
      <c r="H1082" t="b">
        <v>0</v>
      </c>
      <c r="I1082" t="s">
        <v>382</v>
      </c>
      <c r="J1082" t="s">
        <v>382</v>
      </c>
      <c r="K1082" t="s">
        <v>382</v>
      </c>
      <c r="X1082" t="str">
        <f t="shared" si="84"/>
        <v>1.03371401469842_0.30175598955444</v>
      </c>
      <c r="Y1082" t="str">
        <f t="shared" si="87"/>
        <v>grade8_all_grade_t8_ra_cont_hoursprep</v>
      </c>
      <c r="Z1082" t="str">
        <f t="shared" si="88"/>
        <v>FALSE</v>
      </c>
      <c r="AA1082" s="2" t="e">
        <f t="shared" si="85"/>
        <v>#VALUE!</v>
      </c>
      <c r="AB1082">
        <f t="shared" si="86"/>
        <v>0.49924169786037897</v>
      </c>
    </row>
    <row r="1083" spans="1:28">
      <c r="A1083">
        <v>1082</v>
      </c>
      <c r="B1083" t="s">
        <v>119</v>
      </c>
      <c r="C1083">
        <v>0.87170191533557595</v>
      </c>
      <c r="D1083">
        <v>0.67646720704883301</v>
      </c>
      <c r="E1083">
        <v>1.28860927218997</v>
      </c>
      <c r="F1083">
        <v>0.19811365974895501</v>
      </c>
      <c r="G1083" t="s">
        <v>443</v>
      </c>
      <c r="H1083" t="b">
        <v>0</v>
      </c>
      <c r="I1083" t="s">
        <v>382</v>
      </c>
      <c r="J1083" t="s">
        <v>382</v>
      </c>
      <c r="K1083" t="s">
        <v>382</v>
      </c>
      <c r="X1083" t="str">
        <f t="shared" si="84"/>
        <v>1.28860927218997_0.198113659748955</v>
      </c>
      <c r="Y1083" t="str">
        <f t="shared" si="87"/>
        <v>grade8_all_grade_t8_ra_cont_hoursprep</v>
      </c>
      <c r="Z1083" t="str">
        <f t="shared" si="88"/>
        <v>FALSE</v>
      </c>
      <c r="AA1083" s="2" t="e">
        <f t="shared" si="85"/>
        <v>#VALUE!</v>
      </c>
      <c r="AB1083">
        <f t="shared" si="86"/>
        <v>0.67646720704883301</v>
      </c>
    </row>
    <row r="1084" spans="1:28">
      <c r="A1084">
        <v>1083</v>
      </c>
      <c r="B1084" t="s">
        <v>120</v>
      </c>
      <c r="C1084">
        <v>0.61966339744344801</v>
      </c>
      <c r="D1084">
        <v>0.64635300423541897</v>
      </c>
      <c r="E1084">
        <v>0.95870738340027895</v>
      </c>
      <c r="F1084">
        <v>0.33815690693398598</v>
      </c>
      <c r="G1084" t="s">
        <v>443</v>
      </c>
      <c r="H1084" t="b">
        <v>0</v>
      </c>
      <c r="I1084" t="s">
        <v>382</v>
      </c>
      <c r="J1084" t="s">
        <v>382</v>
      </c>
      <c r="K1084" t="s">
        <v>382</v>
      </c>
      <c r="X1084" t="str">
        <f t="shared" si="84"/>
        <v>0.958707383400279_0.338156906933986</v>
      </c>
      <c r="Y1084" t="str">
        <f t="shared" si="87"/>
        <v>grade8_all_grade_t8_ra_cont_hoursprep</v>
      </c>
      <c r="Z1084" t="str">
        <f t="shared" si="88"/>
        <v>FALSE</v>
      </c>
      <c r="AA1084" s="2" t="e">
        <f t="shared" si="85"/>
        <v>#VALUE!</v>
      </c>
      <c r="AB1084">
        <f t="shared" si="86"/>
        <v>0.64635300423541897</v>
      </c>
    </row>
    <row r="1085" spans="1:28">
      <c r="A1085">
        <v>1084</v>
      </c>
      <c r="B1085" t="s">
        <v>122</v>
      </c>
      <c r="C1085">
        <v>0.33444656206553303</v>
      </c>
      <c r="D1085">
        <v>0.36967298855184</v>
      </c>
      <c r="E1085">
        <v>0.90470922253664299</v>
      </c>
      <c r="F1085">
        <v>0.36604329969994798</v>
      </c>
      <c r="G1085" t="s">
        <v>443</v>
      </c>
      <c r="H1085" t="b">
        <v>0</v>
      </c>
      <c r="I1085" t="s">
        <v>382</v>
      </c>
      <c r="J1085" t="s">
        <v>382</v>
      </c>
      <c r="K1085" t="s">
        <v>382</v>
      </c>
      <c r="X1085" t="str">
        <f t="shared" si="84"/>
        <v>0.904709222536643_0.366043299699948</v>
      </c>
      <c r="Y1085" t="str">
        <f t="shared" si="87"/>
        <v>grade8_all_grade_t8_ra_cont_hoursprep</v>
      </c>
      <c r="Z1085" t="str">
        <f t="shared" si="88"/>
        <v>FALSE</v>
      </c>
      <c r="AA1085" s="2" t="e">
        <f t="shared" si="85"/>
        <v>#VALUE!</v>
      </c>
      <c r="AB1085">
        <f t="shared" si="86"/>
        <v>0.36967298855184</v>
      </c>
    </row>
    <row r="1086" spans="1:28">
      <c r="A1086">
        <v>1085</v>
      </c>
      <c r="B1086" t="s">
        <v>116</v>
      </c>
      <c r="C1086">
        <v>-0.16111172122766801</v>
      </c>
      <c r="D1086">
        <v>0.326458917245325</v>
      </c>
      <c r="E1086">
        <v>-0.49351300490467898</v>
      </c>
      <c r="F1086">
        <v>0.62193828443193</v>
      </c>
      <c r="G1086" t="s">
        <v>444</v>
      </c>
      <c r="H1086" t="b">
        <v>0</v>
      </c>
      <c r="I1086" t="s">
        <v>382</v>
      </c>
      <c r="J1086" t="s">
        <v>382</v>
      </c>
      <c r="K1086" t="s">
        <v>382</v>
      </c>
      <c r="X1086" t="str">
        <f t="shared" si="84"/>
        <v>-0.493513004904679_0.62193828443193</v>
      </c>
      <c r="Y1086" t="str">
        <f t="shared" si="87"/>
        <v>grade9_all_grade_t8_ra_cont_hoursprep</v>
      </c>
      <c r="Z1086" t="str">
        <f t="shared" si="88"/>
        <v>FALSE</v>
      </c>
      <c r="AA1086" s="2" t="e">
        <f t="shared" si="85"/>
        <v>#VALUE!</v>
      </c>
      <c r="AB1086">
        <f t="shared" si="86"/>
        <v>0.326458917245325</v>
      </c>
    </row>
    <row r="1087" spans="1:28">
      <c r="A1087">
        <v>1086</v>
      </c>
      <c r="B1087" t="s">
        <v>234</v>
      </c>
      <c r="C1087">
        <v>1.89612494940259E-2</v>
      </c>
      <c r="D1087">
        <v>2.7770415926583102E-2</v>
      </c>
      <c r="E1087">
        <v>0.68278593825003897</v>
      </c>
      <c r="F1087">
        <v>0.495162572301175</v>
      </c>
      <c r="G1087" t="s">
        <v>444</v>
      </c>
      <c r="H1087" t="b">
        <v>0</v>
      </c>
      <c r="I1087" t="s">
        <v>382</v>
      </c>
      <c r="J1087" t="s">
        <v>382</v>
      </c>
      <c r="K1087" t="s">
        <v>382</v>
      </c>
      <c r="X1087" t="str">
        <f t="shared" si="84"/>
        <v>0.682785938250039_0.495162572301175</v>
      </c>
      <c r="Y1087" t="str">
        <f t="shared" si="87"/>
        <v>grade9_all_grade_t8_ra_cont_hoursprep</v>
      </c>
      <c r="Z1087" t="str">
        <f t="shared" si="88"/>
        <v>FALSE</v>
      </c>
      <c r="AA1087" s="2" t="e">
        <f t="shared" si="85"/>
        <v>#VALUE!</v>
      </c>
      <c r="AB1087">
        <f t="shared" si="86"/>
        <v>2.7770415926583102E-2</v>
      </c>
    </row>
    <row r="1088" spans="1:28">
      <c r="A1088">
        <v>1087</v>
      </c>
      <c r="B1088" t="s">
        <v>140</v>
      </c>
      <c r="C1088">
        <v>-7.1195123405984301E-2</v>
      </c>
      <c r="D1088">
        <v>0.58100940243009702</v>
      </c>
      <c r="E1088">
        <v>-0.122536955698492</v>
      </c>
      <c r="F1088">
        <v>0.90253924747484604</v>
      </c>
      <c r="G1088" t="s">
        <v>444</v>
      </c>
      <c r="H1088" t="b">
        <v>0</v>
      </c>
      <c r="I1088" t="s">
        <v>382</v>
      </c>
      <c r="J1088" t="s">
        <v>382</v>
      </c>
      <c r="K1088" t="s">
        <v>382</v>
      </c>
      <c r="X1088" t="str">
        <f t="shared" si="84"/>
        <v>-0.122536955698492_0.902539247474846</v>
      </c>
      <c r="Y1088" t="str">
        <f t="shared" si="87"/>
        <v>grade9_all_grade_t8_ra_cont_hoursprep</v>
      </c>
      <c r="Z1088" t="str">
        <f t="shared" si="88"/>
        <v>FALSE</v>
      </c>
      <c r="AA1088" s="2" t="e">
        <f t="shared" si="85"/>
        <v>#VALUE!</v>
      </c>
      <c r="AB1088">
        <f t="shared" si="86"/>
        <v>0.58100940243009702</v>
      </c>
    </row>
    <row r="1089" spans="1:28">
      <c r="A1089">
        <v>1088</v>
      </c>
      <c r="B1089" t="s">
        <v>117</v>
      </c>
      <c r="C1089">
        <v>0.27777265620226899</v>
      </c>
      <c r="D1089">
        <v>0.95421547198055101</v>
      </c>
      <c r="E1089">
        <v>0.29110055784961197</v>
      </c>
      <c r="F1089">
        <v>0.77113492445855503</v>
      </c>
      <c r="G1089" t="s">
        <v>444</v>
      </c>
      <c r="H1089" t="b">
        <v>0</v>
      </c>
      <c r="I1089" t="s">
        <v>382</v>
      </c>
      <c r="J1089" t="s">
        <v>382</v>
      </c>
      <c r="K1089" t="s">
        <v>382</v>
      </c>
      <c r="X1089" t="str">
        <f t="shared" si="84"/>
        <v>0.291100557849612_0.771134924458555</v>
      </c>
      <c r="Y1089" t="str">
        <f t="shared" si="87"/>
        <v>grade9_all_grade_t8_ra_cont_hoursprep</v>
      </c>
      <c r="Z1089" t="str">
        <f t="shared" si="88"/>
        <v>FALSE</v>
      </c>
      <c r="AA1089" s="2" t="e">
        <f t="shared" si="85"/>
        <v>#VALUE!</v>
      </c>
      <c r="AB1089">
        <f t="shared" si="86"/>
        <v>0.95421547198055101</v>
      </c>
    </row>
    <row r="1090" spans="1:28">
      <c r="A1090">
        <v>1089</v>
      </c>
      <c r="B1090" t="s">
        <v>118</v>
      </c>
      <c r="C1090">
        <v>1.2518425806418101</v>
      </c>
      <c r="D1090">
        <v>0.95320863161778602</v>
      </c>
      <c r="E1090">
        <v>1.3132933747328599</v>
      </c>
      <c r="F1090">
        <v>0.189884967302929</v>
      </c>
      <c r="G1090" t="s">
        <v>444</v>
      </c>
      <c r="H1090" t="b">
        <v>0</v>
      </c>
      <c r="I1090" t="s">
        <v>382</v>
      </c>
      <c r="J1090" t="s">
        <v>382</v>
      </c>
      <c r="K1090" t="s">
        <v>382</v>
      </c>
      <c r="X1090" t="str">
        <f t="shared" si="84"/>
        <v>1.31329337473286_0.189884967302929</v>
      </c>
      <c r="Y1090" t="str">
        <f t="shared" si="87"/>
        <v>grade9_all_grade_t8_ra_cont_hoursprep</v>
      </c>
      <c r="Z1090" t="str">
        <f t="shared" si="88"/>
        <v>FALSE</v>
      </c>
      <c r="AA1090" s="2" t="e">
        <f t="shared" si="85"/>
        <v>#VALUE!</v>
      </c>
      <c r="AB1090">
        <f t="shared" si="86"/>
        <v>0.95320863161778602</v>
      </c>
    </row>
    <row r="1091" spans="1:28">
      <c r="A1091">
        <v>1090</v>
      </c>
      <c r="B1091" t="s">
        <v>119</v>
      </c>
      <c r="C1091">
        <v>0.54563464632554004</v>
      </c>
      <c r="D1091">
        <v>0.98582496572405798</v>
      </c>
      <c r="E1091">
        <v>0.55348024780929395</v>
      </c>
      <c r="F1091">
        <v>0.58026356099028797</v>
      </c>
      <c r="G1091" t="s">
        <v>444</v>
      </c>
      <c r="H1091" t="b">
        <v>0</v>
      </c>
      <c r="I1091" t="s">
        <v>382</v>
      </c>
      <c r="J1091" t="s">
        <v>382</v>
      </c>
      <c r="K1091" t="s">
        <v>382</v>
      </c>
      <c r="X1091" t="str">
        <f t="shared" ref="X1091:X1154" si="89">E1091&amp;"_"&amp;F1091</f>
        <v>0.553480247809294_0.580263560990288</v>
      </c>
      <c r="Y1091" t="str">
        <f t="shared" si="87"/>
        <v>grade9_all_grade_t8_ra_cont_hoursprep</v>
      </c>
      <c r="Z1091" t="str">
        <f t="shared" si="88"/>
        <v>FALSE</v>
      </c>
      <c r="AA1091" s="2" t="e">
        <f t="shared" ref="AA1091:AA1154" si="90">IF(COUNTIF(J1091,"*E*")&gt;0, "***", IF(TEXT(J1091, "0.00E+00")*1&lt;0.01, "***", IF(TEXT(J1091, "0.00E+00")*1&lt;0.05, "**",  IF(TEXT(J1091, "0.00E+00")*1&lt;0.1, "*",""))))</f>
        <v>#VALUE!</v>
      </c>
      <c r="AB1091">
        <f t="shared" ref="AB1091:AB1154" si="91">D1091</f>
        <v>0.98582496572405798</v>
      </c>
    </row>
    <row r="1092" spans="1:28">
      <c r="A1092">
        <v>1091</v>
      </c>
      <c r="B1092" t="s">
        <v>120</v>
      </c>
      <c r="C1092">
        <v>1.3325038962400899</v>
      </c>
      <c r="D1092">
        <v>1.0973956376315599</v>
      </c>
      <c r="E1092">
        <v>1.2142420204220501</v>
      </c>
      <c r="F1092">
        <v>0.225417389476535</v>
      </c>
      <c r="G1092" t="s">
        <v>444</v>
      </c>
      <c r="H1092" t="b">
        <v>0</v>
      </c>
      <c r="I1092" t="s">
        <v>382</v>
      </c>
      <c r="J1092" t="s">
        <v>382</v>
      </c>
      <c r="K1092" t="s">
        <v>382</v>
      </c>
      <c r="X1092" t="str">
        <f t="shared" si="89"/>
        <v>1.21424202042205_0.225417389476535</v>
      </c>
      <c r="Y1092" t="str">
        <f t="shared" si="87"/>
        <v>grade9_all_grade_t8_ra_cont_hoursprep</v>
      </c>
      <c r="Z1092" t="str">
        <f t="shared" si="88"/>
        <v>FALSE</v>
      </c>
      <c r="AA1092" s="2" t="e">
        <f t="shared" si="90"/>
        <v>#VALUE!</v>
      </c>
      <c r="AB1092">
        <f t="shared" si="91"/>
        <v>1.0973956376315599</v>
      </c>
    </row>
    <row r="1093" spans="1:28">
      <c r="A1093">
        <v>1092</v>
      </c>
      <c r="B1093" t="s">
        <v>122</v>
      </c>
      <c r="C1093">
        <v>-6.1859052661680902E-2</v>
      </c>
      <c r="D1093">
        <v>0.54054439101649499</v>
      </c>
      <c r="E1093">
        <v>-0.114438432235611</v>
      </c>
      <c r="F1093">
        <v>0.90895133320654997</v>
      </c>
      <c r="G1093" t="s">
        <v>444</v>
      </c>
      <c r="H1093" t="b">
        <v>0</v>
      </c>
      <c r="I1093" t="s">
        <v>382</v>
      </c>
      <c r="J1093" t="s">
        <v>382</v>
      </c>
      <c r="K1093" t="s">
        <v>382</v>
      </c>
      <c r="X1093" t="str">
        <f t="shared" si="89"/>
        <v>-0.114438432235611_0.90895133320655</v>
      </c>
      <c r="Y1093" t="str">
        <f t="shared" si="87"/>
        <v>grade9_all_grade_t8_ra_cont_hoursprep</v>
      </c>
      <c r="Z1093" t="str">
        <f t="shared" si="88"/>
        <v>FALSE</v>
      </c>
      <c r="AA1093" s="2" t="e">
        <f t="shared" si="90"/>
        <v>#VALUE!</v>
      </c>
      <c r="AB1093">
        <f t="shared" si="91"/>
        <v>0.54054439101649499</v>
      </c>
    </row>
    <row r="1094" spans="1:28">
      <c r="A1094">
        <v>1093</v>
      </c>
      <c r="B1094" t="s">
        <v>116</v>
      </c>
      <c r="C1094">
        <v>0.148990312754433</v>
      </c>
      <c r="D1094">
        <v>0.47038856473329799</v>
      </c>
      <c r="E1094">
        <v>0.31673880686046801</v>
      </c>
      <c r="F1094">
        <v>0.75160621616106305</v>
      </c>
      <c r="G1094" t="s">
        <v>726</v>
      </c>
      <c r="H1094" t="b">
        <v>0</v>
      </c>
      <c r="I1094" t="s">
        <v>382</v>
      </c>
      <c r="J1094" t="s">
        <v>382</v>
      </c>
      <c r="K1094" t="s">
        <v>382</v>
      </c>
      <c r="X1094" t="str">
        <f t="shared" si="89"/>
        <v>0.316738806860468_0.751606216161063</v>
      </c>
      <c r="Y1094" t="str">
        <f t="shared" si="87"/>
        <v>grade4_not_apr_march_grade_t8_ra_cont_hoursprep</v>
      </c>
      <c r="Z1094" t="str">
        <f t="shared" si="88"/>
        <v>FALSE</v>
      </c>
      <c r="AA1094" s="2" t="e">
        <f t="shared" si="90"/>
        <v>#VALUE!</v>
      </c>
      <c r="AB1094">
        <f t="shared" si="91"/>
        <v>0.47038856473329799</v>
      </c>
    </row>
    <row r="1095" spans="1:28">
      <c r="A1095">
        <v>1094</v>
      </c>
      <c r="B1095" t="s">
        <v>234</v>
      </c>
      <c r="C1095">
        <v>-5.2989304320328204E-3</v>
      </c>
      <c r="D1095">
        <v>4.2697969250550298E-2</v>
      </c>
      <c r="E1095">
        <v>-0.124102633568797</v>
      </c>
      <c r="F1095">
        <v>0.90129604152648002</v>
      </c>
      <c r="G1095" t="s">
        <v>726</v>
      </c>
      <c r="H1095" t="b">
        <v>0</v>
      </c>
      <c r="I1095" t="s">
        <v>382</v>
      </c>
      <c r="J1095" t="s">
        <v>382</v>
      </c>
      <c r="K1095" t="s">
        <v>382</v>
      </c>
      <c r="X1095" t="str">
        <f t="shared" si="89"/>
        <v>-0.124102633568797_0.90129604152648</v>
      </c>
      <c r="Y1095" t="str">
        <f t="shared" si="87"/>
        <v>grade4_not_apr_march_grade_t8_ra_cont_hoursprep</v>
      </c>
      <c r="Z1095" t="str">
        <f t="shared" si="88"/>
        <v>FALSE</v>
      </c>
      <c r="AA1095" s="2" t="e">
        <f t="shared" si="90"/>
        <v>#VALUE!</v>
      </c>
      <c r="AB1095">
        <f t="shared" si="91"/>
        <v>4.2697969250550298E-2</v>
      </c>
    </row>
    <row r="1096" spans="1:28">
      <c r="A1096">
        <v>1095</v>
      </c>
      <c r="B1096" t="s">
        <v>140</v>
      </c>
      <c r="C1096">
        <v>-0.43945272226593501</v>
      </c>
      <c r="D1096">
        <v>0.54927775612721896</v>
      </c>
      <c r="E1096">
        <v>-0.80005555907520398</v>
      </c>
      <c r="F1096">
        <v>0.42415112816139</v>
      </c>
      <c r="G1096" t="s">
        <v>726</v>
      </c>
      <c r="H1096" t="b">
        <v>0</v>
      </c>
      <c r="I1096" t="s">
        <v>382</v>
      </c>
      <c r="J1096" t="s">
        <v>382</v>
      </c>
      <c r="K1096" t="s">
        <v>382</v>
      </c>
      <c r="X1096" t="str">
        <f t="shared" si="89"/>
        <v>-0.800055559075204_0.42415112816139</v>
      </c>
      <c r="Y1096" t="str">
        <f t="shared" si="87"/>
        <v>grade4_not_apr_march_grade_t8_ra_cont_hoursprep</v>
      </c>
      <c r="Z1096" t="str">
        <f t="shared" si="88"/>
        <v>FALSE</v>
      </c>
      <c r="AA1096" s="2" t="e">
        <f t="shared" si="90"/>
        <v>#VALUE!</v>
      </c>
      <c r="AB1096">
        <f t="shared" si="91"/>
        <v>0.54927775612721896</v>
      </c>
    </row>
    <row r="1097" spans="1:28">
      <c r="A1097">
        <v>1096</v>
      </c>
      <c r="B1097" t="s">
        <v>117</v>
      </c>
      <c r="C1097">
        <v>0.88127579562883596</v>
      </c>
      <c r="D1097">
        <v>1.2123724287354301</v>
      </c>
      <c r="E1097">
        <v>0.72690187828508701</v>
      </c>
      <c r="F1097">
        <v>0.46770913852763202</v>
      </c>
      <c r="G1097" t="s">
        <v>726</v>
      </c>
      <c r="H1097" t="b">
        <v>0</v>
      </c>
      <c r="I1097" t="s">
        <v>382</v>
      </c>
      <c r="J1097" t="s">
        <v>382</v>
      </c>
      <c r="K1097" t="s">
        <v>382</v>
      </c>
      <c r="X1097" t="str">
        <f t="shared" si="89"/>
        <v>0.726901878285087_0.467709138527632</v>
      </c>
      <c r="Y1097" t="str">
        <f t="shared" si="87"/>
        <v>grade4_not_apr_march_grade_t8_ra_cont_hoursprep</v>
      </c>
      <c r="Z1097" t="str">
        <f t="shared" si="88"/>
        <v>FALSE</v>
      </c>
      <c r="AA1097" s="2" t="e">
        <f t="shared" si="90"/>
        <v>#VALUE!</v>
      </c>
      <c r="AB1097">
        <f t="shared" si="91"/>
        <v>1.2123724287354301</v>
      </c>
    </row>
    <row r="1098" spans="1:28">
      <c r="A1098">
        <v>1097</v>
      </c>
      <c r="B1098" t="s">
        <v>118</v>
      </c>
      <c r="C1098">
        <v>1.4951159155086799</v>
      </c>
      <c r="D1098">
        <v>1.1669644827477901</v>
      </c>
      <c r="E1098">
        <v>1.2812008742444401</v>
      </c>
      <c r="F1098">
        <v>0.20086168538603799</v>
      </c>
      <c r="G1098" t="s">
        <v>726</v>
      </c>
      <c r="H1098" t="b">
        <v>0</v>
      </c>
      <c r="I1098" t="s">
        <v>382</v>
      </c>
      <c r="J1098" t="s">
        <v>382</v>
      </c>
      <c r="K1098" t="s">
        <v>382</v>
      </c>
      <c r="X1098" t="str">
        <f t="shared" si="89"/>
        <v>1.28120087424444_0.200861685386038</v>
      </c>
      <c r="Y1098" t="str">
        <f t="shared" si="87"/>
        <v>grade4_not_apr_march_grade_t8_ra_cont_hoursprep</v>
      </c>
      <c r="Z1098" t="str">
        <f t="shared" si="88"/>
        <v>FALSE</v>
      </c>
      <c r="AA1098" s="2" t="e">
        <f t="shared" si="90"/>
        <v>#VALUE!</v>
      </c>
      <c r="AB1098">
        <f t="shared" si="91"/>
        <v>1.1669644827477901</v>
      </c>
    </row>
    <row r="1099" spans="1:28">
      <c r="A1099">
        <v>1098</v>
      </c>
      <c r="B1099" t="s">
        <v>119</v>
      </c>
      <c r="C1099">
        <v>1.52332816624973</v>
      </c>
      <c r="D1099">
        <v>1.23674849658196</v>
      </c>
      <c r="E1099">
        <v>1.2317202490723</v>
      </c>
      <c r="F1099">
        <v>0.21877361664676501</v>
      </c>
      <c r="G1099" t="s">
        <v>726</v>
      </c>
      <c r="H1099" t="b">
        <v>0</v>
      </c>
      <c r="I1099" t="s">
        <v>382</v>
      </c>
      <c r="J1099" t="s">
        <v>382</v>
      </c>
      <c r="K1099" t="s">
        <v>382</v>
      </c>
      <c r="X1099" t="str">
        <f t="shared" si="89"/>
        <v>1.2317202490723_0.218773616646765</v>
      </c>
      <c r="Y1099" t="str">
        <f t="shared" si="87"/>
        <v>grade4_not_apr_march_grade_t8_ra_cont_hoursprep</v>
      </c>
      <c r="Z1099" t="str">
        <f t="shared" si="88"/>
        <v>FALSE</v>
      </c>
      <c r="AA1099" s="2" t="e">
        <f t="shared" si="90"/>
        <v>#VALUE!</v>
      </c>
      <c r="AB1099">
        <f t="shared" si="91"/>
        <v>1.23674849658196</v>
      </c>
    </row>
    <row r="1100" spans="1:28">
      <c r="A1100">
        <v>1099</v>
      </c>
      <c r="B1100" t="s">
        <v>120</v>
      </c>
      <c r="C1100">
        <v>0.378242439157712</v>
      </c>
      <c r="D1100">
        <v>1.3621653246710701</v>
      </c>
      <c r="E1100">
        <v>0.27767733644890003</v>
      </c>
      <c r="F1100">
        <v>0.78140280614778901</v>
      </c>
      <c r="G1100" t="s">
        <v>726</v>
      </c>
      <c r="H1100" t="b">
        <v>0</v>
      </c>
      <c r="I1100" t="s">
        <v>382</v>
      </c>
      <c r="J1100" t="s">
        <v>382</v>
      </c>
      <c r="K1100" t="s">
        <v>382</v>
      </c>
      <c r="X1100" t="str">
        <f t="shared" si="89"/>
        <v>0.2776773364489_0.781402806147789</v>
      </c>
      <c r="Y1100" t="str">
        <f t="shared" si="87"/>
        <v>grade4_not_apr_march_grade_t8_ra_cont_hoursprep</v>
      </c>
      <c r="Z1100" t="str">
        <f t="shared" si="88"/>
        <v>FALSE</v>
      </c>
      <c r="AA1100" s="2" t="e">
        <f t="shared" si="90"/>
        <v>#VALUE!</v>
      </c>
      <c r="AB1100">
        <f t="shared" si="91"/>
        <v>1.3621653246710701</v>
      </c>
    </row>
    <row r="1101" spans="1:28">
      <c r="A1101">
        <v>1100</v>
      </c>
      <c r="B1101" t="s">
        <v>121</v>
      </c>
      <c r="C1101">
        <v>0.61785025435205898</v>
      </c>
      <c r="D1101">
        <v>0.69736042512087004</v>
      </c>
      <c r="E1101">
        <v>0.88598410821057205</v>
      </c>
      <c r="F1101">
        <v>0.37615576606665002</v>
      </c>
      <c r="G1101" t="s">
        <v>726</v>
      </c>
      <c r="H1101" t="b">
        <v>0</v>
      </c>
      <c r="I1101" t="s">
        <v>382</v>
      </c>
      <c r="J1101" t="s">
        <v>382</v>
      </c>
      <c r="K1101" t="s">
        <v>382</v>
      </c>
      <c r="X1101" t="str">
        <f t="shared" si="89"/>
        <v>0.885984108210572_0.37615576606665</v>
      </c>
      <c r="Y1101" t="str">
        <f t="shared" si="87"/>
        <v>grade4_not_apr_march_grade_t8_ra_cont_hoursprep</v>
      </c>
      <c r="Z1101" t="str">
        <f t="shared" si="88"/>
        <v>FALSE</v>
      </c>
      <c r="AA1101" s="2" t="e">
        <f t="shared" si="90"/>
        <v>#VALUE!</v>
      </c>
      <c r="AB1101">
        <f t="shared" si="91"/>
        <v>0.69736042512087004</v>
      </c>
    </row>
    <row r="1102" spans="1:28">
      <c r="A1102">
        <v>1101</v>
      </c>
      <c r="B1102" t="s">
        <v>122</v>
      </c>
      <c r="C1102">
        <v>0.93943681330337303</v>
      </c>
      <c r="D1102">
        <v>0.87735493152428201</v>
      </c>
      <c r="E1102">
        <v>1.07076028132792</v>
      </c>
      <c r="F1102">
        <v>0.28491967522627898</v>
      </c>
      <c r="G1102" t="s">
        <v>726</v>
      </c>
      <c r="H1102" t="b">
        <v>0</v>
      </c>
      <c r="I1102" t="s">
        <v>382</v>
      </c>
      <c r="J1102" t="s">
        <v>382</v>
      </c>
      <c r="K1102" t="s">
        <v>382</v>
      </c>
      <c r="X1102" t="str">
        <f t="shared" si="89"/>
        <v>1.07076028132792_0.284919675226279</v>
      </c>
      <c r="Y1102" t="str">
        <f t="shared" si="87"/>
        <v>grade4_not_apr_march_grade_t8_ra_cont_hoursprep</v>
      </c>
      <c r="Z1102" t="str">
        <f t="shared" si="88"/>
        <v>FALSE</v>
      </c>
      <c r="AA1102" s="2" t="e">
        <f t="shared" si="90"/>
        <v>#VALUE!</v>
      </c>
      <c r="AB1102">
        <f t="shared" si="91"/>
        <v>0.87735493152428201</v>
      </c>
    </row>
    <row r="1103" spans="1:28">
      <c r="A1103">
        <v>1102</v>
      </c>
      <c r="B1103" t="s">
        <v>116</v>
      </c>
      <c r="C1103">
        <v>-0.15960705590624999</v>
      </c>
      <c r="D1103">
        <v>0.357363861475884</v>
      </c>
      <c r="E1103">
        <v>-0.44662338057095402</v>
      </c>
      <c r="F1103">
        <v>0.65532978757492499</v>
      </c>
      <c r="G1103" t="s">
        <v>727</v>
      </c>
      <c r="H1103" t="b">
        <v>0</v>
      </c>
      <c r="I1103" t="s">
        <v>382</v>
      </c>
      <c r="J1103" t="s">
        <v>382</v>
      </c>
      <c r="K1103" t="s">
        <v>382</v>
      </c>
      <c r="X1103" t="str">
        <f t="shared" si="89"/>
        <v>-0.446623380570954_0.655329787574925</v>
      </c>
      <c r="Y1103" t="str">
        <f t="shared" si="87"/>
        <v>grade5_not_apr_march_grade_t8_ra_cont_hoursprep</v>
      </c>
      <c r="Z1103" t="str">
        <f t="shared" si="88"/>
        <v>FALSE</v>
      </c>
      <c r="AA1103" s="2" t="e">
        <f t="shared" si="90"/>
        <v>#VALUE!</v>
      </c>
      <c r="AB1103">
        <f t="shared" si="91"/>
        <v>0.357363861475884</v>
      </c>
    </row>
    <row r="1104" spans="1:28">
      <c r="A1104">
        <v>1103</v>
      </c>
      <c r="B1104" t="s">
        <v>234</v>
      </c>
      <c r="C1104">
        <v>1.10955216292495E-2</v>
      </c>
      <c r="D1104">
        <v>2.9623412387583599E-2</v>
      </c>
      <c r="E1104">
        <v>0.37455244804612903</v>
      </c>
      <c r="F1104">
        <v>0.70814344105098004</v>
      </c>
      <c r="G1104" t="s">
        <v>727</v>
      </c>
      <c r="H1104" t="b">
        <v>0</v>
      </c>
      <c r="I1104" t="s">
        <v>382</v>
      </c>
      <c r="J1104" t="s">
        <v>382</v>
      </c>
      <c r="K1104" t="s">
        <v>382</v>
      </c>
      <c r="X1104" t="str">
        <f t="shared" si="89"/>
        <v>0.374552448046129_0.70814344105098</v>
      </c>
      <c r="Y1104" t="str">
        <f t="shared" si="87"/>
        <v>grade5_not_apr_march_grade_t8_ra_cont_hoursprep</v>
      </c>
      <c r="Z1104" t="str">
        <f t="shared" si="88"/>
        <v>FALSE</v>
      </c>
      <c r="AA1104" s="2" t="e">
        <f t="shared" si="90"/>
        <v>#VALUE!</v>
      </c>
      <c r="AB1104">
        <f t="shared" si="91"/>
        <v>2.9623412387583599E-2</v>
      </c>
    </row>
    <row r="1105" spans="1:28">
      <c r="A1105">
        <v>1104</v>
      </c>
      <c r="B1105" t="s">
        <v>140</v>
      </c>
      <c r="C1105">
        <v>-0.11214866752354299</v>
      </c>
      <c r="D1105">
        <v>0.42155265552536297</v>
      </c>
      <c r="E1105">
        <v>-0.26603715112119802</v>
      </c>
      <c r="F1105">
        <v>0.790314251668229</v>
      </c>
      <c r="G1105" t="s">
        <v>727</v>
      </c>
      <c r="H1105" t="b">
        <v>0</v>
      </c>
      <c r="I1105" t="s">
        <v>382</v>
      </c>
      <c r="J1105" t="s">
        <v>382</v>
      </c>
      <c r="K1105" t="s">
        <v>382</v>
      </c>
      <c r="X1105" t="str">
        <f t="shared" si="89"/>
        <v>-0.266037151121198_0.790314251668229</v>
      </c>
      <c r="Y1105" t="str">
        <f t="shared" si="87"/>
        <v>grade5_not_apr_march_grade_t8_ra_cont_hoursprep</v>
      </c>
      <c r="Z1105" t="str">
        <f t="shared" si="88"/>
        <v>FALSE</v>
      </c>
      <c r="AA1105" s="2" t="e">
        <f t="shared" si="90"/>
        <v>#VALUE!</v>
      </c>
      <c r="AB1105">
        <f t="shared" si="91"/>
        <v>0.42155265552536297</v>
      </c>
    </row>
    <row r="1106" spans="1:28">
      <c r="A1106">
        <v>1105</v>
      </c>
      <c r="B1106" t="s">
        <v>117</v>
      </c>
      <c r="C1106">
        <v>3.9915153170471597E-2</v>
      </c>
      <c r="D1106">
        <v>0.78372153434887903</v>
      </c>
      <c r="E1106">
        <v>5.0930274875799299E-2</v>
      </c>
      <c r="F1106">
        <v>0.95940030562729295</v>
      </c>
      <c r="G1106" t="s">
        <v>727</v>
      </c>
      <c r="H1106" t="b">
        <v>0</v>
      </c>
      <c r="I1106" t="s">
        <v>382</v>
      </c>
      <c r="J1106" t="s">
        <v>382</v>
      </c>
      <c r="K1106" t="s">
        <v>382</v>
      </c>
      <c r="X1106" t="str">
        <f t="shared" si="89"/>
        <v>0.0509302748757993_0.959400305627293</v>
      </c>
      <c r="Y1106" t="str">
        <f t="shared" si="87"/>
        <v>grade5_not_apr_march_grade_t8_ra_cont_hoursprep</v>
      </c>
      <c r="Z1106" t="str">
        <f t="shared" si="88"/>
        <v>FALSE</v>
      </c>
      <c r="AA1106" s="2" t="e">
        <f t="shared" si="90"/>
        <v>#VALUE!</v>
      </c>
      <c r="AB1106">
        <f t="shared" si="91"/>
        <v>0.78372153434887903</v>
      </c>
    </row>
    <row r="1107" spans="1:28">
      <c r="A1107">
        <v>1106</v>
      </c>
      <c r="B1107" t="s">
        <v>118</v>
      </c>
      <c r="C1107">
        <v>1.5625125814246399</v>
      </c>
      <c r="D1107">
        <v>0.70074514298828705</v>
      </c>
      <c r="E1107">
        <v>2.2297872444201201</v>
      </c>
      <c r="F1107">
        <v>2.61804739796626E-2</v>
      </c>
      <c r="G1107" t="s">
        <v>727</v>
      </c>
      <c r="H1107" t="b">
        <v>0</v>
      </c>
      <c r="I1107" t="s">
        <v>382</v>
      </c>
      <c r="J1107" t="s">
        <v>382</v>
      </c>
      <c r="K1107" t="s">
        <v>382</v>
      </c>
      <c r="X1107" t="str">
        <f t="shared" si="89"/>
        <v>2.22978724442012_0.0261804739796626</v>
      </c>
      <c r="Y1107" t="str">
        <f t="shared" si="87"/>
        <v>grade5_not_apr_march_grade_t8_ra_cont_hoursprep</v>
      </c>
      <c r="Z1107" t="str">
        <f t="shared" si="88"/>
        <v>FALSE</v>
      </c>
      <c r="AA1107" s="2" t="e">
        <f t="shared" si="90"/>
        <v>#VALUE!</v>
      </c>
      <c r="AB1107">
        <f t="shared" si="91"/>
        <v>0.70074514298828705</v>
      </c>
    </row>
    <row r="1108" spans="1:28">
      <c r="A1108">
        <v>1107</v>
      </c>
      <c r="B1108" t="s">
        <v>119</v>
      </c>
      <c r="C1108">
        <v>2.16652395965568</v>
      </c>
      <c r="D1108">
        <v>0.77540617277816704</v>
      </c>
      <c r="E1108">
        <v>2.79405044183919</v>
      </c>
      <c r="F1108">
        <v>5.3940195568298798E-3</v>
      </c>
      <c r="G1108" t="s">
        <v>727</v>
      </c>
      <c r="H1108" t="b">
        <v>0</v>
      </c>
      <c r="I1108" t="s">
        <v>382</v>
      </c>
      <c r="J1108" t="s">
        <v>382</v>
      </c>
      <c r="K1108" t="s">
        <v>382</v>
      </c>
      <c r="X1108" t="str">
        <f t="shared" si="89"/>
        <v>2.79405044183919_0.00539401955682988</v>
      </c>
      <c r="Y1108" t="str">
        <f t="shared" si="87"/>
        <v>grade5_not_apr_march_grade_t8_ra_cont_hoursprep</v>
      </c>
      <c r="Z1108" t="str">
        <f t="shared" si="88"/>
        <v>FALSE</v>
      </c>
      <c r="AA1108" s="2" t="e">
        <f t="shared" si="90"/>
        <v>#VALUE!</v>
      </c>
      <c r="AB1108">
        <f t="shared" si="91"/>
        <v>0.77540617277816704</v>
      </c>
    </row>
    <row r="1109" spans="1:28">
      <c r="A1109">
        <v>1108</v>
      </c>
      <c r="B1109" t="s">
        <v>120</v>
      </c>
      <c r="C1109">
        <v>2.4078952279179</v>
      </c>
      <c r="D1109">
        <v>0.88550874110840005</v>
      </c>
      <c r="E1109">
        <v>2.71922242676444</v>
      </c>
      <c r="F1109">
        <v>6.7585507493089199E-3</v>
      </c>
      <c r="G1109" t="s">
        <v>727</v>
      </c>
      <c r="H1109" t="b">
        <v>0</v>
      </c>
      <c r="I1109" t="s">
        <v>382</v>
      </c>
      <c r="J1109" t="s">
        <v>382</v>
      </c>
      <c r="K1109" t="s">
        <v>382</v>
      </c>
      <c r="X1109" t="str">
        <f t="shared" si="89"/>
        <v>2.71922242676444_0.00675855074930892</v>
      </c>
      <c r="Y1109" t="str">
        <f t="shared" si="87"/>
        <v>grade5_not_apr_march_grade_t8_ra_cont_hoursprep</v>
      </c>
      <c r="Z1109" t="str">
        <f t="shared" si="88"/>
        <v>FALSE</v>
      </c>
      <c r="AA1109" s="2" t="e">
        <f t="shared" si="90"/>
        <v>#VALUE!</v>
      </c>
      <c r="AB1109">
        <f t="shared" si="91"/>
        <v>0.88550874110840005</v>
      </c>
    </row>
    <row r="1110" spans="1:28">
      <c r="A1110">
        <v>1109</v>
      </c>
      <c r="B1110" t="s">
        <v>121</v>
      </c>
      <c r="C1110">
        <v>0.40984126196881898</v>
      </c>
      <c r="D1110">
        <v>0.52968673546510903</v>
      </c>
      <c r="E1110">
        <v>0.77374273231317403</v>
      </c>
      <c r="F1110">
        <v>0.43942857512215899</v>
      </c>
      <c r="G1110" t="s">
        <v>727</v>
      </c>
      <c r="H1110" t="b">
        <v>0</v>
      </c>
      <c r="I1110" t="s">
        <v>382</v>
      </c>
      <c r="J1110" t="s">
        <v>382</v>
      </c>
      <c r="K1110" t="s">
        <v>382</v>
      </c>
      <c r="X1110" t="str">
        <f t="shared" si="89"/>
        <v>0.773742732313174_0.439428575122159</v>
      </c>
      <c r="Y1110" t="str">
        <f t="shared" si="87"/>
        <v>grade5_not_apr_march_grade_t8_ra_cont_hoursprep</v>
      </c>
      <c r="Z1110" t="str">
        <f t="shared" si="88"/>
        <v>FALSE</v>
      </c>
      <c r="AA1110" s="2" t="e">
        <f t="shared" si="90"/>
        <v>#VALUE!</v>
      </c>
      <c r="AB1110">
        <f t="shared" si="91"/>
        <v>0.52968673546510903</v>
      </c>
    </row>
    <row r="1111" spans="1:28">
      <c r="A1111">
        <v>1110</v>
      </c>
      <c r="B1111" t="s">
        <v>122</v>
      </c>
      <c r="C1111">
        <v>0.52346149503692296</v>
      </c>
      <c r="D1111">
        <v>0.57691102435254105</v>
      </c>
      <c r="E1111">
        <v>0.90735221367003205</v>
      </c>
      <c r="F1111">
        <v>0.36463370369667902</v>
      </c>
      <c r="G1111" t="s">
        <v>727</v>
      </c>
      <c r="H1111" t="b">
        <v>0</v>
      </c>
      <c r="I1111" t="s">
        <v>382</v>
      </c>
      <c r="J1111" t="s">
        <v>382</v>
      </c>
      <c r="K1111" t="s">
        <v>382</v>
      </c>
      <c r="X1111" t="str">
        <f t="shared" si="89"/>
        <v>0.907352213670032_0.364633703696679</v>
      </c>
      <c r="Y1111" t="str">
        <f t="shared" si="87"/>
        <v>grade5_not_apr_march_grade_t8_ra_cont_hoursprep</v>
      </c>
      <c r="Z1111" t="str">
        <f t="shared" si="88"/>
        <v>FALSE</v>
      </c>
      <c r="AA1111" s="2" t="e">
        <f t="shared" si="90"/>
        <v>#VALUE!</v>
      </c>
      <c r="AB1111">
        <f t="shared" si="91"/>
        <v>0.57691102435254105</v>
      </c>
    </row>
    <row r="1112" spans="1:28">
      <c r="A1112">
        <v>1111</v>
      </c>
      <c r="B1112" t="s">
        <v>116</v>
      </c>
      <c r="C1112">
        <v>-4.4756626640083501E-2</v>
      </c>
      <c r="D1112">
        <v>0.37025090268694799</v>
      </c>
      <c r="E1112">
        <v>-0.12088188392055201</v>
      </c>
      <c r="F1112">
        <v>0.90383146552918803</v>
      </c>
      <c r="G1112" t="s">
        <v>728</v>
      </c>
      <c r="H1112" t="b">
        <v>0</v>
      </c>
      <c r="I1112" t="s">
        <v>382</v>
      </c>
      <c r="J1112" t="s">
        <v>382</v>
      </c>
      <c r="K1112" t="s">
        <v>382</v>
      </c>
      <c r="X1112" t="str">
        <f t="shared" si="89"/>
        <v>-0.120881883920552_0.903831465529188</v>
      </c>
      <c r="Y1112" t="str">
        <f t="shared" si="87"/>
        <v>grade6_not_apr_march_grade_t8_ra_cont_hoursprep</v>
      </c>
      <c r="Z1112" t="str">
        <f t="shared" si="88"/>
        <v>FALSE</v>
      </c>
      <c r="AA1112" s="2" t="e">
        <f t="shared" si="90"/>
        <v>#VALUE!</v>
      </c>
      <c r="AB1112">
        <f t="shared" si="91"/>
        <v>0.37025090268694799</v>
      </c>
    </row>
    <row r="1113" spans="1:28">
      <c r="A1113">
        <v>1112</v>
      </c>
      <c r="B1113" t="s">
        <v>234</v>
      </c>
      <c r="C1113">
        <v>1.9006249085327699E-3</v>
      </c>
      <c r="D1113">
        <v>3.06316564136907E-2</v>
      </c>
      <c r="E1113">
        <v>6.2047735286142998E-2</v>
      </c>
      <c r="F1113">
        <v>0.95054875130613403</v>
      </c>
      <c r="G1113" t="s">
        <v>728</v>
      </c>
      <c r="H1113" t="b">
        <v>0</v>
      </c>
      <c r="I1113" t="s">
        <v>382</v>
      </c>
      <c r="J1113" t="s">
        <v>382</v>
      </c>
      <c r="K1113" t="s">
        <v>382</v>
      </c>
      <c r="X1113" t="str">
        <f t="shared" si="89"/>
        <v>0.062047735286143_0.950548751306134</v>
      </c>
      <c r="Y1113" t="str">
        <f t="shared" si="87"/>
        <v>grade6_not_apr_march_grade_t8_ra_cont_hoursprep</v>
      </c>
      <c r="Z1113" t="str">
        <f t="shared" si="88"/>
        <v>FALSE</v>
      </c>
      <c r="AA1113" s="2" t="e">
        <f t="shared" si="90"/>
        <v>#VALUE!</v>
      </c>
      <c r="AB1113">
        <f t="shared" si="91"/>
        <v>3.06316564136907E-2</v>
      </c>
    </row>
    <row r="1114" spans="1:28">
      <c r="A1114">
        <v>1113</v>
      </c>
      <c r="B1114" t="s">
        <v>140</v>
      </c>
      <c r="C1114">
        <v>-0.69847463628531004</v>
      </c>
      <c r="D1114">
        <v>0.44639560697500702</v>
      </c>
      <c r="E1114">
        <v>-1.56469872322112</v>
      </c>
      <c r="F1114">
        <v>0.118264245917043</v>
      </c>
      <c r="G1114" t="s">
        <v>728</v>
      </c>
      <c r="H1114" t="b">
        <v>0</v>
      </c>
      <c r="I1114" t="s">
        <v>382</v>
      </c>
      <c r="J1114" t="s">
        <v>382</v>
      </c>
      <c r="K1114" t="s">
        <v>382</v>
      </c>
      <c r="X1114" t="str">
        <f t="shared" si="89"/>
        <v>-1.56469872322112_0.118264245917043</v>
      </c>
      <c r="Y1114" t="str">
        <f t="shared" si="87"/>
        <v>grade6_not_apr_march_grade_t8_ra_cont_hoursprep</v>
      </c>
      <c r="Z1114" t="str">
        <f t="shared" si="88"/>
        <v>FALSE</v>
      </c>
      <c r="AA1114" s="2" t="e">
        <f t="shared" si="90"/>
        <v>#VALUE!</v>
      </c>
      <c r="AB1114">
        <f t="shared" si="91"/>
        <v>0.44639560697500702</v>
      </c>
    </row>
    <row r="1115" spans="1:28">
      <c r="A1115">
        <v>1114</v>
      </c>
      <c r="B1115" t="s">
        <v>117</v>
      </c>
      <c r="C1115">
        <v>0.41205887269769198</v>
      </c>
      <c r="D1115">
        <v>1.02640131348338</v>
      </c>
      <c r="E1115">
        <v>0.40145980649542801</v>
      </c>
      <c r="F1115">
        <v>0.68824719057197703</v>
      </c>
      <c r="G1115" t="s">
        <v>728</v>
      </c>
      <c r="H1115" t="b">
        <v>0</v>
      </c>
      <c r="I1115" t="s">
        <v>382</v>
      </c>
      <c r="J1115" t="s">
        <v>382</v>
      </c>
      <c r="K1115" t="s">
        <v>382</v>
      </c>
      <c r="X1115" t="str">
        <f t="shared" si="89"/>
        <v>0.401459806495428_0.688247190571977</v>
      </c>
      <c r="Y1115" t="str">
        <f t="shared" si="87"/>
        <v>grade6_not_apr_march_grade_t8_ra_cont_hoursprep</v>
      </c>
      <c r="Z1115" t="str">
        <f t="shared" si="88"/>
        <v>FALSE</v>
      </c>
      <c r="AA1115" s="2" t="e">
        <f t="shared" si="90"/>
        <v>#VALUE!</v>
      </c>
      <c r="AB1115">
        <f t="shared" si="91"/>
        <v>1.02640131348338</v>
      </c>
    </row>
    <row r="1116" spans="1:28">
      <c r="A1116">
        <v>1115</v>
      </c>
      <c r="B1116" t="s">
        <v>118</v>
      </c>
      <c r="C1116">
        <v>0.89259038985977401</v>
      </c>
      <c r="D1116">
        <v>1.0201629627908899</v>
      </c>
      <c r="E1116">
        <v>0.87494882917322503</v>
      </c>
      <c r="F1116">
        <v>0.38200724408442999</v>
      </c>
      <c r="G1116" t="s">
        <v>728</v>
      </c>
      <c r="H1116" t="b">
        <v>0</v>
      </c>
      <c r="I1116" t="s">
        <v>382</v>
      </c>
      <c r="J1116" t="s">
        <v>382</v>
      </c>
      <c r="K1116" t="s">
        <v>382</v>
      </c>
      <c r="X1116" t="str">
        <f t="shared" si="89"/>
        <v>0.874948829173225_0.38200724408443</v>
      </c>
      <c r="Y1116" t="str">
        <f t="shared" si="87"/>
        <v>grade6_not_apr_march_grade_t8_ra_cont_hoursprep</v>
      </c>
      <c r="Z1116" t="str">
        <f t="shared" si="88"/>
        <v>FALSE</v>
      </c>
      <c r="AA1116" s="2" t="e">
        <f t="shared" si="90"/>
        <v>#VALUE!</v>
      </c>
      <c r="AB1116">
        <f t="shared" si="91"/>
        <v>1.0201629627908899</v>
      </c>
    </row>
    <row r="1117" spans="1:28">
      <c r="A1117">
        <v>1116</v>
      </c>
      <c r="B1117" t="s">
        <v>119</v>
      </c>
      <c r="C1117">
        <v>0.104619046334987</v>
      </c>
      <c r="D1117">
        <v>1.03529835895552</v>
      </c>
      <c r="E1117">
        <v>0.101052073955312</v>
      </c>
      <c r="F1117">
        <v>0.91954822337360198</v>
      </c>
      <c r="G1117" t="s">
        <v>728</v>
      </c>
      <c r="H1117" t="b">
        <v>0</v>
      </c>
      <c r="I1117" t="s">
        <v>382</v>
      </c>
      <c r="J1117" t="s">
        <v>382</v>
      </c>
      <c r="K1117" t="s">
        <v>382</v>
      </c>
      <c r="X1117" t="str">
        <f t="shared" si="89"/>
        <v>0.101052073955312_0.919548223373602</v>
      </c>
      <c r="Y1117" t="str">
        <f t="shared" ref="Y1117:Y1180" si="92">TEXT(G1117,"0.000")</f>
        <v>grade6_not_apr_march_grade_t8_ra_cont_hoursprep</v>
      </c>
      <c r="Z1117" t="str">
        <f t="shared" ref="Z1117:Z1180" si="93">TEXT(H1117,"0.000")</f>
        <v>FALSE</v>
      </c>
      <c r="AA1117" s="2" t="e">
        <f t="shared" si="90"/>
        <v>#VALUE!</v>
      </c>
      <c r="AB1117">
        <f t="shared" si="91"/>
        <v>1.03529835895552</v>
      </c>
    </row>
    <row r="1118" spans="1:28">
      <c r="A1118">
        <v>1117</v>
      </c>
      <c r="B1118" t="s">
        <v>120</v>
      </c>
      <c r="C1118">
        <v>1.1604111895996101</v>
      </c>
      <c r="D1118">
        <v>1.19286738217557</v>
      </c>
      <c r="E1118">
        <v>0.97279144935897099</v>
      </c>
      <c r="F1118">
        <v>0.33111099662037602</v>
      </c>
      <c r="G1118" t="s">
        <v>728</v>
      </c>
      <c r="H1118" t="b">
        <v>0</v>
      </c>
      <c r="I1118" t="s">
        <v>382</v>
      </c>
      <c r="J1118" t="s">
        <v>382</v>
      </c>
      <c r="K1118" t="s">
        <v>382</v>
      </c>
      <c r="X1118" t="str">
        <f t="shared" si="89"/>
        <v>0.972791449358971_0.331110996620376</v>
      </c>
      <c r="Y1118" t="str">
        <f t="shared" si="92"/>
        <v>grade6_not_apr_march_grade_t8_ra_cont_hoursprep</v>
      </c>
      <c r="Z1118" t="str">
        <f t="shared" si="93"/>
        <v>FALSE</v>
      </c>
      <c r="AA1118" s="2" t="e">
        <f t="shared" si="90"/>
        <v>#VALUE!</v>
      </c>
      <c r="AB1118">
        <f t="shared" si="91"/>
        <v>1.19286738217557</v>
      </c>
    </row>
    <row r="1119" spans="1:28">
      <c r="A1119">
        <v>1118</v>
      </c>
      <c r="B1119" t="s">
        <v>121</v>
      </c>
      <c r="C1119">
        <v>1.03570712902637</v>
      </c>
      <c r="D1119">
        <v>0.46637245367304497</v>
      </c>
      <c r="E1119">
        <v>2.2207725196232602</v>
      </c>
      <c r="F1119">
        <v>2.6798147614040198E-2</v>
      </c>
      <c r="G1119" t="s">
        <v>728</v>
      </c>
      <c r="H1119" t="b">
        <v>0</v>
      </c>
      <c r="I1119" t="s">
        <v>382</v>
      </c>
      <c r="J1119" t="s">
        <v>382</v>
      </c>
      <c r="K1119" t="s">
        <v>382</v>
      </c>
      <c r="X1119" t="str">
        <f t="shared" si="89"/>
        <v>2.22077251962326_0.0267981476140402</v>
      </c>
      <c r="Y1119" t="str">
        <f t="shared" si="92"/>
        <v>grade6_not_apr_march_grade_t8_ra_cont_hoursprep</v>
      </c>
      <c r="Z1119" t="str">
        <f t="shared" si="93"/>
        <v>FALSE</v>
      </c>
      <c r="AA1119" s="2" t="e">
        <f t="shared" si="90"/>
        <v>#VALUE!</v>
      </c>
      <c r="AB1119">
        <f t="shared" si="91"/>
        <v>0.46637245367304497</v>
      </c>
    </row>
    <row r="1120" spans="1:28">
      <c r="A1120">
        <v>1119</v>
      </c>
      <c r="B1120" t="s">
        <v>122</v>
      </c>
      <c r="C1120">
        <v>1.1846809973415</v>
      </c>
      <c r="D1120">
        <v>0.53623830767018599</v>
      </c>
      <c r="E1120">
        <v>2.2092435031145601</v>
      </c>
      <c r="F1120">
        <v>2.75945229509823E-2</v>
      </c>
      <c r="G1120" t="s">
        <v>728</v>
      </c>
      <c r="H1120" t="b">
        <v>0</v>
      </c>
      <c r="I1120" t="s">
        <v>382</v>
      </c>
      <c r="J1120" t="s">
        <v>382</v>
      </c>
      <c r="K1120" t="s">
        <v>382</v>
      </c>
      <c r="X1120" t="str">
        <f t="shared" si="89"/>
        <v>2.20924350311456_0.0275945229509823</v>
      </c>
      <c r="Y1120" t="str">
        <f t="shared" si="92"/>
        <v>grade6_not_apr_march_grade_t8_ra_cont_hoursprep</v>
      </c>
      <c r="Z1120" t="str">
        <f t="shared" si="93"/>
        <v>FALSE</v>
      </c>
      <c r="AA1120" s="2" t="e">
        <f t="shared" si="90"/>
        <v>#VALUE!</v>
      </c>
      <c r="AB1120">
        <f t="shared" si="91"/>
        <v>0.53623830767018599</v>
      </c>
    </row>
    <row r="1121" spans="1:28">
      <c r="A1121">
        <v>1120</v>
      </c>
      <c r="B1121" t="s">
        <v>116</v>
      </c>
      <c r="C1121">
        <v>-0.16446652865635</v>
      </c>
      <c r="D1121">
        <v>0.26506486802810703</v>
      </c>
      <c r="E1121">
        <v>-0.620476526670105</v>
      </c>
      <c r="F1121">
        <v>0.53514634344626899</v>
      </c>
      <c r="G1121" t="s">
        <v>729</v>
      </c>
      <c r="H1121" t="b">
        <v>0</v>
      </c>
      <c r="I1121" t="s">
        <v>382</v>
      </c>
      <c r="J1121" t="s">
        <v>382</v>
      </c>
      <c r="K1121" t="s">
        <v>382</v>
      </c>
      <c r="X1121" t="str">
        <f t="shared" si="89"/>
        <v>-0.620476526670105_0.535146343446269</v>
      </c>
      <c r="Y1121" t="str">
        <f t="shared" si="92"/>
        <v>grade7_not_apr_march_grade_t8_ra_cont_hoursprep</v>
      </c>
      <c r="Z1121" t="str">
        <f t="shared" si="93"/>
        <v>FALSE</v>
      </c>
      <c r="AA1121" s="2" t="e">
        <f t="shared" si="90"/>
        <v>#VALUE!</v>
      </c>
      <c r="AB1121">
        <f t="shared" si="91"/>
        <v>0.26506486802810703</v>
      </c>
    </row>
    <row r="1122" spans="1:28">
      <c r="A1122">
        <v>1121</v>
      </c>
      <c r="B1122" t="s">
        <v>234</v>
      </c>
      <c r="C1122">
        <v>6.7022637373143398E-3</v>
      </c>
      <c r="D1122">
        <v>2.28131823915983E-2</v>
      </c>
      <c r="E1122">
        <v>0.29378907432847601</v>
      </c>
      <c r="F1122">
        <v>0.76900629455201097</v>
      </c>
      <c r="G1122" t="s">
        <v>729</v>
      </c>
      <c r="H1122" t="b">
        <v>0</v>
      </c>
      <c r="I1122" t="s">
        <v>382</v>
      </c>
      <c r="J1122" t="s">
        <v>382</v>
      </c>
      <c r="K1122" t="s">
        <v>382</v>
      </c>
      <c r="X1122" t="str">
        <f t="shared" si="89"/>
        <v>0.293789074328476_0.769006294552011</v>
      </c>
      <c r="Y1122" t="str">
        <f t="shared" si="92"/>
        <v>grade7_not_apr_march_grade_t8_ra_cont_hoursprep</v>
      </c>
      <c r="Z1122" t="str">
        <f t="shared" si="93"/>
        <v>FALSE</v>
      </c>
      <c r="AA1122" s="2" t="e">
        <f t="shared" si="90"/>
        <v>#VALUE!</v>
      </c>
      <c r="AB1122">
        <f t="shared" si="91"/>
        <v>2.28131823915983E-2</v>
      </c>
    </row>
    <row r="1123" spans="1:28">
      <c r="A1123">
        <v>1122</v>
      </c>
      <c r="B1123" t="s">
        <v>140</v>
      </c>
      <c r="C1123">
        <v>-0.16741579756833599</v>
      </c>
      <c r="D1123">
        <v>0.30559676567502903</v>
      </c>
      <c r="E1123">
        <v>-0.54783236072061703</v>
      </c>
      <c r="F1123">
        <v>0.58398190542495199</v>
      </c>
      <c r="G1123" t="s">
        <v>729</v>
      </c>
      <c r="H1123" t="b">
        <v>0</v>
      </c>
      <c r="I1123" t="s">
        <v>382</v>
      </c>
      <c r="J1123" t="s">
        <v>382</v>
      </c>
      <c r="K1123" t="s">
        <v>382</v>
      </c>
      <c r="X1123" t="str">
        <f t="shared" si="89"/>
        <v>-0.547832360720617_0.583981905424952</v>
      </c>
      <c r="Y1123" t="str">
        <f t="shared" si="92"/>
        <v>grade7_not_apr_march_grade_t8_ra_cont_hoursprep</v>
      </c>
      <c r="Z1123" t="str">
        <f t="shared" si="93"/>
        <v>FALSE</v>
      </c>
      <c r="AA1123" s="2" t="e">
        <f t="shared" si="90"/>
        <v>#VALUE!</v>
      </c>
      <c r="AB1123">
        <f t="shared" si="91"/>
        <v>0.30559676567502903</v>
      </c>
    </row>
    <row r="1124" spans="1:28">
      <c r="A1124">
        <v>1123</v>
      </c>
      <c r="B1124" t="s">
        <v>117</v>
      </c>
      <c r="C1124">
        <v>0.67113608454932605</v>
      </c>
      <c r="D1124">
        <v>0.47546195452588302</v>
      </c>
      <c r="E1124">
        <v>1.4115452943413</v>
      </c>
      <c r="F1124">
        <v>0.15852885047224799</v>
      </c>
      <c r="G1124" t="s">
        <v>729</v>
      </c>
      <c r="H1124" t="b">
        <v>0</v>
      </c>
      <c r="I1124" t="s">
        <v>382</v>
      </c>
      <c r="J1124" t="s">
        <v>382</v>
      </c>
      <c r="K1124" t="s">
        <v>382</v>
      </c>
      <c r="X1124" t="str">
        <f t="shared" si="89"/>
        <v>1.4115452943413_0.158528850472248</v>
      </c>
      <c r="Y1124" t="str">
        <f t="shared" si="92"/>
        <v>grade7_not_apr_march_grade_t8_ra_cont_hoursprep</v>
      </c>
      <c r="Z1124" t="str">
        <f t="shared" si="93"/>
        <v>FALSE</v>
      </c>
      <c r="AA1124" s="2" t="e">
        <f t="shared" si="90"/>
        <v>#VALUE!</v>
      </c>
      <c r="AB1124">
        <f t="shared" si="91"/>
        <v>0.47546195452588302</v>
      </c>
    </row>
    <row r="1125" spans="1:28">
      <c r="A1125">
        <v>1124</v>
      </c>
      <c r="B1125" t="s">
        <v>118</v>
      </c>
      <c r="C1125">
        <v>0.96469386627110099</v>
      </c>
      <c r="D1125">
        <v>0.43435221111758499</v>
      </c>
      <c r="E1125">
        <v>2.2209944869140901</v>
      </c>
      <c r="F1125">
        <v>2.6671053269286E-2</v>
      </c>
      <c r="G1125" t="s">
        <v>729</v>
      </c>
      <c r="H1125" t="b">
        <v>0</v>
      </c>
      <c r="I1125" t="s">
        <v>382</v>
      </c>
      <c r="J1125" t="s">
        <v>382</v>
      </c>
      <c r="K1125" t="s">
        <v>382</v>
      </c>
      <c r="X1125" t="str">
        <f t="shared" si="89"/>
        <v>2.22099448691409_0.026671053269286</v>
      </c>
      <c r="Y1125" t="str">
        <f t="shared" si="92"/>
        <v>grade7_not_apr_march_grade_t8_ra_cont_hoursprep</v>
      </c>
      <c r="Z1125" t="str">
        <f t="shared" si="93"/>
        <v>FALSE</v>
      </c>
      <c r="AA1125" s="2" t="e">
        <f t="shared" si="90"/>
        <v>#VALUE!</v>
      </c>
      <c r="AB1125">
        <f t="shared" si="91"/>
        <v>0.43435221111758499</v>
      </c>
    </row>
    <row r="1126" spans="1:28">
      <c r="A1126">
        <v>1125</v>
      </c>
      <c r="B1126" t="s">
        <v>119</v>
      </c>
      <c r="C1126">
        <v>1.5962636930601299</v>
      </c>
      <c r="D1126">
        <v>0.54779529709596197</v>
      </c>
      <c r="E1126">
        <v>2.9139784542189902</v>
      </c>
      <c r="F1126">
        <v>3.6825305913063102E-3</v>
      </c>
      <c r="G1126" t="s">
        <v>729</v>
      </c>
      <c r="H1126" t="b">
        <v>0</v>
      </c>
      <c r="I1126" t="s">
        <v>382</v>
      </c>
      <c r="J1126" t="s">
        <v>382</v>
      </c>
      <c r="K1126" t="s">
        <v>382</v>
      </c>
      <c r="X1126" t="str">
        <f t="shared" si="89"/>
        <v>2.91397845421899_0.00368253059130631</v>
      </c>
      <c r="Y1126" t="str">
        <f t="shared" si="92"/>
        <v>grade7_not_apr_march_grade_t8_ra_cont_hoursprep</v>
      </c>
      <c r="Z1126" t="str">
        <f t="shared" si="93"/>
        <v>FALSE</v>
      </c>
      <c r="AA1126" s="2" t="e">
        <f t="shared" si="90"/>
        <v>#VALUE!</v>
      </c>
      <c r="AB1126">
        <f t="shared" si="91"/>
        <v>0.54779529709596197</v>
      </c>
    </row>
    <row r="1127" spans="1:28">
      <c r="A1127">
        <v>1126</v>
      </c>
      <c r="B1127" t="s">
        <v>120</v>
      </c>
      <c r="C1127">
        <v>1.22166342981445</v>
      </c>
      <c r="D1127">
        <v>0.61412937410275703</v>
      </c>
      <c r="E1127">
        <v>1.9892607019478501</v>
      </c>
      <c r="F1127">
        <v>4.70617660842007E-2</v>
      </c>
      <c r="G1127" t="s">
        <v>729</v>
      </c>
      <c r="H1127" t="b">
        <v>0</v>
      </c>
      <c r="I1127" t="s">
        <v>382</v>
      </c>
      <c r="J1127" t="s">
        <v>382</v>
      </c>
      <c r="K1127" t="s">
        <v>382</v>
      </c>
      <c r="X1127" t="str">
        <f t="shared" si="89"/>
        <v>1.98926070194785_0.0470617660842007</v>
      </c>
      <c r="Y1127" t="str">
        <f t="shared" si="92"/>
        <v>grade7_not_apr_march_grade_t8_ra_cont_hoursprep</v>
      </c>
      <c r="Z1127" t="str">
        <f t="shared" si="93"/>
        <v>FALSE</v>
      </c>
      <c r="AA1127" s="2" t="e">
        <f t="shared" si="90"/>
        <v>#VALUE!</v>
      </c>
      <c r="AB1127">
        <f t="shared" si="91"/>
        <v>0.61412937410275703</v>
      </c>
    </row>
    <row r="1128" spans="1:28">
      <c r="A1128">
        <v>1127</v>
      </c>
      <c r="B1128" t="s">
        <v>121</v>
      </c>
      <c r="C1128">
        <v>1.2984840516205001</v>
      </c>
      <c r="D1128">
        <v>0.35510938894069799</v>
      </c>
      <c r="E1128">
        <v>3.65657482471505</v>
      </c>
      <c r="F1128">
        <v>2.74796961306131E-4</v>
      </c>
      <c r="G1128" t="s">
        <v>729</v>
      </c>
      <c r="H1128" t="b">
        <v>0</v>
      </c>
      <c r="I1128" t="s">
        <v>382</v>
      </c>
      <c r="J1128" t="s">
        <v>382</v>
      </c>
      <c r="K1128" t="s">
        <v>382</v>
      </c>
      <c r="X1128" t="str">
        <f t="shared" si="89"/>
        <v>3.65657482471505_0.000274796961306131</v>
      </c>
      <c r="Y1128" t="str">
        <f t="shared" si="92"/>
        <v>grade7_not_apr_march_grade_t8_ra_cont_hoursprep</v>
      </c>
      <c r="Z1128" t="str">
        <f t="shared" si="93"/>
        <v>FALSE</v>
      </c>
      <c r="AA1128" s="2" t="e">
        <f t="shared" si="90"/>
        <v>#VALUE!</v>
      </c>
      <c r="AB1128">
        <f t="shared" si="91"/>
        <v>0.35510938894069799</v>
      </c>
    </row>
    <row r="1129" spans="1:28">
      <c r="A1129">
        <v>1128</v>
      </c>
      <c r="B1129" t="s">
        <v>122</v>
      </c>
      <c r="C1129">
        <v>1.06870550170173</v>
      </c>
      <c r="D1129">
        <v>0.391178660061757</v>
      </c>
      <c r="E1129">
        <v>2.7320138106025702</v>
      </c>
      <c r="F1129">
        <v>6.4537700209488999E-3</v>
      </c>
      <c r="G1129" t="s">
        <v>729</v>
      </c>
      <c r="H1129" t="b">
        <v>0</v>
      </c>
      <c r="I1129" t="s">
        <v>382</v>
      </c>
      <c r="J1129" t="s">
        <v>382</v>
      </c>
      <c r="K1129" t="s">
        <v>382</v>
      </c>
      <c r="X1129" t="str">
        <f t="shared" si="89"/>
        <v>2.73201381060257_0.0064537700209489</v>
      </c>
      <c r="Y1129" t="str">
        <f t="shared" si="92"/>
        <v>grade7_not_apr_march_grade_t8_ra_cont_hoursprep</v>
      </c>
      <c r="Z1129" t="str">
        <f t="shared" si="93"/>
        <v>FALSE</v>
      </c>
      <c r="AA1129" s="2" t="e">
        <f t="shared" si="90"/>
        <v>#VALUE!</v>
      </c>
      <c r="AB1129">
        <f t="shared" si="91"/>
        <v>0.391178660061757</v>
      </c>
    </row>
    <row r="1130" spans="1:28">
      <c r="A1130">
        <v>1129</v>
      </c>
      <c r="B1130" t="s">
        <v>116</v>
      </c>
      <c r="C1130">
        <v>-3.6977630175754402E-2</v>
      </c>
      <c r="D1130">
        <v>0.39249362292379703</v>
      </c>
      <c r="E1130">
        <v>-9.4212053434900397E-2</v>
      </c>
      <c r="F1130">
        <v>0.924987416886766</v>
      </c>
      <c r="G1130" t="s">
        <v>730</v>
      </c>
      <c r="H1130" t="b">
        <v>0</v>
      </c>
      <c r="I1130" t="s">
        <v>382</v>
      </c>
      <c r="J1130" t="s">
        <v>382</v>
      </c>
      <c r="K1130" t="s">
        <v>382</v>
      </c>
      <c r="X1130" t="str">
        <f t="shared" si="89"/>
        <v>-0.0942120534349004_0.924987416886766</v>
      </c>
      <c r="Y1130" t="str">
        <f t="shared" si="92"/>
        <v>grade8_not_apr_march_grade_t8_ra_cont_hoursprep</v>
      </c>
      <c r="Z1130" t="str">
        <f t="shared" si="93"/>
        <v>FALSE</v>
      </c>
      <c r="AA1130" s="2" t="e">
        <f t="shared" si="90"/>
        <v>#VALUE!</v>
      </c>
      <c r="AB1130">
        <f t="shared" si="91"/>
        <v>0.39249362292379703</v>
      </c>
    </row>
    <row r="1131" spans="1:28">
      <c r="A1131">
        <v>1130</v>
      </c>
      <c r="B1131" t="s">
        <v>234</v>
      </c>
      <c r="C1131">
        <v>-1.06636529343962E-2</v>
      </c>
      <c r="D1131">
        <v>3.3505460442080699E-2</v>
      </c>
      <c r="E1131">
        <v>-0.31826612121418002</v>
      </c>
      <c r="F1131">
        <v>0.750447536962765</v>
      </c>
      <c r="G1131" t="s">
        <v>730</v>
      </c>
      <c r="H1131" t="b">
        <v>0</v>
      </c>
      <c r="I1131" t="s">
        <v>382</v>
      </c>
      <c r="J1131" t="s">
        <v>382</v>
      </c>
      <c r="K1131" t="s">
        <v>382</v>
      </c>
      <c r="X1131" t="str">
        <f t="shared" si="89"/>
        <v>-0.31826612121418_0.750447536962765</v>
      </c>
      <c r="Y1131" t="str">
        <f t="shared" si="92"/>
        <v>grade8_not_apr_march_grade_t8_ra_cont_hoursprep</v>
      </c>
      <c r="Z1131" t="str">
        <f t="shared" si="93"/>
        <v>FALSE</v>
      </c>
      <c r="AA1131" s="2" t="e">
        <f t="shared" si="90"/>
        <v>#VALUE!</v>
      </c>
      <c r="AB1131">
        <f t="shared" si="91"/>
        <v>3.3505460442080699E-2</v>
      </c>
    </row>
    <row r="1132" spans="1:28">
      <c r="A1132">
        <v>1131</v>
      </c>
      <c r="B1132" t="s">
        <v>140</v>
      </c>
      <c r="C1132">
        <v>-0.23664314359934599</v>
      </c>
      <c r="D1132">
        <v>0.44064390407788501</v>
      </c>
      <c r="E1132">
        <v>-0.53703941302571301</v>
      </c>
      <c r="F1132">
        <v>0.59153602700177199</v>
      </c>
      <c r="G1132" t="s">
        <v>730</v>
      </c>
      <c r="H1132" t="b">
        <v>0</v>
      </c>
      <c r="I1132" t="s">
        <v>382</v>
      </c>
      <c r="J1132" t="s">
        <v>382</v>
      </c>
      <c r="K1132" t="s">
        <v>382</v>
      </c>
      <c r="X1132" t="str">
        <f t="shared" si="89"/>
        <v>-0.537039413025713_0.591536027001772</v>
      </c>
      <c r="Y1132" t="str">
        <f t="shared" si="92"/>
        <v>grade8_not_apr_march_grade_t8_ra_cont_hoursprep</v>
      </c>
      <c r="Z1132" t="str">
        <f t="shared" si="93"/>
        <v>FALSE</v>
      </c>
      <c r="AA1132" s="2" t="e">
        <f t="shared" si="90"/>
        <v>#VALUE!</v>
      </c>
      <c r="AB1132">
        <f t="shared" si="91"/>
        <v>0.44064390407788501</v>
      </c>
    </row>
    <row r="1133" spans="1:28">
      <c r="A1133">
        <v>1132</v>
      </c>
      <c r="B1133" t="s">
        <v>117</v>
      </c>
      <c r="C1133">
        <v>0.55470270203692795</v>
      </c>
      <c r="D1133">
        <v>0.63913639023524205</v>
      </c>
      <c r="E1133">
        <v>0.86789409977542198</v>
      </c>
      <c r="F1133">
        <v>0.38596753912081899</v>
      </c>
      <c r="G1133" t="s">
        <v>730</v>
      </c>
      <c r="H1133" t="b">
        <v>0</v>
      </c>
      <c r="I1133" t="s">
        <v>382</v>
      </c>
      <c r="J1133" t="s">
        <v>382</v>
      </c>
      <c r="K1133" t="s">
        <v>382</v>
      </c>
      <c r="X1133" t="str">
        <f t="shared" si="89"/>
        <v>0.867894099775422_0.385967539120819</v>
      </c>
      <c r="Y1133" t="str">
        <f t="shared" si="92"/>
        <v>grade8_not_apr_march_grade_t8_ra_cont_hoursprep</v>
      </c>
      <c r="Z1133" t="str">
        <f t="shared" si="93"/>
        <v>FALSE</v>
      </c>
      <c r="AA1133" s="2" t="e">
        <f t="shared" si="90"/>
        <v>#VALUE!</v>
      </c>
      <c r="AB1133">
        <f t="shared" si="91"/>
        <v>0.63913639023524205</v>
      </c>
    </row>
    <row r="1134" spans="1:28">
      <c r="A1134">
        <v>1133</v>
      </c>
      <c r="B1134" t="s">
        <v>118</v>
      </c>
      <c r="C1134">
        <v>0.85592547746168901</v>
      </c>
      <c r="D1134">
        <v>0.57336485447886099</v>
      </c>
      <c r="E1134">
        <v>1.4928112017602699</v>
      </c>
      <c r="F1134">
        <v>0.13626711726221399</v>
      </c>
      <c r="G1134" t="s">
        <v>730</v>
      </c>
      <c r="H1134" t="b">
        <v>0</v>
      </c>
      <c r="I1134" t="s">
        <v>382</v>
      </c>
      <c r="J1134" t="s">
        <v>382</v>
      </c>
      <c r="K1134" t="s">
        <v>382</v>
      </c>
      <c r="X1134" t="str">
        <f t="shared" si="89"/>
        <v>1.49281120176027_0.136267117262214</v>
      </c>
      <c r="Y1134" t="str">
        <f t="shared" si="92"/>
        <v>grade8_not_apr_march_grade_t8_ra_cont_hoursprep</v>
      </c>
      <c r="Z1134" t="str">
        <f t="shared" si="93"/>
        <v>FALSE</v>
      </c>
      <c r="AA1134" s="2" t="e">
        <f t="shared" si="90"/>
        <v>#VALUE!</v>
      </c>
      <c r="AB1134">
        <f t="shared" si="91"/>
        <v>0.57336485447886099</v>
      </c>
    </row>
    <row r="1135" spans="1:28">
      <c r="A1135">
        <v>1134</v>
      </c>
      <c r="B1135" t="s">
        <v>119</v>
      </c>
      <c r="C1135">
        <v>1.6597507015364601</v>
      </c>
      <c r="D1135">
        <v>0.76578515417678195</v>
      </c>
      <c r="E1135">
        <v>2.1673842754508499</v>
      </c>
      <c r="F1135">
        <v>3.0789112170686E-2</v>
      </c>
      <c r="G1135" t="s">
        <v>730</v>
      </c>
      <c r="H1135" t="b">
        <v>0</v>
      </c>
      <c r="I1135" t="s">
        <v>382</v>
      </c>
      <c r="J1135" t="s">
        <v>382</v>
      </c>
      <c r="K1135" t="s">
        <v>382</v>
      </c>
      <c r="X1135" t="str">
        <f t="shared" si="89"/>
        <v>2.16738427545085_0.030789112170686</v>
      </c>
      <c r="Y1135" t="str">
        <f t="shared" si="92"/>
        <v>grade8_not_apr_march_grade_t8_ra_cont_hoursprep</v>
      </c>
      <c r="Z1135" t="str">
        <f t="shared" si="93"/>
        <v>FALSE</v>
      </c>
      <c r="AA1135" s="2" t="e">
        <f t="shared" si="90"/>
        <v>#VALUE!</v>
      </c>
      <c r="AB1135">
        <f t="shared" si="91"/>
        <v>0.76578515417678195</v>
      </c>
    </row>
    <row r="1136" spans="1:28">
      <c r="A1136">
        <v>1135</v>
      </c>
      <c r="B1136" t="s">
        <v>120</v>
      </c>
      <c r="C1136">
        <v>0.51563129788750395</v>
      </c>
      <c r="D1136">
        <v>0.71966335637603096</v>
      </c>
      <c r="E1136">
        <v>0.71648958269049601</v>
      </c>
      <c r="F1136">
        <v>0.47410306708526201</v>
      </c>
      <c r="G1136" t="s">
        <v>730</v>
      </c>
      <c r="H1136" t="b">
        <v>0</v>
      </c>
      <c r="I1136" t="s">
        <v>382</v>
      </c>
      <c r="J1136" t="s">
        <v>382</v>
      </c>
      <c r="K1136" t="s">
        <v>382</v>
      </c>
      <c r="X1136" t="str">
        <f t="shared" si="89"/>
        <v>0.716489582690496_0.474103067085262</v>
      </c>
      <c r="Y1136" t="str">
        <f t="shared" si="92"/>
        <v>grade8_not_apr_march_grade_t8_ra_cont_hoursprep</v>
      </c>
      <c r="Z1136" t="str">
        <f t="shared" si="93"/>
        <v>FALSE</v>
      </c>
      <c r="AA1136" s="2" t="e">
        <f t="shared" si="90"/>
        <v>#VALUE!</v>
      </c>
      <c r="AB1136">
        <f t="shared" si="91"/>
        <v>0.71966335637603096</v>
      </c>
    </row>
    <row r="1137" spans="1:28">
      <c r="A1137">
        <v>1136</v>
      </c>
      <c r="B1137" t="s">
        <v>122</v>
      </c>
      <c r="C1137">
        <v>0.58025189357228901</v>
      </c>
      <c r="D1137">
        <v>0.42359155086671202</v>
      </c>
      <c r="E1137">
        <v>1.3698382141594501</v>
      </c>
      <c r="F1137">
        <v>0.171498244692837</v>
      </c>
      <c r="G1137" t="s">
        <v>730</v>
      </c>
      <c r="H1137" t="b">
        <v>0</v>
      </c>
      <c r="I1137" t="s">
        <v>382</v>
      </c>
      <c r="J1137" t="s">
        <v>382</v>
      </c>
      <c r="K1137" t="s">
        <v>382</v>
      </c>
      <c r="X1137" t="str">
        <f t="shared" si="89"/>
        <v>1.36983821415945_0.171498244692837</v>
      </c>
      <c r="Y1137" t="str">
        <f t="shared" si="92"/>
        <v>grade8_not_apr_march_grade_t8_ra_cont_hoursprep</v>
      </c>
      <c r="Z1137" t="str">
        <f t="shared" si="93"/>
        <v>FALSE</v>
      </c>
      <c r="AA1137" s="2" t="e">
        <f t="shared" si="90"/>
        <v>#VALUE!</v>
      </c>
      <c r="AB1137">
        <f t="shared" si="91"/>
        <v>0.42359155086671202</v>
      </c>
    </row>
    <row r="1138" spans="1:28">
      <c r="A1138">
        <v>1137</v>
      </c>
      <c r="B1138" t="s">
        <v>116</v>
      </c>
      <c r="C1138">
        <v>0.22470925328108901</v>
      </c>
      <c r="D1138">
        <v>0.48739484099925701</v>
      </c>
      <c r="E1138">
        <v>0.46104150963188401</v>
      </c>
      <c r="F1138">
        <v>0.64511923118313497</v>
      </c>
      <c r="G1138" t="s">
        <v>731</v>
      </c>
      <c r="H1138" t="b">
        <v>0</v>
      </c>
      <c r="I1138" t="s">
        <v>382</v>
      </c>
      <c r="J1138" t="s">
        <v>382</v>
      </c>
      <c r="K1138" t="s">
        <v>382</v>
      </c>
      <c r="X1138" t="str">
        <f t="shared" si="89"/>
        <v>0.461041509631884_0.645119231183135</v>
      </c>
      <c r="Y1138" t="str">
        <f t="shared" si="92"/>
        <v>grade9_not_apr_march_grade_t8_ra_cont_hoursprep</v>
      </c>
      <c r="Z1138" t="str">
        <f t="shared" si="93"/>
        <v>FALSE</v>
      </c>
      <c r="AA1138" s="2" t="e">
        <f t="shared" si="90"/>
        <v>#VALUE!</v>
      </c>
      <c r="AB1138">
        <f t="shared" si="91"/>
        <v>0.48739484099925701</v>
      </c>
    </row>
    <row r="1139" spans="1:28">
      <c r="A1139">
        <v>1138</v>
      </c>
      <c r="B1139" t="s">
        <v>234</v>
      </c>
      <c r="C1139">
        <v>-1.3328533422221201E-2</v>
      </c>
      <c r="D1139">
        <v>4.2661221183335797E-2</v>
      </c>
      <c r="E1139">
        <v>-0.31242737672562199</v>
      </c>
      <c r="F1139">
        <v>0.754943419503744</v>
      </c>
      <c r="G1139" t="s">
        <v>731</v>
      </c>
      <c r="H1139" t="b">
        <v>0</v>
      </c>
      <c r="I1139" t="s">
        <v>382</v>
      </c>
      <c r="J1139" t="s">
        <v>382</v>
      </c>
      <c r="K1139" t="s">
        <v>382</v>
      </c>
      <c r="X1139" t="str">
        <f t="shared" si="89"/>
        <v>-0.312427376725622_0.754943419503744</v>
      </c>
      <c r="Y1139" t="str">
        <f t="shared" si="92"/>
        <v>grade9_not_apr_march_grade_t8_ra_cont_hoursprep</v>
      </c>
      <c r="Z1139" t="str">
        <f t="shared" si="93"/>
        <v>FALSE</v>
      </c>
      <c r="AA1139" s="2" t="e">
        <f t="shared" si="90"/>
        <v>#VALUE!</v>
      </c>
      <c r="AB1139">
        <f t="shared" si="91"/>
        <v>4.2661221183335797E-2</v>
      </c>
    </row>
    <row r="1140" spans="1:28">
      <c r="A1140">
        <v>1139</v>
      </c>
      <c r="B1140" t="s">
        <v>140</v>
      </c>
      <c r="C1140">
        <v>0.106241010686798</v>
      </c>
      <c r="D1140">
        <v>0.66100975936770501</v>
      </c>
      <c r="E1140">
        <v>0.16072532845570001</v>
      </c>
      <c r="F1140">
        <v>0.87242320699589404</v>
      </c>
      <c r="G1140" t="s">
        <v>731</v>
      </c>
      <c r="H1140" t="b">
        <v>0</v>
      </c>
      <c r="I1140" t="s">
        <v>382</v>
      </c>
      <c r="J1140" t="s">
        <v>382</v>
      </c>
      <c r="K1140" t="s">
        <v>382</v>
      </c>
      <c r="X1140" t="str">
        <f t="shared" si="89"/>
        <v>0.1607253284557_0.872423206995894</v>
      </c>
      <c r="Y1140" t="str">
        <f t="shared" si="92"/>
        <v>grade9_not_apr_march_grade_t8_ra_cont_hoursprep</v>
      </c>
      <c r="Z1140" t="str">
        <f t="shared" si="93"/>
        <v>FALSE</v>
      </c>
      <c r="AA1140" s="2" t="e">
        <f t="shared" si="90"/>
        <v>#VALUE!</v>
      </c>
      <c r="AB1140">
        <f t="shared" si="91"/>
        <v>0.66100975936770501</v>
      </c>
    </row>
    <row r="1141" spans="1:28">
      <c r="A1141">
        <v>1140</v>
      </c>
      <c r="B1141" t="s">
        <v>117</v>
      </c>
      <c r="C1141">
        <v>0.74167080640142702</v>
      </c>
      <c r="D1141">
        <v>1.1714079247684099</v>
      </c>
      <c r="E1141">
        <v>0.63314477452255602</v>
      </c>
      <c r="F1141">
        <v>0.52714504499584602</v>
      </c>
      <c r="G1141" t="s">
        <v>731</v>
      </c>
      <c r="H1141" t="b">
        <v>0</v>
      </c>
      <c r="I1141" t="s">
        <v>382</v>
      </c>
      <c r="J1141" t="s">
        <v>382</v>
      </c>
      <c r="K1141" t="s">
        <v>382</v>
      </c>
      <c r="X1141" t="str">
        <f t="shared" si="89"/>
        <v>0.633144774522556_0.527145044995846</v>
      </c>
      <c r="Y1141" t="str">
        <f t="shared" si="92"/>
        <v>grade9_not_apr_march_grade_t8_ra_cont_hoursprep</v>
      </c>
      <c r="Z1141" t="str">
        <f t="shared" si="93"/>
        <v>FALSE</v>
      </c>
      <c r="AA1141" s="2" t="e">
        <f t="shared" si="90"/>
        <v>#VALUE!</v>
      </c>
      <c r="AB1141">
        <f t="shared" si="91"/>
        <v>1.1714079247684099</v>
      </c>
    </row>
    <row r="1142" spans="1:28">
      <c r="A1142">
        <v>1141</v>
      </c>
      <c r="B1142" t="s">
        <v>118</v>
      </c>
      <c r="C1142">
        <v>1.4673119522809599</v>
      </c>
      <c r="D1142">
        <v>1.1370772948803101</v>
      </c>
      <c r="E1142">
        <v>1.2904241065119499</v>
      </c>
      <c r="F1142">
        <v>0.19794572044766801</v>
      </c>
      <c r="G1142" t="s">
        <v>731</v>
      </c>
      <c r="H1142" t="b">
        <v>0</v>
      </c>
      <c r="I1142" t="s">
        <v>382</v>
      </c>
      <c r="J1142" t="s">
        <v>382</v>
      </c>
      <c r="K1142" t="s">
        <v>382</v>
      </c>
      <c r="X1142" t="str">
        <f t="shared" si="89"/>
        <v>1.29042410651195_0.197945720447668</v>
      </c>
      <c r="Y1142" t="str">
        <f t="shared" si="92"/>
        <v>grade9_not_apr_march_grade_t8_ra_cont_hoursprep</v>
      </c>
      <c r="Z1142" t="str">
        <f t="shared" si="93"/>
        <v>FALSE</v>
      </c>
      <c r="AA1142" s="2" t="e">
        <f t="shared" si="90"/>
        <v>#VALUE!</v>
      </c>
      <c r="AB1142">
        <f t="shared" si="91"/>
        <v>1.1370772948803101</v>
      </c>
    </row>
    <row r="1143" spans="1:28">
      <c r="A1143">
        <v>1142</v>
      </c>
      <c r="B1143" t="s">
        <v>119</v>
      </c>
      <c r="C1143">
        <v>0.88047442237386297</v>
      </c>
      <c r="D1143">
        <v>1.1705292958267901</v>
      </c>
      <c r="E1143">
        <v>0.75220195300789305</v>
      </c>
      <c r="F1143">
        <v>0.45254823175542103</v>
      </c>
      <c r="G1143" t="s">
        <v>731</v>
      </c>
      <c r="H1143" t="b">
        <v>0</v>
      </c>
      <c r="I1143" t="s">
        <v>382</v>
      </c>
      <c r="J1143" t="s">
        <v>382</v>
      </c>
      <c r="K1143" t="s">
        <v>382</v>
      </c>
      <c r="X1143" t="str">
        <f t="shared" si="89"/>
        <v>0.752201953007893_0.452548231755421</v>
      </c>
      <c r="Y1143" t="str">
        <f t="shared" si="92"/>
        <v>grade9_not_apr_march_grade_t8_ra_cont_hoursprep</v>
      </c>
      <c r="Z1143" t="str">
        <f t="shared" si="93"/>
        <v>FALSE</v>
      </c>
      <c r="AA1143" s="2" t="e">
        <f t="shared" si="90"/>
        <v>#VALUE!</v>
      </c>
      <c r="AB1143">
        <f t="shared" si="91"/>
        <v>1.1705292958267901</v>
      </c>
    </row>
    <row r="1144" spans="1:28">
      <c r="A1144">
        <v>1143</v>
      </c>
      <c r="B1144" t="s">
        <v>120</v>
      </c>
      <c r="C1144">
        <v>1.4835760878215201</v>
      </c>
      <c r="D1144">
        <v>1.29922428151013</v>
      </c>
      <c r="E1144">
        <v>1.1418937507057001</v>
      </c>
      <c r="F1144">
        <v>0.254453307819691</v>
      </c>
      <c r="G1144" t="s">
        <v>731</v>
      </c>
      <c r="H1144" t="b">
        <v>0</v>
      </c>
      <c r="I1144" t="s">
        <v>382</v>
      </c>
      <c r="J1144" t="s">
        <v>382</v>
      </c>
      <c r="K1144" t="s">
        <v>382</v>
      </c>
      <c r="X1144" t="str">
        <f t="shared" si="89"/>
        <v>1.1418937507057_0.254453307819691</v>
      </c>
      <c r="Y1144" t="str">
        <f t="shared" si="92"/>
        <v>grade9_not_apr_march_grade_t8_ra_cont_hoursprep</v>
      </c>
      <c r="Z1144" t="str">
        <f t="shared" si="93"/>
        <v>FALSE</v>
      </c>
      <c r="AA1144" s="2" t="e">
        <f t="shared" si="90"/>
        <v>#VALUE!</v>
      </c>
      <c r="AB1144">
        <f t="shared" si="91"/>
        <v>1.29922428151013</v>
      </c>
    </row>
    <row r="1145" spans="1:28">
      <c r="A1145">
        <v>1144</v>
      </c>
      <c r="B1145" t="s">
        <v>122</v>
      </c>
      <c r="C1145">
        <v>-0.27067933932517002</v>
      </c>
      <c r="D1145">
        <v>0.61615679193949002</v>
      </c>
      <c r="E1145">
        <v>-0.43930269513567499</v>
      </c>
      <c r="F1145">
        <v>0.66077395046332599</v>
      </c>
      <c r="G1145" t="s">
        <v>731</v>
      </c>
      <c r="H1145" t="b">
        <v>0</v>
      </c>
      <c r="I1145" t="s">
        <v>382</v>
      </c>
      <c r="J1145" t="s">
        <v>382</v>
      </c>
      <c r="K1145" t="s">
        <v>382</v>
      </c>
      <c r="X1145" t="str">
        <f t="shared" si="89"/>
        <v>-0.439302695135675_0.660773950463326</v>
      </c>
      <c r="Y1145" t="str">
        <f t="shared" si="92"/>
        <v>grade9_not_apr_march_grade_t8_ra_cont_hoursprep</v>
      </c>
      <c r="Z1145" t="str">
        <f t="shared" si="93"/>
        <v>FALSE</v>
      </c>
      <c r="AA1145" s="2" t="e">
        <f t="shared" si="90"/>
        <v>#VALUE!</v>
      </c>
      <c r="AB1145">
        <f t="shared" si="91"/>
        <v>0.61615679193949002</v>
      </c>
    </row>
    <row r="1146" spans="1:28">
      <c r="A1146">
        <v>1145</v>
      </c>
      <c r="B1146" t="s">
        <v>150</v>
      </c>
      <c r="C1146">
        <v>10.2351909955498</v>
      </c>
      <c r="D1146">
        <v>0.55542263510808298</v>
      </c>
      <c r="E1146">
        <v>18.427752757245901</v>
      </c>
      <c r="F1146" s="17">
        <v>1.3479665035655201E-65</v>
      </c>
      <c r="G1146" t="s">
        <v>445</v>
      </c>
      <c r="H1146" t="b">
        <v>0</v>
      </c>
      <c r="I1146" t="s">
        <v>382</v>
      </c>
      <c r="J1146" t="s">
        <v>382</v>
      </c>
      <c r="K1146" t="s">
        <v>382</v>
      </c>
      <c r="X1146" t="str">
        <f t="shared" si="89"/>
        <v>18.4277527572459_1.34796650356552E-65</v>
      </c>
      <c r="Y1146" t="str">
        <f t="shared" si="92"/>
        <v>grade4_all_grade_t8_ra_basic_studytime</v>
      </c>
      <c r="Z1146" t="str">
        <f t="shared" si="93"/>
        <v>FALSE</v>
      </c>
      <c r="AA1146" s="2" t="e">
        <f t="shared" si="90"/>
        <v>#VALUE!</v>
      </c>
      <c r="AB1146">
        <f t="shared" si="91"/>
        <v>0.55542263510808298</v>
      </c>
    </row>
    <row r="1147" spans="1:28">
      <c r="A1147">
        <v>1146</v>
      </c>
      <c r="B1147" t="s">
        <v>116</v>
      </c>
      <c r="C1147">
        <v>-0.343390704975226</v>
      </c>
      <c r="D1147">
        <v>0.22203719757771301</v>
      </c>
      <c r="E1147">
        <v>-1.54654584331546</v>
      </c>
      <c r="F1147">
        <v>0.12228605734579399</v>
      </c>
      <c r="G1147" t="s">
        <v>445</v>
      </c>
      <c r="H1147" t="b">
        <v>0</v>
      </c>
      <c r="I1147" t="s">
        <v>382</v>
      </c>
      <c r="J1147" t="s">
        <v>382</v>
      </c>
      <c r="K1147" t="s">
        <v>382</v>
      </c>
      <c r="X1147" t="str">
        <f t="shared" si="89"/>
        <v>-1.54654584331546_0.122286057345794</v>
      </c>
      <c r="Y1147" t="str">
        <f t="shared" si="92"/>
        <v>grade4_all_grade_t8_ra_basic_studytime</v>
      </c>
      <c r="Z1147" t="str">
        <f t="shared" si="93"/>
        <v>FALSE</v>
      </c>
      <c r="AA1147" s="2" t="e">
        <f t="shared" si="90"/>
        <v>#VALUE!</v>
      </c>
      <c r="AB1147">
        <f t="shared" si="91"/>
        <v>0.22203719757771301</v>
      </c>
    </row>
    <row r="1148" spans="1:28">
      <c r="A1148">
        <v>1147</v>
      </c>
      <c r="B1148" t="s">
        <v>234</v>
      </c>
      <c r="C1148">
        <v>2.4879056221779002E-2</v>
      </c>
      <c r="D1148">
        <v>1.9078702918276399E-2</v>
      </c>
      <c r="E1148">
        <v>1.3040224132818901</v>
      </c>
      <c r="F1148">
        <v>0.19252305083042501</v>
      </c>
      <c r="G1148" t="s">
        <v>445</v>
      </c>
      <c r="H1148" t="b">
        <v>0</v>
      </c>
      <c r="I1148" t="s">
        <v>382</v>
      </c>
      <c r="J1148" t="s">
        <v>382</v>
      </c>
      <c r="K1148" t="s">
        <v>382</v>
      </c>
      <c r="X1148" t="str">
        <f t="shared" si="89"/>
        <v>1.30402241328189_0.192523050830425</v>
      </c>
      <c r="Y1148" t="str">
        <f t="shared" si="92"/>
        <v>grade4_all_grade_t8_ra_basic_studytime</v>
      </c>
      <c r="Z1148" t="str">
        <f t="shared" si="93"/>
        <v>FALSE</v>
      </c>
      <c r="AA1148" s="2" t="e">
        <f t="shared" si="90"/>
        <v>#VALUE!</v>
      </c>
      <c r="AB1148">
        <f t="shared" si="91"/>
        <v>1.9078702918276399E-2</v>
      </c>
    </row>
    <row r="1149" spans="1:28">
      <c r="A1149">
        <v>1148</v>
      </c>
      <c r="B1149" t="s">
        <v>150</v>
      </c>
      <c r="C1149">
        <v>9.1571867667400504</v>
      </c>
      <c r="D1149">
        <v>0.50821851027559095</v>
      </c>
      <c r="E1149">
        <v>18.018207880256799</v>
      </c>
      <c r="F1149" s="17">
        <v>2.5245906484930902E-64</v>
      </c>
      <c r="G1149" t="s">
        <v>446</v>
      </c>
      <c r="H1149" t="b">
        <v>0</v>
      </c>
      <c r="I1149" t="s">
        <v>382</v>
      </c>
      <c r="J1149" t="s">
        <v>382</v>
      </c>
      <c r="K1149" t="s">
        <v>382</v>
      </c>
      <c r="X1149" t="str">
        <f t="shared" si="89"/>
        <v>18.0182078802568_2.52459064849309E-64</v>
      </c>
      <c r="Y1149" t="str">
        <f t="shared" si="92"/>
        <v>grade5_all_grade_t8_ra_basic_studytime</v>
      </c>
      <c r="Z1149" t="str">
        <f t="shared" si="93"/>
        <v>FALSE</v>
      </c>
      <c r="AA1149" s="2" t="e">
        <f t="shared" si="90"/>
        <v>#VALUE!</v>
      </c>
      <c r="AB1149">
        <f t="shared" si="91"/>
        <v>0.50821851027559095</v>
      </c>
    </row>
    <row r="1150" spans="1:28">
      <c r="A1150">
        <v>1149</v>
      </c>
      <c r="B1150" t="s">
        <v>116</v>
      </c>
      <c r="C1150">
        <v>0.13120605197708499</v>
      </c>
      <c r="D1150">
        <v>0.19857713958899101</v>
      </c>
      <c r="E1150">
        <v>0.66073089907857496</v>
      </c>
      <c r="F1150">
        <v>0.50891354543505896</v>
      </c>
      <c r="G1150" t="s">
        <v>446</v>
      </c>
      <c r="H1150" t="b">
        <v>0</v>
      </c>
      <c r="I1150" t="s">
        <v>382</v>
      </c>
      <c r="J1150" t="s">
        <v>382</v>
      </c>
      <c r="K1150" t="s">
        <v>382</v>
      </c>
      <c r="X1150" t="str">
        <f t="shared" si="89"/>
        <v>0.660730899078575_0.508913545435059</v>
      </c>
      <c r="Y1150" t="str">
        <f t="shared" si="92"/>
        <v>grade5_all_grade_t8_ra_basic_studytime</v>
      </c>
      <c r="Z1150" t="str">
        <f t="shared" si="93"/>
        <v>FALSE</v>
      </c>
      <c r="AA1150" s="2" t="e">
        <f t="shared" si="90"/>
        <v>#VALUE!</v>
      </c>
      <c r="AB1150">
        <f t="shared" si="91"/>
        <v>0.19857713958899101</v>
      </c>
    </row>
    <row r="1151" spans="1:28">
      <c r="A1151">
        <v>1150</v>
      </c>
      <c r="B1151" t="s">
        <v>234</v>
      </c>
      <c r="C1151">
        <v>-1.9553075926996202E-2</v>
      </c>
      <c r="D1151">
        <v>1.6952214391304701E-2</v>
      </c>
      <c r="E1151">
        <v>-1.1534231148601799</v>
      </c>
      <c r="F1151">
        <v>0.24896974126500801</v>
      </c>
      <c r="G1151" t="s">
        <v>446</v>
      </c>
      <c r="H1151" t="b">
        <v>0</v>
      </c>
      <c r="I1151" t="s">
        <v>382</v>
      </c>
      <c r="J1151" t="s">
        <v>382</v>
      </c>
      <c r="K1151" t="s">
        <v>382</v>
      </c>
      <c r="X1151" t="str">
        <f t="shared" si="89"/>
        <v>-1.15342311486018_0.248969741265008</v>
      </c>
      <c r="Y1151" t="str">
        <f t="shared" si="92"/>
        <v>grade5_all_grade_t8_ra_basic_studytime</v>
      </c>
      <c r="Z1151" t="str">
        <f t="shared" si="93"/>
        <v>FALSE</v>
      </c>
      <c r="AA1151" s="2" t="e">
        <f t="shared" si="90"/>
        <v>#VALUE!</v>
      </c>
      <c r="AB1151">
        <f t="shared" si="91"/>
        <v>1.6952214391304701E-2</v>
      </c>
    </row>
    <row r="1152" spans="1:28">
      <c r="A1152">
        <v>1151</v>
      </c>
      <c r="B1152" t="s">
        <v>150</v>
      </c>
      <c r="C1152">
        <v>9.3323374707653208</v>
      </c>
      <c r="D1152">
        <v>0.49122640143498097</v>
      </c>
      <c r="E1152">
        <v>18.998037246172998</v>
      </c>
      <c r="F1152" s="17">
        <v>1.6645293663808899E-70</v>
      </c>
      <c r="G1152" t="s">
        <v>447</v>
      </c>
      <c r="H1152" t="b">
        <v>0</v>
      </c>
      <c r="I1152" t="s">
        <v>382</v>
      </c>
      <c r="J1152" t="s">
        <v>382</v>
      </c>
      <c r="K1152" t="s">
        <v>382</v>
      </c>
      <c r="X1152" t="str">
        <f t="shared" si="89"/>
        <v>18.998037246173_1.66452936638089E-70</v>
      </c>
      <c r="Y1152" t="str">
        <f t="shared" si="92"/>
        <v>grade6_all_grade_t8_ra_basic_studytime</v>
      </c>
      <c r="Z1152" t="str">
        <f t="shared" si="93"/>
        <v>FALSE</v>
      </c>
      <c r="AA1152" s="2" t="e">
        <f t="shared" si="90"/>
        <v>#VALUE!</v>
      </c>
      <c r="AB1152">
        <f t="shared" si="91"/>
        <v>0.49122640143498097</v>
      </c>
    </row>
    <row r="1153" spans="1:28">
      <c r="A1153">
        <v>1152</v>
      </c>
      <c r="B1153" t="s">
        <v>116</v>
      </c>
      <c r="C1153">
        <v>6.5414699628789902E-2</v>
      </c>
      <c r="D1153">
        <v>0.18857389966791599</v>
      </c>
      <c r="E1153">
        <v>0.34689158862380798</v>
      </c>
      <c r="F1153">
        <v>0.72873404752364301</v>
      </c>
      <c r="G1153" t="s">
        <v>447</v>
      </c>
      <c r="H1153" t="b">
        <v>0</v>
      </c>
      <c r="I1153" t="s">
        <v>382</v>
      </c>
      <c r="J1153" t="s">
        <v>382</v>
      </c>
      <c r="K1153" t="s">
        <v>382</v>
      </c>
      <c r="X1153" t="str">
        <f t="shared" si="89"/>
        <v>0.346891588623808_0.728734047523643</v>
      </c>
      <c r="Y1153" t="str">
        <f t="shared" si="92"/>
        <v>grade6_all_grade_t8_ra_basic_studytime</v>
      </c>
      <c r="Z1153" t="str">
        <f t="shared" si="93"/>
        <v>FALSE</v>
      </c>
      <c r="AA1153" s="2" t="e">
        <f t="shared" si="90"/>
        <v>#VALUE!</v>
      </c>
      <c r="AB1153">
        <f t="shared" si="91"/>
        <v>0.18857389966791599</v>
      </c>
    </row>
    <row r="1154" spans="1:28">
      <c r="A1154">
        <v>1153</v>
      </c>
      <c r="B1154" t="s">
        <v>234</v>
      </c>
      <c r="C1154">
        <v>-1.1152395476960999E-2</v>
      </c>
      <c r="D1154">
        <v>1.62594995567855E-2</v>
      </c>
      <c r="E1154">
        <v>-0.68590029096602101</v>
      </c>
      <c r="F1154">
        <v>0.49290947870512097</v>
      </c>
      <c r="G1154" t="s">
        <v>447</v>
      </c>
      <c r="H1154" t="b">
        <v>0</v>
      </c>
      <c r="I1154" t="s">
        <v>382</v>
      </c>
      <c r="J1154" t="s">
        <v>382</v>
      </c>
      <c r="K1154" t="s">
        <v>382</v>
      </c>
      <c r="X1154" t="str">
        <f t="shared" si="89"/>
        <v>-0.685900290966021_0.492909478705121</v>
      </c>
      <c r="Y1154" t="str">
        <f t="shared" si="92"/>
        <v>grade6_all_grade_t8_ra_basic_studytime</v>
      </c>
      <c r="Z1154" t="str">
        <f t="shared" si="93"/>
        <v>FALSE</v>
      </c>
      <c r="AA1154" s="2" t="e">
        <f t="shared" si="90"/>
        <v>#VALUE!</v>
      </c>
      <c r="AB1154">
        <f t="shared" si="91"/>
        <v>1.62594995567855E-2</v>
      </c>
    </row>
    <row r="1155" spans="1:28">
      <c r="A1155">
        <v>1154</v>
      </c>
      <c r="B1155" t="s">
        <v>150</v>
      </c>
      <c r="C1155">
        <v>9.6669175474116305</v>
      </c>
      <c r="D1155">
        <v>0.48285406856546498</v>
      </c>
      <c r="E1155">
        <v>20.020370908609198</v>
      </c>
      <c r="F1155" s="17">
        <v>3.2852903829440001E-77</v>
      </c>
      <c r="G1155" t="s">
        <v>448</v>
      </c>
      <c r="H1155" t="b">
        <v>0</v>
      </c>
      <c r="I1155" t="s">
        <v>382</v>
      </c>
      <c r="J1155" t="s">
        <v>382</v>
      </c>
      <c r="K1155" t="s">
        <v>382</v>
      </c>
      <c r="X1155" t="str">
        <f t="shared" ref="X1155:X1218" si="94">E1155&amp;"_"&amp;F1155</f>
        <v>20.0203709086092_3.285290382944E-77</v>
      </c>
      <c r="Y1155" t="str">
        <f t="shared" si="92"/>
        <v>grade7_all_grade_t8_ra_basic_studytime</v>
      </c>
      <c r="Z1155" t="str">
        <f t="shared" si="93"/>
        <v>FALSE</v>
      </c>
      <c r="AA1155" s="2" t="e">
        <f t="shared" ref="AA1155:AA1218" si="95">IF(COUNTIF(J1155,"*E*")&gt;0, "***", IF(TEXT(J1155, "0.00E+00")*1&lt;0.01, "***", IF(TEXT(J1155, "0.00E+00")*1&lt;0.05, "**",  IF(TEXT(J1155, "0.00E+00")*1&lt;0.1, "*",""))))</f>
        <v>#VALUE!</v>
      </c>
      <c r="AB1155">
        <f t="shared" ref="AB1155:AB1218" si="96">D1155</f>
        <v>0.48285406856546498</v>
      </c>
    </row>
    <row r="1156" spans="1:28">
      <c r="A1156">
        <v>1155</v>
      </c>
      <c r="B1156" t="s">
        <v>116</v>
      </c>
      <c r="C1156">
        <v>-9.5876317679356504E-2</v>
      </c>
      <c r="D1156">
        <v>0.19791481270434</v>
      </c>
      <c r="E1156">
        <v>-0.48443224824502501</v>
      </c>
      <c r="F1156">
        <v>0.62816710049320601</v>
      </c>
      <c r="G1156" t="s">
        <v>448</v>
      </c>
      <c r="H1156" t="b">
        <v>0</v>
      </c>
      <c r="I1156" t="s">
        <v>382</v>
      </c>
      <c r="J1156" t="s">
        <v>382</v>
      </c>
      <c r="K1156" t="s">
        <v>382</v>
      </c>
      <c r="X1156" t="str">
        <f t="shared" si="94"/>
        <v>-0.484432248245025_0.628167100493206</v>
      </c>
      <c r="Y1156" t="str">
        <f t="shared" si="92"/>
        <v>grade7_all_grade_t8_ra_basic_studytime</v>
      </c>
      <c r="Z1156" t="str">
        <f t="shared" si="93"/>
        <v>FALSE</v>
      </c>
      <c r="AA1156" s="2" t="e">
        <f t="shared" si="95"/>
        <v>#VALUE!</v>
      </c>
      <c r="AB1156">
        <f t="shared" si="96"/>
        <v>0.19791481270434</v>
      </c>
    </row>
    <row r="1157" spans="1:28">
      <c r="A1157">
        <v>1156</v>
      </c>
      <c r="B1157" t="s">
        <v>234</v>
      </c>
      <c r="C1157">
        <v>5.8658720064727601E-3</v>
      </c>
      <c r="D1157">
        <v>1.7181357135675399E-2</v>
      </c>
      <c r="E1157">
        <v>0.34140911920705402</v>
      </c>
      <c r="F1157">
        <v>0.73285508532373</v>
      </c>
      <c r="G1157" t="s">
        <v>448</v>
      </c>
      <c r="H1157" t="b">
        <v>0</v>
      </c>
      <c r="I1157" t="s">
        <v>382</v>
      </c>
      <c r="J1157" t="s">
        <v>382</v>
      </c>
      <c r="K1157" t="s">
        <v>382</v>
      </c>
      <c r="X1157" t="str">
        <f t="shared" si="94"/>
        <v>0.341409119207054_0.73285508532373</v>
      </c>
      <c r="Y1157" t="str">
        <f t="shared" si="92"/>
        <v>grade7_all_grade_t8_ra_basic_studytime</v>
      </c>
      <c r="Z1157" t="str">
        <f t="shared" si="93"/>
        <v>FALSE</v>
      </c>
      <c r="AA1157" s="2" t="e">
        <f t="shared" si="95"/>
        <v>#VALUE!</v>
      </c>
      <c r="AB1157">
        <f t="shared" si="96"/>
        <v>1.7181357135675399E-2</v>
      </c>
    </row>
    <row r="1158" spans="1:28">
      <c r="A1158">
        <v>1157</v>
      </c>
      <c r="B1158" t="s">
        <v>150</v>
      </c>
      <c r="C1158">
        <v>10.2035261410964</v>
      </c>
      <c r="D1158">
        <v>0.59447894355188502</v>
      </c>
      <c r="E1158">
        <v>17.163814213725502</v>
      </c>
      <c r="F1158" s="17">
        <v>1.5527900228918601E-56</v>
      </c>
      <c r="G1158" t="s">
        <v>449</v>
      </c>
      <c r="H1158" t="b">
        <v>0</v>
      </c>
      <c r="I1158" t="s">
        <v>382</v>
      </c>
      <c r="J1158" t="s">
        <v>382</v>
      </c>
      <c r="K1158" t="s">
        <v>382</v>
      </c>
      <c r="X1158" t="str">
        <f t="shared" si="94"/>
        <v>17.1638142137255_1.55279002289186E-56</v>
      </c>
      <c r="Y1158" t="str">
        <f t="shared" si="92"/>
        <v>grade8_all_grade_t8_ra_basic_studytime</v>
      </c>
      <c r="Z1158" t="str">
        <f t="shared" si="93"/>
        <v>FALSE</v>
      </c>
      <c r="AA1158" s="2" t="e">
        <f t="shared" si="95"/>
        <v>#VALUE!</v>
      </c>
      <c r="AB1158">
        <f t="shared" si="96"/>
        <v>0.59447894355188502</v>
      </c>
    </row>
    <row r="1159" spans="1:28">
      <c r="A1159">
        <v>1158</v>
      </c>
      <c r="B1159" t="s">
        <v>116</v>
      </c>
      <c r="C1159">
        <v>-6.6428321491565995E-2</v>
      </c>
      <c r="D1159">
        <v>0.25591260231410801</v>
      </c>
      <c r="E1159">
        <v>-0.25957424875087498</v>
      </c>
      <c r="F1159">
        <v>0.79525832427143395</v>
      </c>
      <c r="G1159" t="s">
        <v>449</v>
      </c>
      <c r="H1159" t="b">
        <v>0</v>
      </c>
      <c r="I1159" t="s">
        <v>382</v>
      </c>
      <c r="J1159" t="s">
        <v>382</v>
      </c>
      <c r="K1159" t="s">
        <v>382</v>
      </c>
      <c r="X1159" t="str">
        <f t="shared" si="94"/>
        <v>-0.259574248750875_0.795258324271434</v>
      </c>
      <c r="Y1159" t="str">
        <f t="shared" si="92"/>
        <v>grade8_all_grade_t8_ra_basic_studytime</v>
      </c>
      <c r="Z1159" t="str">
        <f t="shared" si="93"/>
        <v>FALSE</v>
      </c>
      <c r="AA1159" s="2" t="e">
        <f t="shared" si="95"/>
        <v>#VALUE!</v>
      </c>
      <c r="AB1159">
        <f t="shared" si="96"/>
        <v>0.25591260231410801</v>
      </c>
    </row>
    <row r="1160" spans="1:28">
      <c r="A1160">
        <v>1159</v>
      </c>
      <c r="B1160" t="s">
        <v>234</v>
      </c>
      <c r="C1160">
        <v>-6.2074387090891798E-3</v>
      </c>
      <c r="D1160">
        <v>2.17751174855596E-2</v>
      </c>
      <c r="E1160">
        <v>-0.28507027405044799</v>
      </c>
      <c r="F1160">
        <v>0.77566335587341195</v>
      </c>
      <c r="G1160" t="s">
        <v>449</v>
      </c>
      <c r="H1160" t="b">
        <v>0</v>
      </c>
      <c r="I1160" t="s">
        <v>382</v>
      </c>
      <c r="J1160" t="s">
        <v>382</v>
      </c>
      <c r="K1160" t="s">
        <v>382</v>
      </c>
      <c r="X1160" t="str">
        <f t="shared" si="94"/>
        <v>-0.285070274050448_0.775663355873412</v>
      </c>
      <c r="Y1160" t="str">
        <f t="shared" si="92"/>
        <v>grade8_all_grade_t8_ra_basic_studytime</v>
      </c>
      <c r="Z1160" t="str">
        <f t="shared" si="93"/>
        <v>FALSE</v>
      </c>
      <c r="AA1160" s="2" t="e">
        <f t="shared" si="95"/>
        <v>#VALUE!</v>
      </c>
      <c r="AB1160">
        <f t="shared" si="96"/>
        <v>2.17751174855596E-2</v>
      </c>
    </row>
    <row r="1161" spans="1:28">
      <c r="A1161">
        <v>1160</v>
      </c>
      <c r="B1161" t="s">
        <v>150</v>
      </c>
      <c r="C1161">
        <v>9.2594703511578</v>
      </c>
      <c r="D1161">
        <v>0.72736667757707296</v>
      </c>
      <c r="E1161">
        <v>12.730127233766</v>
      </c>
      <c r="F1161" s="17">
        <v>2.5052100078618901E-33</v>
      </c>
      <c r="G1161" t="s">
        <v>450</v>
      </c>
      <c r="H1161" t="b">
        <v>0</v>
      </c>
      <c r="I1161" t="s">
        <v>382</v>
      </c>
      <c r="J1161" t="s">
        <v>382</v>
      </c>
      <c r="K1161" t="s">
        <v>382</v>
      </c>
      <c r="X1161" t="str">
        <f t="shared" si="94"/>
        <v>12.730127233766_2.50521000786189E-33</v>
      </c>
      <c r="Y1161" t="str">
        <f t="shared" si="92"/>
        <v>grade9_all_grade_t8_ra_basic_studytime</v>
      </c>
      <c r="Z1161" t="str">
        <f t="shared" si="93"/>
        <v>FALSE</v>
      </c>
      <c r="AA1161" s="2" t="e">
        <f t="shared" si="95"/>
        <v>#VALUE!</v>
      </c>
      <c r="AB1161">
        <f t="shared" si="96"/>
        <v>0.72736667757707296</v>
      </c>
    </row>
    <row r="1162" spans="1:28">
      <c r="A1162">
        <v>1161</v>
      </c>
      <c r="B1162" t="s">
        <v>116</v>
      </c>
      <c r="C1162">
        <v>0.35433013478366199</v>
      </c>
      <c r="D1162">
        <v>0.30219881471871102</v>
      </c>
      <c r="E1162">
        <v>1.17250669931805</v>
      </c>
      <c r="F1162">
        <v>0.24141993944558199</v>
      </c>
      <c r="G1162" t="s">
        <v>450</v>
      </c>
      <c r="H1162" t="b">
        <v>0</v>
      </c>
      <c r="I1162" t="s">
        <v>382</v>
      </c>
      <c r="J1162" t="s">
        <v>382</v>
      </c>
      <c r="K1162" t="s">
        <v>382</v>
      </c>
      <c r="X1162" t="str">
        <f t="shared" si="94"/>
        <v>1.17250669931805_0.241419939445582</v>
      </c>
      <c r="Y1162" t="str">
        <f t="shared" si="92"/>
        <v>grade9_all_grade_t8_ra_basic_studytime</v>
      </c>
      <c r="Z1162" t="str">
        <f t="shared" si="93"/>
        <v>FALSE</v>
      </c>
      <c r="AA1162" s="2" t="e">
        <f t="shared" si="95"/>
        <v>#VALUE!</v>
      </c>
      <c r="AB1162">
        <f t="shared" si="96"/>
        <v>0.30219881471871102</v>
      </c>
    </row>
    <row r="1163" spans="1:28">
      <c r="A1163">
        <v>1162</v>
      </c>
      <c r="B1163" t="s">
        <v>234</v>
      </c>
      <c r="C1163">
        <v>-1.9812869653801999E-2</v>
      </c>
      <c r="D1163">
        <v>2.6001106502559199E-2</v>
      </c>
      <c r="E1163">
        <v>-0.76200101914324003</v>
      </c>
      <c r="F1163">
        <v>0.44633368526192502</v>
      </c>
      <c r="G1163" t="s">
        <v>450</v>
      </c>
      <c r="H1163" t="b">
        <v>0</v>
      </c>
      <c r="I1163" t="s">
        <v>382</v>
      </c>
      <c r="J1163" t="s">
        <v>382</v>
      </c>
      <c r="K1163" t="s">
        <v>382</v>
      </c>
      <c r="X1163" t="str">
        <f t="shared" si="94"/>
        <v>-0.76200101914324_0.446333685261925</v>
      </c>
      <c r="Y1163" t="str">
        <f t="shared" si="92"/>
        <v>grade9_all_grade_t8_ra_basic_studytime</v>
      </c>
      <c r="Z1163" t="str">
        <f t="shared" si="93"/>
        <v>FALSE</v>
      </c>
      <c r="AA1163" s="2" t="e">
        <f t="shared" si="95"/>
        <v>#VALUE!</v>
      </c>
      <c r="AB1163">
        <f t="shared" si="96"/>
        <v>2.6001106502559199E-2</v>
      </c>
    </row>
    <row r="1164" spans="1:28">
      <c r="A1164">
        <v>1163</v>
      </c>
      <c r="B1164" t="s">
        <v>150</v>
      </c>
      <c r="C1164">
        <v>10.5285475740429</v>
      </c>
      <c r="D1164">
        <v>0.96532123630403799</v>
      </c>
      <c r="E1164">
        <v>10.906781264187201</v>
      </c>
      <c r="F1164" s="17">
        <v>5.1792721712708303E-26</v>
      </c>
      <c r="G1164" t="s">
        <v>732</v>
      </c>
      <c r="H1164" t="b">
        <v>0</v>
      </c>
      <c r="I1164" t="s">
        <v>382</v>
      </c>
      <c r="J1164" t="s">
        <v>382</v>
      </c>
      <c r="K1164" t="s">
        <v>382</v>
      </c>
      <c r="X1164" t="str">
        <f t="shared" si="94"/>
        <v>10.9067812641872_5.17927217127083E-26</v>
      </c>
      <c r="Y1164" t="str">
        <f t="shared" si="92"/>
        <v>grade4_not_apr_march_grade_t8_ra_basic_studytime</v>
      </c>
      <c r="Z1164" t="str">
        <f t="shared" si="93"/>
        <v>FALSE</v>
      </c>
      <c r="AA1164" s="2" t="e">
        <f t="shared" si="95"/>
        <v>#VALUE!</v>
      </c>
      <c r="AB1164">
        <f t="shared" si="96"/>
        <v>0.96532123630403799</v>
      </c>
    </row>
    <row r="1165" spans="1:28">
      <c r="A1165">
        <v>1164</v>
      </c>
      <c r="B1165" t="s">
        <v>116</v>
      </c>
      <c r="C1165">
        <v>-0.464633736871783</v>
      </c>
      <c r="D1165">
        <v>0.37767771026483299</v>
      </c>
      <c r="E1165">
        <v>-1.23023870417445</v>
      </c>
      <c r="F1165">
        <v>0.218948492447509</v>
      </c>
      <c r="G1165" t="s">
        <v>732</v>
      </c>
      <c r="H1165" t="b">
        <v>0</v>
      </c>
      <c r="I1165" t="s">
        <v>382</v>
      </c>
      <c r="J1165" t="s">
        <v>382</v>
      </c>
      <c r="K1165" t="s">
        <v>382</v>
      </c>
      <c r="X1165" t="str">
        <f t="shared" si="94"/>
        <v>-1.23023870417445_0.218948492447509</v>
      </c>
      <c r="Y1165" t="str">
        <f t="shared" si="92"/>
        <v>grade4_not_apr_march_grade_t8_ra_basic_studytime</v>
      </c>
      <c r="Z1165" t="str">
        <f t="shared" si="93"/>
        <v>FALSE</v>
      </c>
      <c r="AA1165" s="2" t="e">
        <f t="shared" si="95"/>
        <v>#VALUE!</v>
      </c>
      <c r="AB1165">
        <f t="shared" si="96"/>
        <v>0.37767771026483299</v>
      </c>
    </row>
    <row r="1166" spans="1:28">
      <c r="A1166">
        <v>1165</v>
      </c>
      <c r="B1166" t="s">
        <v>234</v>
      </c>
      <c r="C1166">
        <v>3.5285147889166799E-2</v>
      </c>
      <c r="D1166">
        <v>3.18276149887812E-2</v>
      </c>
      <c r="E1166">
        <v>1.1086331131504601</v>
      </c>
      <c r="F1166">
        <v>0.26790243650699502</v>
      </c>
      <c r="G1166" t="s">
        <v>732</v>
      </c>
      <c r="H1166" t="b">
        <v>0</v>
      </c>
      <c r="I1166" t="s">
        <v>382</v>
      </c>
      <c r="J1166" t="s">
        <v>382</v>
      </c>
      <c r="K1166" t="s">
        <v>382</v>
      </c>
      <c r="X1166" t="str">
        <f t="shared" si="94"/>
        <v>1.10863311315046_0.267902436506995</v>
      </c>
      <c r="Y1166" t="str">
        <f t="shared" si="92"/>
        <v>grade4_not_apr_march_grade_t8_ra_basic_studytime</v>
      </c>
      <c r="Z1166" t="str">
        <f t="shared" si="93"/>
        <v>FALSE</v>
      </c>
      <c r="AA1166" s="2" t="e">
        <f t="shared" si="95"/>
        <v>#VALUE!</v>
      </c>
      <c r="AB1166">
        <f t="shared" si="96"/>
        <v>3.18276149887812E-2</v>
      </c>
    </row>
    <row r="1167" spans="1:28">
      <c r="A1167">
        <v>1166</v>
      </c>
      <c r="B1167" t="s">
        <v>150</v>
      </c>
      <c r="C1167">
        <v>9.7136002491993896</v>
      </c>
      <c r="D1167">
        <v>0.88361376159648497</v>
      </c>
      <c r="E1167">
        <v>10.993038668443999</v>
      </c>
      <c r="F1167" s="17">
        <v>1.28476588652819E-26</v>
      </c>
      <c r="G1167" t="s">
        <v>733</v>
      </c>
      <c r="H1167" t="b">
        <v>0</v>
      </c>
      <c r="I1167" t="s">
        <v>382</v>
      </c>
      <c r="J1167" t="s">
        <v>382</v>
      </c>
      <c r="K1167" t="s">
        <v>382</v>
      </c>
      <c r="X1167" t="str">
        <f t="shared" si="94"/>
        <v>10.993038668444_1.28476588652819E-26</v>
      </c>
      <c r="Y1167" t="str">
        <f t="shared" si="92"/>
        <v>grade5_not_apr_march_grade_t8_ra_basic_studytime</v>
      </c>
      <c r="Z1167" t="str">
        <f t="shared" si="93"/>
        <v>FALSE</v>
      </c>
      <c r="AA1167" s="2" t="e">
        <f t="shared" si="95"/>
        <v>#VALUE!</v>
      </c>
      <c r="AB1167">
        <f t="shared" si="96"/>
        <v>0.88361376159648497</v>
      </c>
    </row>
    <row r="1168" spans="1:28">
      <c r="A1168">
        <v>1167</v>
      </c>
      <c r="B1168" t="s">
        <v>116</v>
      </c>
      <c r="C1168">
        <v>-0.16305808607536301</v>
      </c>
      <c r="D1168">
        <v>0.33530793394783098</v>
      </c>
      <c r="E1168">
        <v>-0.48629355158870902</v>
      </c>
      <c r="F1168">
        <v>0.62686559932698305</v>
      </c>
      <c r="G1168" t="s">
        <v>733</v>
      </c>
      <c r="H1168" t="b">
        <v>0</v>
      </c>
      <c r="I1168" t="s">
        <v>382</v>
      </c>
      <c r="J1168" t="s">
        <v>382</v>
      </c>
      <c r="K1168" t="s">
        <v>382</v>
      </c>
      <c r="X1168" t="str">
        <f t="shared" si="94"/>
        <v>-0.486293551588709_0.626865599326983</v>
      </c>
      <c r="Y1168" t="str">
        <f t="shared" si="92"/>
        <v>grade5_not_apr_march_grade_t8_ra_basic_studytime</v>
      </c>
      <c r="Z1168" t="str">
        <f t="shared" si="93"/>
        <v>FALSE</v>
      </c>
      <c r="AA1168" s="2" t="e">
        <f t="shared" si="95"/>
        <v>#VALUE!</v>
      </c>
      <c r="AB1168">
        <f t="shared" si="96"/>
        <v>0.33530793394783098</v>
      </c>
    </row>
    <row r="1169" spans="1:28">
      <c r="A1169">
        <v>1168</v>
      </c>
      <c r="B1169" t="s">
        <v>234</v>
      </c>
      <c r="C1169">
        <v>9.9110386816227102E-3</v>
      </c>
      <c r="D1169">
        <v>2.81041569808494E-2</v>
      </c>
      <c r="E1169">
        <v>0.35265383296770803</v>
      </c>
      <c r="F1169">
        <v>0.72442228821971</v>
      </c>
      <c r="G1169" t="s">
        <v>733</v>
      </c>
      <c r="H1169" t="b">
        <v>0</v>
      </c>
      <c r="I1169" t="s">
        <v>382</v>
      </c>
      <c r="J1169" t="s">
        <v>382</v>
      </c>
      <c r="K1169" t="s">
        <v>382</v>
      </c>
      <c r="X1169" t="str">
        <f t="shared" si="94"/>
        <v>0.352653832967708_0.72442228821971</v>
      </c>
      <c r="Y1169" t="str">
        <f t="shared" si="92"/>
        <v>grade5_not_apr_march_grade_t8_ra_basic_studytime</v>
      </c>
      <c r="Z1169" t="str">
        <f t="shared" si="93"/>
        <v>FALSE</v>
      </c>
      <c r="AA1169" s="2" t="e">
        <f t="shared" si="95"/>
        <v>#VALUE!</v>
      </c>
      <c r="AB1169">
        <f t="shared" si="96"/>
        <v>2.81041569808494E-2</v>
      </c>
    </row>
    <row r="1170" spans="1:28">
      <c r="A1170">
        <v>1169</v>
      </c>
      <c r="B1170" t="s">
        <v>150</v>
      </c>
      <c r="C1170">
        <v>9.8565658736339596</v>
      </c>
      <c r="D1170">
        <v>0.82955990903363097</v>
      </c>
      <c r="E1170">
        <v>11.8816805950954</v>
      </c>
      <c r="F1170" s="17">
        <v>1.43410599835162E-30</v>
      </c>
      <c r="G1170" t="s">
        <v>734</v>
      </c>
      <c r="H1170" t="b">
        <v>0</v>
      </c>
      <c r="I1170" t="s">
        <v>382</v>
      </c>
      <c r="J1170" t="s">
        <v>382</v>
      </c>
      <c r="K1170" t="s">
        <v>382</v>
      </c>
      <c r="X1170" t="str">
        <f t="shared" si="94"/>
        <v>11.8816805950954_1.43410599835162E-30</v>
      </c>
      <c r="Y1170" t="str">
        <f t="shared" si="92"/>
        <v>grade6_not_apr_march_grade_t8_ra_basic_studytime</v>
      </c>
      <c r="Z1170" t="str">
        <f t="shared" si="93"/>
        <v>FALSE</v>
      </c>
      <c r="AA1170" s="2" t="e">
        <f t="shared" si="95"/>
        <v>#VALUE!</v>
      </c>
      <c r="AB1170">
        <f t="shared" si="96"/>
        <v>0.82955990903363097</v>
      </c>
    </row>
    <row r="1171" spans="1:28">
      <c r="A1171">
        <v>1170</v>
      </c>
      <c r="B1171" t="s">
        <v>116</v>
      </c>
      <c r="C1171">
        <v>-0.21609629895679799</v>
      </c>
      <c r="D1171">
        <v>0.32066876310790998</v>
      </c>
      <c r="E1171">
        <v>-0.67389257644679901</v>
      </c>
      <c r="F1171">
        <v>0.50053365104823699</v>
      </c>
      <c r="G1171" t="s">
        <v>734</v>
      </c>
      <c r="H1171" t="b">
        <v>0</v>
      </c>
      <c r="I1171" t="s">
        <v>382</v>
      </c>
      <c r="J1171" t="s">
        <v>382</v>
      </c>
      <c r="K1171" t="s">
        <v>382</v>
      </c>
      <c r="X1171" t="str">
        <f t="shared" si="94"/>
        <v>-0.673892576446799_0.500533651048237</v>
      </c>
      <c r="Y1171" t="str">
        <f t="shared" si="92"/>
        <v>grade6_not_apr_march_grade_t8_ra_basic_studytime</v>
      </c>
      <c r="Z1171" t="str">
        <f t="shared" si="93"/>
        <v>FALSE</v>
      </c>
      <c r="AA1171" s="2" t="e">
        <f t="shared" si="95"/>
        <v>#VALUE!</v>
      </c>
      <c r="AB1171">
        <f t="shared" si="96"/>
        <v>0.32066876310790998</v>
      </c>
    </row>
    <row r="1172" spans="1:28">
      <c r="A1172">
        <v>1171</v>
      </c>
      <c r="B1172" t="s">
        <v>234</v>
      </c>
      <c r="C1172">
        <v>1.7269185514545801E-2</v>
      </c>
      <c r="D1172">
        <v>2.7103314012162601E-2</v>
      </c>
      <c r="E1172">
        <v>0.63716140051346604</v>
      </c>
      <c r="F1172">
        <v>0.52416396989056802</v>
      </c>
      <c r="G1172" t="s">
        <v>734</v>
      </c>
      <c r="H1172" t="b">
        <v>0</v>
      </c>
      <c r="I1172" t="s">
        <v>382</v>
      </c>
      <c r="J1172" t="s">
        <v>382</v>
      </c>
      <c r="K1172" t="s">
        <v>382</v>
      </c>
      <c r="X1172" t="str">
        <f t="shared" si="94"/>
        <v>0.637161400513466_0.524163969890568</v>
      </c>
      <c r="Y1172" t="str">
        <f t="shared" si="92"/>
        <v>grade6_not_apr_march_grade_t8_ra_basic_studytime</v>
      </c>
      <c r="Z1172" t="str">
        <f t="shared" si="93"/>
        <v>FALSE</v>
      </c>
      <c r="AA1172" s="2" t="e">
        <f t="shared" si="95"/>
        <v>#VALUE!</v>
      </c>
      <c r="AB1172">
        <f t="shared" si="96"/>
        <v>2.7103314012162601E-2</v>
      </c>
    </row>
    <row r="1173" spans="1:28">
      <c r="A1173">
        <v>1172</v>
      </c>
      <c r="B1173" t="s">
        <v>150</v>
      </c>
      <c r="C1173">
        <v>9.4570206081558794</v>
      </c>
      <c r="D1173">
        <v>0.78620946054146301</v>
      </c>
      <c r="E1173">
        <v>12.028627335065201</v>
      </c>
      <c r="F1173" s="17">
        <v>2.9923229799823702E-31</v>
      </c>
      <c r="G1173" t="s">
        <v>735</v>
      </c>
      <c r="H1173" t="b">
        <v>0</v>
      </c>
      <c r="I1173" t="s">
        <v>382</v>
      </c>
      <c r="J1173" t="s">
        <v>382</v>
      </c>
      <c r="K1173" t="s">
        <v>382</v>
      </c>
      <c r="X1173" t="str">
        <f t="shared" si="94"/>
        <v>12.0286273350652_2.99232297998237E-31</v>
      </c>
      <c r="Y1173" t="str">
        <f t="shared" si="92"/>
        <v>grade7_not_apr_march_grade_t8_ra_basic_studytime</v>
      </c>
      <c r="Z1173" t="str">
        <f t="shared" si="93"/>
        <v>FALSE</v>
      </c>
      <c r="AA1173" s="2" t="e">
        <f t="shared" si="95"/>
        <v>#VALUE!</v>
      </c>
      <c r="AB1173">
        <f t="shared" si="96"/>
        <v>0.78620946054146301</v>
      </c>
    </row>
    <row r="1174" spans="1:28">
      <c r="A1174">
        <v>1173</v>
      </c>
      <c r="B1174" t="s">
        <v>116</v>
      </c>
      <c r="C1174">
        <v>-1.2583607515216999E-2</v>
      </c>
      <c r="D1174">
        <v>0.31780171563383097</v>
      </c>
      <c r="E1174">
        <v>-3.9595782200608901E-2</v>
      </c>
      <c r="F1174">
        <v>0.96842317674506995</v>
      </c>
      <c r="G1174" t="s">
        <v>735</v>
      </c>
      <c r="H1174" t="b">
        <v>0</v>
      </c>
      <c r="I1174" t="s">
        <v>382</v>
      </c>
      <c r="J1174" t="s">
        <v>382</v>
      </c>
      <c r="K1174" t="s">
        <v>382</v>
      </c>
      <c r="X1174" t="str">
        <f t="shared" si="94"/>
        <v>-0.0395957822006089_0.96842317674507</v>
      </c>
      <c r="Y1174" t="str">
        <f t="shared" si="92"/>
        <v>grade7_not_apr_march_grade_t8_ra_basic_studytime</v>
      </c>
      <c r="Z1174" t="str">
        <f t="shared" si="93"/>
        <v>FALSE</v>
      </c>
      <c r="AA1174" s="2" t="e">
        <f t="shared" si="95"/>
        <v>#VALUE!</v>
      </c>
      <c r="AB1174">
        <f t="shared" si="96"/>
        <v>0.31780171563383097</v>
      </c>
    </row>
    <row r="1175" spans="1:28">
      <c r="A1175">
        <v>1174</v>
      </c>
      <c r="B1175" t="s">
        <v>234</v>
      </c>
      <c r="C1175">
        <v>-1.0313970185559301E-3</v>
      </c>
      <c r="D1175">
        <v>2.7552047729871999E-2</v>
      </c>
      <c r="E1175">
        <v>-3.7434495928144101E-2</v>
      </c>
      <c r="F1175">
        <v>0.97014592915517295</v>
      </c>
      <c r="G1175" t="s">
        <v>735</v>
      </c>
      <c r="H1175" t="b">
        <v>0</v>
      </c>
      <c r="I1175" t="s">
        <v>382</v>
      </c>
      <c r="J1175" t="s">
        <v>382</v>
      </c>
      <c r="K1175" t="s">
        <v>382</v>
      </c>
      <c r="X1175" t="str">
        <f t="shared" si="94"/>
        <v>-0.0374344959281441_0.970145929155173</v>
      </c>
      <c r="Y1175" t="str">
        <f t="shared" si="92"/>
        <v>grade7_not_apr_march_grade_t8_ra_basic_studytime</v>
      </c>
      <c r="Z1175" t="str">
        <f t="shared" si="93"/>
        <v>FALSE</v>
      </c>
      <c r="AA1175" s="2" t="e">
        <f t="shared" si="95"/>
        <v>#VALUE!</v>
      </c>
      <c r="AB1175">
        <f t="shared" si="96"/>
        <v>2.7552047729871999E-2</v>
      </c>
    </row>
    <row r="1176" spans="1:28">
      <c r="A1176">
        <v>1175</v>
      </c>
      <c r="B1176" t="s">
        <v>150</v>
      </c>
      <c r="C1176">
        <v>9.9240105186095704</v>
      </c>
      <c r="D1176">
        <v>0.88634555231479495</v>
      </c>
      <c r="E1176">
        <v>11.1965479972138</v>
      </c>
      <c r="F1176" s="17">
        <v>7.9246909379262597E-27</v>
      </c>
      <c r="G1176" t="s">
        <v>736</v>
      </c>
      <c r="H1176" t="b">
        <v>0</v>
      </c>
      <c r="I1176" t="s">
        <v>382</v>
      </c>
      <c r="J1176" t="s">
        <v>382</v>
      </c>
      <c r="K1176" t="s">
        <v>382</v>
      </c>
      <c r="X1176" t="str">
        <f t="shared" si="94"/>
        <v>11.1965479972138_7.92469093792626E-27</v>
      </c>
      <c r="Y1176" t="str">
        <f t="shared" si="92"/>
        <v>grade8_not_apr_march_grade_t8_ra_basic_studytime</v>
      </c>
      <c r="Z1176" t="str">
        <f t="shared" si="93"/>
        <v>FALSE</v>
      </c>
      <c r="AA1176" s="2" t="e">
        <f t="shared" si="95"/>
        <v>#VALUE!</v>
      </c>
      <c r="AB1176">
        <f t="shared" si="96"/>
        <v>0.88634555231479495</v>
      </c>
    </row>
    <row r="1177" spans="1:28">
      <c r="A1177">
        <v>1176</v>
      </c>
      <c r="B1177" t="s">
        <v>116</v>
      </c>
      <c r="C1177">
        <v>2.95392274769508E-2</v>
      </c>
      <c r="D1177">
        <v>0.38549277005615501</v>
      </c>
      <c r="E1177">
        <v>7.66271893313272E-2</v>
      </c>
      <c r="F1177">
        <v>0.93894263483700902</v>
      </c>
      <c r="G1177" t="s">
        <v>736</v>
      </c>
      <c r="H1177" t="b">
        <v>0</v>
      </c>
      <c r="I1177" t="s">
        <v>382</v>
      </c>
      <c r="J1177" t="s">
        <v>382</v>
      </c>
      <c r="K1177" t="s">
        <v>382</v>
      </c>
      <c r="X1177" t="str">
        <f t="shared" si="94"/>
        <v>0.0766271893313272_0.938942634837009</v>
      </c>
      <c r="Y1177" t="str">
        <f t="shared" si="92"/>
        <v>grade8_not_apr_march_grade_t8_ra_basic_studytime</v>
      </c>
      <c r="Z1177" t="str">
        <f t="shared" si="93"/>
        <v>FALSE</v>
      </c>
      <c r="AA1177" s="2" t="e">
        <f t="shared" si="95"/>
        <v>#VALUE!</v>
      </c>
      <c r="AB1177">
        <f t="shared" si="96"/>
        <v>0.38549277005615501</v>
      </c>
    </row>
    <row r="1178" spans="1:28">
      <c r="A1178">
        <v>1177</v>
      </c>
      <c r="B1178" t="s">
        <v>234</v>
      </c>
      <c r="C1178">
        <v>-1.3118708897876301E-2</v>
      </c>
      <c r="D1178">
        <v>3.4064578565805602E-2</v>
      </c>
      <c r="E1178">
        <v>-0.38511290760676098</v>
      </c>
      <c r="F1178">
        <v>0.70027401536213496</v>
      </c>
      <c r="G1178" t="s">
        <v>736</v>
      </c>
      <c r="H1178" t="b">
        <v>0</v>
      </c>
      <c r="I1178" t="s">
        <v>382</v>
      </c>
      <c r="J1178" t="s">
        <v>382</v>
      </c>
      <c r="K1178" t="s">
        <v>382</v>
      </c>
      <c r="X1178" t="str">
        <f t="shared" si="94"/>
        <v>-0.385112907606761_0.700274015362135</v>
      </c>
      <c r="Y1178" t="str">
        <f t="shared" si="92"/>
        <v>grade8_not_apr_march_grade_t8_ra_basic_studytime</v>
      </c>
      <c r="Z1178" t="str">
        <f t="shared" si="93"/>
        <v>FALSE</v>
      </c>
      <c r="AA1178" s="2" t="e">
        <f t="shared" si="95"/>
        <v>#VALUE!</v>
      </c>
      <c r="AB1178">
        <f t="shared" si="96"/>
        <v>3.4064578565805602E-2</v>
      </c>
    </row>
    <row r="1179" spans="1:28">
      <c r="A1179">
        <v>1178</v>
      </c>
      <c r="B1179" t="s">
        <v>150</v>
      </c>
      <c r="C1179">
        <v>8.90002551777253</v>
      </c>
      <c r="D1179">
        <v>1.05602571297658</v>
      </c>
      <c r="E1179">
        <v>8.4278492544337809</v>
      </c>
      <c r="F1179" s="17">
        <v>3.1633483064638501E-16</v>
      </c>
      <c r="G1179" t="s">
        <v>737</v>
      </c>
      <c r="H1179" t="b">
        <v>0</v>
      </c>
      <c r="I1179" t="s">
        <v>382</v>
      </c>
      <c r="J1179" t="s">
        <v>382</v>
      </c>
      <c r="K1179" t="s">
        <v>382</v>
      </c>
      <c r="X1179" t="str">
        <f t="shared" si="94"/>
        <v>8.42784925443378_3.16334830646385E-16</v>
      </c>
      <c r="Y1179" t="str">
        <f t="shared" si="92"/>
        <v>grade9_not_apr_march_grade_t8_ra_basic_studytime</v>
      </c>
      <c r="Z1179" t="str">
        <f t="shared" si="93"/>
        <v>FALSE</v>
      </c>
      <c r="AA1179" s="2" t="e">
        <f t="shared" si="95"/>
        <v>#VALUE!</v>
      </c>
      <c r="AB1179">
        <f t="shared" si="96"/>
        <v>1.05602571297658</v>
      </c>
    </row>
    <row r="1180" spans="1:28">
      <c r="A1180">
        <v>1179</v>
      </c>
      <c r="B1180" t="s">
        <v>116</v>
      </c>
      <c r="C1180">
        <v>0.57745597405684101</v>
      </c>
      <c r="D1180">
        <v>0.44058899564794202</v>
      </c>
      <c r="E1180">
        <v>1.3106454763074999</v>
      </c>
      <c r="F1180">
        <v>0.190530612099373</v>
      </c>
      <c r="G1180" t="s">
        <v>737</v>
      </c>
      <c r="H1180" t="b">
        <v>0</v>
      </c>
      <c r="I1180" t="s">
        <v>382</v>
      </c>
      <c r="J1180" t="s">
        <v>382</v>
      </c>
      <c r="K1180" t="s">
        <v>382</v>
      </c>
      <c r="X1180" t="str">
        <f t="shared" si="94"/>
        <v>1.3106454763075_0.190530612099373</v>
      </c>
      <c r="Y1180" t="str">
        <f t="shared" si="92"/>
        <v>grade9_not_apr_march_grade_t8_ra_basic_studytime</v>
      </c>
      <c r="Z1180" t="str">
        <f t="shared" si="93"/>
        <v>FALSE</v>
      </c>
      <c r="AA1180" s="2" t="e">
        <f t="shared" si="95"/>
        <v>#VALUE!</v>
      </c>
      <c r="AB1180">
        <f t="shared" si="96"/>
        <v>0.44058899564794202</v>
      </c>
    </row>
    <row r="1181" spans="1:28">
      <c r="A1181">
        <v>1180</v>
      </c>
      <c r="B1181" t="s">
        <v>234</v>
      </c>
      <c r="C1181">
        <v>-4.38473182208029E-2</v>
      </c>
      <c r="D1181">
        <v>3.8949111417954499E-2</v>
      </c>
      <c r="E1181">
        <v>-1.1257591412108701</v>
      </c>
      <c r="F1181">
        <v>0.26076388291124802</v>
      </c>
      <c r="G1181" t="s">
        <v>737</v>
      </c>
      <c r="H1181" t="b">
        <v>0</v>
      </c>
      <c r="I1181" t="s">
        <v>382</v>
      </c>
      <c r="J1181" t="s">
        <v>382</v>
      </c>
      <c r="K1181" t="s">
        <v>382</v>
      </c>
      <c r="X1181" t="str">
        <f t="shared" si="94"/>
        <v>-1.12575914121087_0.260763882911248</v>
      </c>
      <c r="Y1181" t="str">
        <f t="shared" ref="Y1181:Y1244" si="97">TEXT(G1181,"0.000")</f>
        <v>grade9_not_apr_march_grade_t8_ra_basic_studytime</v>
      </c>
      <c r="Z1181" t="str">
        <f t="shared" ref="Z1181:Z1244" si="98">TEXT(H1181,"0.000")</f>
        <v>FALSE</v>
      </c>
      <c r="AA1181" s="2" t="e">
        <f t="shared" si="95"/>
        <v>#VALUE!</v>
      </c>
      <c r="AB1181">
        <f t="shared" si="96"/>
        <v>3.8949111417954499E-2</v>
      </c>
    </row>
    <row r="1182" spans="1:28">
      <c r="A1182">
        <v>1181</v>
      </c>
      <c r="B1182" t="s">
        <v>116</v>
      </c>
      <c r="C1182">
        <v>-0.39391347590515902</v>
      </c>
      <c r="D1182">
        <v>0.42199075168408501</v>
      </c>
      <c r="E1182">
        <v>-0.933464712989859</v>
      </c>
      <c r="F1182">
        <v>0.35101666945301002</v>
      </c>
      <c r="G1182" t="s">
        <v>333</v>
      </c>
      <c r="H1182" t="b">
        <v>1</v>
      </c>
      <c r="I1182" t="s">
        <v>334</v>
      </c>
      <c r="J1182" t="s">
        <v>382</v>
      </c>
      <c r="K1182" t="s">
        <v>382</v>
      </c>
      <c r="X1182" t="str">
        <f t="shared" si="94"/>
        <v>-0.933464712989859_0.35101666945301</v>
      </c>
      <c r="Y1182" t="str">
        <f t="shared" si="97"/>
        <v>grade4_all_grade_t8_ra_cont_studytime</v>
      </c>
      <c r="Z1182" t="str">
        <f t="shared" si="98"/>
        <v>TRUE</v>
      </c>
      <c r="AA1182" s="2" t="e">
        <f t="shared" si="95"/>
        <v>#VALUE!</v>
      </c>
      <c r="AB1182">
        <f t="shared" si="96"/>
        <v>0.42199075168408501</v>
      </c>
    </row>
    <row r="1183" spans="1:28">
      <c r="A1183">
        <v>1182</v>
      </c>
      <c r="B1183" t="s">
        <v>234</v>
      </c>
      <c r="C1183">
        <v>3.3197778516555497E-2</v>
      </c>
      <c r="D1183">
        <v>3.73419403267813E-2</v>
      </c>
      <c r="E1183">
        <v>0.88902125133402299</v>
      </c>
      <c r="F1183">
        <v>0.37440591150216002</v>
      </c>
      <c r="G1183" t="s">
        <v>333</v>
      </c>
      <c r="H1183" t="b">
        <v>1</v>
      </c>
      <c r="I1183" t="s">
        <v>334</v>
      </c>
      <c r="J1183" t="s">
        <v>382</v>
      </c>
      <c r="K1183" t="s">
        <v>382</v>
      </c>
      <c r="X1183" t="str">
        <f t="shared" si="94"/>
        <v>0.889021251334023_0.37440591150216</v>
      </c>
      <c r="Y1183" t="str">
        <f t="shared" si="97"/>
        <v>grade4_all_grade_t8_ra_cont_studytime</v>
      </c>
      <c r="Z1183" t="str">
        <f t="shared" si="98"/>
        <v>TRUE</v>
      </c>
      <c r="AA1183" s="2" t="e">
        <f t="shared" si="95"/>
        <v>#VALUE!</v>
      </c>
      <c r="AB1183">
        <f t="shared" si="96"/>
        <v>3.73419403267813E-2</v>
      </c>
    </row>
    <row r="1184" spans="1:28">
      <c r="A1184">
        <v>1183</v>
      </c>
      <c r="B1184" t="s">
        <v>140</v>
      </c>
      <c r="C1184">
        <v>8.4742672671667907E-2</v>
      </c>
      <c r="D1184">
        <v>0.75788077439575297</v>
      </c>
      <c r="E1184">
        <v>0.111815308600791</v>
      </c>
      <c r="F1184">
        <v>0.91101333083647096</v>
      </c>
      <c r="G1184" t="s">
        <v>333</v>
      </c>
      <c r="H1184" t="b">
        <v>1</v>
      </c>
      <c r="I1184" t="s">
        <v>334</v>
      </c>
      <c r="J1184" t="s">
        <v>382</v>
      </c>
      <c r="K1184" t="s">
        <v>382</v>
      </c>
      <c r="X1184" t="str">
        <f t="shared" si="94"/>
        <v>0.111815308600791_0.911013330836471</v>
      </c>
      <c r="Y1184" t="str">
        <f t="shared" si="97"/>
        <v>grade4_all_grade_t8_ra_cont_studytime</v>
      </c>
      <c r="Z1184" t="str">
        <f t="shared" si="98"/>
        <v>TRUE</v>
      </c>
      <c r="AA1184" s="2" t="e">
        <f t="shared" si="95"/>
        <v>#VALUE!</v>
      </c>
      <c r="AB1184">
        <f t="shared" si="96"/>
        <v>0.75788077439575297</v>
      </c>
    </row>
    <row r="1185" spans="1:28">
      <c r="A1185">
        <v>1184</v>
      </c>
      <c r="B1185" t="s">
        <v>117</v>
      </c>
      <c r="C1185">
        <v>0.49799152220709902</v>
      </c>
      <c r="D1185">
        <v>1.48584359254195</v>
      </c>
      <c r="E1185">
        <v>0.335157431580767</v>
      </c>
      <c r="F1185">
        <v>0.73764254037610899</v>
      </c>
      <c r="G1185" t="s">
        <v>333</v>
      </c>
      <c r="H1185" t="b">
        <v>1</v>
      </c>
      <c r="I1185" t="s">
        <v>334</v>
      </c>
      <c r="J1185" t="s">
        <v>382</v>
      </c>
      <c r="K1185" t="s">
        <v>382</v>
      </c>
      <c r="X1185" t="str">
        <f t="shared" si="94"/>
        <v>0.335157431580767_0.737642540376109</v>
      </c>
      <c r="Y1185" t="str">
        <f t="shared" si="97"/>
        <v>grade4_all_grade_t8_ra_cont_studytime</v>
      </c>
      <c r="Z1185" t="str">
        <f t="shared" si="98"/>
        <v>TRUE</v>
      </c>
      <c r="AA1185" s="2" t="e">
        <f t="shared" si="95"/>
        <v>#VALUE!</v>
      </c>
      <c r="AB1185">
        <f t="shared" si="96"/>
        <v>1.48584359254195</v>
      </c>
    </row>
    <row r="1186" spans="1:28">
      <c r="A1186">
        <v>1185</v>
      </c>
      <c r="B1186" t="s">
        <v>118</v>
      </c>
      <c r="C1186">
        <v>1.36277166874801</v>
      </c>
      <c r="D1186">
        <v>1.4011237525728499</v>
      </c>
      <c r="E1186">
        <v>0.97262762567945005</v>
      </c>
      <c r="F1186">
        <v>0.33119412100617401</v>
      </c>
      <c r="G1186" t="s">
        <v>333</v>
      </c>
      <c r="H1186" t="b">
        <v>1</v>
      </c>
      <c r="I1186" t="s">
        <v>334</v>
      </c>
      <c r="J1186" t="s">
        <v>382</v>
      </c>
      <c r="K1186" t="s">
        <v>382</v>
      </c>
      <c r="X1186" t="str">
        <f t="shared" si="94"/>
        <v>0.97262762567945_0.331194121006174</v>
      </c>
      <c r="Y1186" t="str">
        <f t="shared" si="97"/>
        <v>grade4_all_grade_t8_ra_cont_studytime</v>
      </c>
      <c r="Z1186" t="str">
        <f t="shared" si="98"/>
        <v>TRUE</v>
      </c>
      <c r="AA1186" s="2" t="e">
        <f t="shared" si="95"/>
        <v>#VALUE!</v>
      </c>
      <c r="AB1186">
        <f t="shared" si="96"/>
        <v>1.4011237525728499</v>
      </c>
    </row>
    <row r="1187" spans="1:28">
      <c r="A1187">
        <v>1186</v>
      </c>
      <c r="B1187" t="s">
        <v>119</v>
      </c>
      <c r="C1187">
        <v>3.4403337972474199</v>
      </c>
      <c r="D1187">
        <v>1.54063936316186</v>
      </c>
      <c r="E1187">
        <v>2.23305588543889</v>
      </c>
      <c r="F1187">
        <v>2.5973296955572701E-2</v>
      </c>
      <c r="G1187" t="s">
        <v>333</v>
      </c>
      <c r="H1187" t="b">
        <v>1</v>
      </c>
      <c r="I1187" t="s">
        <v>334</v>
      </c>
      <c r="J1187" t="s">
        <v>382</v>
      </c>
      <c r="K1187" t="s">
        <v>382</v>
      </c>
      <c r="X1187" t="str">
        <f t="shared" si="94"/>
        <v>2.23305588543889_0.0259732969555727</v>
      </c>
      <c r="Y1187" t="str">
        <f t="shared" si="97"/>
        <v>grade4_all_grade_t8_ra_cont_studytime</v>
      </c>
      <c r="Z1187" t="str">
        <f t="shared" si="98"/>
        <v>TRUE</v>
      </c>
      <c r="AA1187" s="2" t="e">
        <f t="shared" si="95"/>
        <v>#VALUE!</v>
      </c>
      <c r="AB1187">
        <f t="shared" si="96"/>
        <v>1.54063936316186</v>
      </c>
    </row>
    <row r="1188" spans="1:28">
      <c r="A1188">
        <v>1187</v>
      </c>
      <c r="B1188" t="s">
        <v>120</v>
      </c>
      <c r="C1188">
        <v>2.9526485369019801</v>
      </c>
      <c r="D1188">
        <v>1.70753868744341</v>
      </c>
      <c r="E1188">
        <v>1.72918397610235</v>
      </c>
      <c r="F1188">
        <v>8.4374256892776597E-2</v>
      </c>
      <c r="G1188" t="s">
        <v>333</v>
      </c>
      <c r="H1188" t="b">
        <v>1</v>
      </c>
      <c r="I1188" t="s">
        <v>334</v>
      </c>
      <c r="J1188" t="s">
        <v>382</v>
      </c>
      <c r="K1188" t="s">
        <v>382</v>
      </c>
      <c r="X1188" t="str">
        <f t="shared" si="94"/>
        <v>1.72918397610235_0.0843742568927766</v>
      </c>
      <c r="Y1188" t="str">
        <f t="shared" si="97"/>
        <v>grade4_all_grade_t8_ra_cont_studytime</v>
      </c>
      <c r="Z1188" t="str">
        <f t="shared" si="98"/>
        <v>TRUE</v>
      </c>
      <c r="AA1188" s="2" t="e">
        <f t="shared" si="95"/>
        <v>#VALUE!</v>
      </c>
      <c r="AB1188">
        <f t="shared" si="96"/>
        <v>1.70753868744341</v>
      </c>
    </row>
    <row r="1189" spans="1:28">
      <c r="A1189">
        <v>1188</v>
      </c>
      <c r="B1189" t="s">
        <v>121</v>
      </c>
      <c r="C1189">
        <v>-0.968195944560447</v>
      </c>
      <c r="D1189">
        <v>0.90992733320993402</v>
      </c>
      <c r="E1189">
        <v>-1.06403655459493</v>
      </c>
      <c r="F1189">
        <v>0.287809811514248</v>
      </c>
      <c r="G1189" t="s">
        <v>333</v>
      </c>
      <c r="H1189" t="b">
        <v>1</v>
      </c>
      <c r="I1189" t="s">
        <v>334</v>
      </c>
      <c r="J1189" t="s">
        <v>382</v>
      </c>
      <c r="K1189" t="s">
        <v>382</v>
      </c>
      <c r="X1189" t="str">
        <f t="shared" si="94"/>
        <v>-1.06403655459493_0.287809811514248</v>
      </c>
      <c r="Y1189" t="str">
        <f t="shared" si="97"/>
        <v>grade4_all_grade_t8_ra_cont_studytime</v>
      </c>
      <c r="Z1189" t="str">
        <f t="shared" si="98"/>
        <v>TRUE</v>
      </c>
      <c r="AA1189" s="2" t="e">
        <f t="shared" si="95"/>
        <v>#VALUE!</v>
      </c>
      <c r="AB1189">
        <f t="shared" si="96"/>
        <v>0.90992733320993402</v>
      </c>
    </row>
    <row r="1190" spans="1:28">
      <c r="A1190">
        <v>1189</v>
      </c>
      <c r="B1190" t="s">
        <v>122</v>
      </c>
      <c r="C1190">
        <v>3.94526608581642E-2</v>
      </c>
      <c r="D1190">
        <v>1.16670018352855</v>
      </c>
      <c r="E1190">
        <v>3.3815594970461202E-2</v>
      </c>
      <c r="F1190">
        <v>0.97303727652000205</v>
      </c>
      <c r="G1190" t="s">
        <v>333</v>
      </c>
      <c r="H1190" t="b">
        <v>1</v>
      </c>
      <c r="I1190" t="s">
        <v>334</v>
      </c>
      <c r="J1190" t="s">
        <v>382</v>
      </c>
      <c r="K1190" t="s">
        <v>382</v>
      </c>
      <c r="X1190" t="str">
        <f t="shared" si="94"/>
        <v>0.0338155949704612_0.973037276520002</v>
      </c>
      <c r="Y1190" t="str">
        <f t="shared" si="97"/>
        <v>grade4_all_grade_t8_ra_cont_studytime</v>
      </c>
      <c r="Z1190" t="str">
        <f t="shared" si="98"/>
        <v>TRUE</v>
      </c>
      <c r="AA1190" s="2" t="e">
        <f t="shared" si="95"/>
        <v>#VALUE!</v>
      </c>
      <c r="AB1190">
        <f t="shared" si="96"/>
        <v>1.16670018352855</v>
      </c>
    </row>
    <row r="1191" spans="1:28">
      <c r="A1191">
        <v>1190</v>
      </c>
      <c r="B1191" t="s">
        <v>116</v>
      </c>
      <c r="C1191">
        <v>-6.01657098862508E-2</v>
      </c>
      <c r="D1191">
        <v>0.33951280601835698</v>
      </c>
      <c r="E1191">
        <v>-0.17721190134724399</v>
      </c>
      <c r="F1191">
        <v>0.85939464078889305</v>
      </c>
      <c r="G1191" t="s">
        <v>335</v>
      </c>
      <c r="H1191" t="b">
        <v>1</v>
      </c>
      <c r="I1191" t="s">
        <v>334</v>
      </c>
      <c r="J1191" t="s">
        <v>382</v>
      </c>
      <c r="K1191" t="s">
        <v>382</v>
      </c>
      <c r="X1191" t="str">
        <f t="shared" si="94"/>
        <v>-0.177211901347244_0.859394640788893</v>
      </c>
      <c r="Y1191" t="str">
        <f t="shared" si="97"/>
        <v>grade5_all_grade_t8_ra_cont_studytime</v>
      </c>
      <c r="Z1191" t="str">
        <f t="shared" si="98"/>
        <v>TRUE</v>
      </c>
      <c r="AA1191" s="2" t="e">
        <f t="shared" si="95"/>
        <v>#VALUE!</v>
      </c>
      <c r="AB1191">
        <f t="shared" si="96"/>
        <v>0.33951280601835698</v>
      </c>
    </row>
    <row r="1192" spans="1:28">
      <c r="A1192">
        <v>1191</v>
      </c>
      <c r="B1192" t="s">
        <v>234</v>
      </c>
      <c r="C1192">
        <v>3.6653311546070702E-3</v>
      </c>
      <c r="D1192">
        <v>2.9232198105178998E-2</v>
      </c>
      <c r="E1192">
        <v>0.125386778695841</v>
      </c>
      <c r="F1192">
        <v>0.90025435995531</v>
      </c>
      <c r="G1192" t="s">
        <v>335</v>
      </c>
      <c r="H1192" t="b">
        <v>1</v>
      </c>
      <c r="I1192" t="s">
        <v>334</v>
      </c>
      <c r="J1192" t="s">
        <v>382</v>
      </c>
      <c r="K1192" t="s">
        <v>382</v>
      </c>
      <c r="X1192" t="str">
        <f t="shared" si="94"/>
        <v>0.125386778695841_0.90025435995531</v>
      </c>
      <c r="Y1192" t="str">
        <f t="shared" si="97"/>
        <v>grade5_all_grade_t8_ra_cont_studytime</v>
      </c>
      <c r="Z1192" t="str">
        <f t="shared" si="98"/>
        <v>TRUE</v>
      </c>
      <c r="AA1192" s="2" t="e">
        <f t="shared" si="95"/>
        <v>#VALUE!</v>
      </c>
      <c r="AB1192">
        <f t="shared" si="96"/>
        <v>2.9232198105178998E-2</v>
      </c>
    </row>
    <row r="1193" spans="1:28">
      <c r="A1193">
        <v>1192</v>
      </c>
      <c r="B1193" t="s">
        <v>140</v>
      </c>
      <c r="C1193">
        <v>1.08543010457202</v>
      </c>
      <c r="D1193">
        <v>0.58732044514899995</v>
      </c>
      <c r="E1193">
        <v>1.8481054312636001</v>
      </c>
      <c r="F1193">
        <v>6.5020483418720104E-2</v>
      </c>
      <c r="G1193" t="s">
        <v>335</v>
      </c>
      <c r="H1193" t="b">
        <v>1</v>
      </c>
      <c r="I1193" t="s">
        <v>334</v>
      </c>
      <c r="J1193" t="s">
        <v>382</v>
      </c>
      <c r="K1193" t="s">
        <v>382</v>
      </c>
      <c r="X1193" t="str">
        <f t="shared" si="94"/>
        <v>1.8481054312636_0.0650204834187201</v>
      </c>
      <c r="Y1193" t="str">
        <f t="shared" si="97"/>
        <v>grade5_all_grade_t8_ra_cont_studytime</v>
      </c>
      <c r="Z1193" t="str">
        <f t="shared" si="98"/>
        <v>TRUE</v>
      </c>
      <c r="AA1193" s="2" t="e">
        <f t="shared" si="95"/>
        <v>#VALUE!</v>
      </c>
      <c r="AB1193">
        <f t="shared" si="96"/>
        <v>0.58732044514899995</v>
      </c>
    </row>
    <row r="1194" spans="1:28">
      <c r="A1194">
        <v>1193</v>
      </c>
      <c r="B1194" t="s">
        <v>117</v>
      </c>
      <c r="C1194">
        <v>1.64999254312832</v>
      </c>
      <c r="D1194">
        <v>1.04907787109771</v>
      </c>
      <c r="E1194">
        <v>1.5728027333203001</v>
      </c>
      <c r="F1194">
        <v>0.11622895740504</v>
      </c>
      <c r="G1194" t="s">
        <v>335</v>
      </c>
      <c r="H1194" t="b">
        <v>1</v>
      </c>
      <c r="I1194" t="s">
        <v>334</v>
      </c>
      <c r="J1194" t="s">
        <v>382</v>
      </c>
      <c r="K1194" t="s">
        <v>382</v>
      </c>
      <c r="X1194" t="str">
        <f t="shared" si="94"/>
        <v>1.5728027333203_0.11622895740504</v>
      </c>
      <c r="Y1194" t="str">
        <f t="shared" si="97"/>
        <v>grade5_all_grade_t8_ra_cont_studytime</v>
      </c>
      <c r="Z1194" t="str">
        <f t="shared" si="98"/>
        <v>TRUE</v>
      </c>
      <c r="AA1194" s="2" t="e">
        <f t="shared" si="95"/>
        <v>#VALUE!</v>
      </c>
      <c r="AB1194">
        <f t="shared" si="96"/>
        <v>1.04907787109771</v>
      </c>
    </row>
    <row r="1195" spans="1:28">
      <c r="A1195">
        <v>1194</v>
      </c>
      <c r="B1195" t="s">
        <v>118</v>
      </c>
      <c r="C1195">
        <v>3.5868350213352298</v>
      </c>
      <c r="D1195">
        <v>0.97806686643754004</v>
      </c>
      <c r="E1195">
        <v>3.6672697383152699</v>
      </c>
      <c r="F1195">
        <v>2.6427148293974002E-4</v>
      </c>
      <c r="G1195" t="s">
        <v>335</v>
      </c>
      <c r="H1195" t="b">
        <v>1</v>
      </c>
      <c r="I1195" t="s">
        <v>334</v>
      </c>
      <c r="J1195" t="s">
        <v>382</v>
      </c>
      <c r="K1195" t="s">
        <v>382</v>
      </c>
      <c r="X1195" t="str">
        <f t="shared" si="94"/>
        <v>3.66726973831527_0.00026427148293974</v>
      </c>
      <c r="Y1195" t="str">
        <f t="shared" si="97"/>
        <v>grade5_all_grade_t8_ra_cont_studytime</v>
      </c>
      <c r="Z1195" t="str">
        <f t="shared" si="98"/>
        <v>TRUE</v>
      </c>
      <c r="AA1195" s="2" t="e">
        <f t="shared" si="95"/>
        <v>#VALUE!</v>
      </c>
      <c r="AB1195">
        <f t="shared" si="96"/>
        <v>0.97806686643754004</v>
      </c>
    </row>
    <row r="1196" spans="1:28">
      <c r="A1196">
        <v>1195</v>
      </c>
      <c r="B1196" t="s">
        <v>119</v>
      </c>
      <c r="C1196">
        <v>3.7787958509649502</v>
      </c>
      <c r="D1196">
        <v>1.06139668106415</v>
      </c>
      <c r="E1196">
        <v>3.56021072835496</v>
      </c>
      <c r="F1196">
        <v>3.9633708573249703E-4</v>
      </c>
      <c r="G1196" t="s">
        <v>335</v>
      </c>
      <c r="H1196" t="b">
        <v>1</v>
      </c>
      <c r="I1196" t="s">
        <v>334</v>
      </c>
      <c r="J1196" t="s">
        <v>382</v>
      </c>
      <c r="K1196" t="s">
        <v>382</v>
      </c>
      <c r="X1196" t="str">
        <f t="shared" si="94"/>
        <v>3.56021072835496_0.000396337085732497</v>
      </c>
      <c r="Y1196" t="str">
        <f t="shared" si="97"/>
        <v>grade5_all_grade_t8_ra_cont_studytime</v>
      </c>
      <c r="Z1196" t="str">
        <f t="shared" si="98"/>
        <v>TRUE</v>
      </c>
      <c r="AA1196" s="2" t="e">
        <f t="shared" si="95"/>
        <v>#VALUE!</v>
      </c>
      <c r="AB1196">
        <f t="shared" si="96"/>
        <v>1.06139668106415</v>
      </c>
    </row>
    <row r="1197" spans="1:28">
      <c r="A1197">
        <v>1196</v>
      </c>
      <c r="B1197" t="s">
        <v>120</v>
      </c>
      <c r="C1197">
        <v>5.5776195479082302</v>
      </c>
      <c r="D1197">
        <v>1.2561653693773001</v>
      </c>
      <c r="E1197">
        <v>4.44019528310442</v>
      </c>
      <c r="F1197" s="17">
        <v>1.0484178606850601E-5</v>
      </c>
      <c r="G1197" t="s">
        <v>335</v>
      </c>
      <c r="H1197" t="b">
        <v>1</v>
      </c>
      <c r="I1197" t="s">
        <v>334</v>
      </c>
      <c r="J1197" t="s">
        <v>382</v>
      </c>
      <c r="K1197" t="s">
        <v>382</v>
      </c>
      <c r="X1197" t="str">
        <f t="shared" si="94"/>
        <v>4.44019528310442_1.04841786068506E-05</v>
      </c>
      <c r="Y1197" t="str">
        <f t="shared" si="97"/>
        <v>grade5_all_grade_t8_ra_cont_studytime</v>
      </c>
      <c r="Z1197" t="str">
        <f t="shared" si="98"/>
        <v>TRUE</v>
      </c>
      <c r="AA1197" s="2" t="e">
        <f t="shared" si="95"/>
        <v>#VALUE!</v>
      </c>
      <c r="AB1197">
        <f t="shared" si="96"/>
        <v>1.2561653693773001</v>
      </c>
    </row>
    <row r="1198" spans="1:28">
      <c r="A1198">
        <v>1197</v>
      </c>
      <c r="B1198" t="s">
        <v>121</v>
      </c>
      <c r="C1198">
        <v>0.78031525236725396</v>
      </c>
      <c r="D1198">
        <v>0.68387166850973802</v>
      </c>
      <c r="E1198">
        <v>1.1410258507530799</v>
      </c>
      <c r="F1198">
        <v>0.25426025334553498</v>
      </c>
      <c r="G1198" t="s">
        <v>335</v>
      </c>
      <c r="H1198" t="b">
        <v>1</v>
      </c>
      <c r="I1198" t="s">
        <v>334</v>
      </c>
      <c r="J1198" t="s">
        <v>382</v>
      </c>
      <c r="K1198" t="s">
        <v>382</v>
      </c>
      <c r="X1198" t="str">
        <f t="shared" si="94"/>
        <v>1.14102585075308_0.254260253345535</v>
      </c>
      <c r="Y1198" t="str">
        <f t="shared" si="97"/>
        <v>grade5_all_grade_t8_ra_cont_studytime</v>
      </c>
      <c r="Z1198" t="str">
        <f t="shared" si="98"/>
        <v>TRUE</v>
      </c>
      <c r="AA1198" s="2" t="e">
        <f t="shared" si="95"/>
        <v>#VALUE!</v>
      </c>
      <c r="AB1198">
        <f t="shared" si="96"/>
        <v>0.68387166850973802</v>
      </c>
    </row>
    <row r="1199" spans="1:28">
      <c r="A1199">
        <v>1198</v>
      </c>
      <c r="B1199" t="s">
        <v>122</v>
      </c>
      <c r="C1199">
        <v>0.69415692478546098</v>
      </c>
      <c r="D1199">
        <v>0.840591465442311</v>
      </c>
      <c r="E1199">
        <v>0.82579582748940095</v>
      </c>
      <c r="F1199">
        <v>0.40920912052548802</v>
      </c>
      <c r="G1199" t="s">
        <v>335</v>
      </c>
      <c r="H1199" t="b">
        <v>1</v>
      </c>
      <c r="I1199" t="s">
        <v>334</v>
      </c>
      <c r="J1199" t="s">
        <v>382</v>
      </c>
      <c r="K1199" t="s">
        <v>382</v>
      </c>
      <c r="X1199" t="str">
        <f t="shared" si="94"/>
        <v>0.825795827489401_0.409209120525488</v>
      </c>
      <c r="Y1199" t="str">
        <f t="shared" si="97"/>
        <v>grade5_all_grade_t8_ra_cont_studytime</v>
      </c>
      <c r="Z1199" t="str">
        <f t="shared" si="98"/>
        <v>TRUE</v>
      </c>
      <c r="AA1199" s="2" t="e">
        <f t="shared" si="95"/>
        <v>#VALUE!</v>
      </c>
      <c r="AB1199">
        <f t="shared" si="96"/>
        <v>0.840591465442311</v>
      </c>
    </row>
    <row r="1200" spans="1:28">
      <c r="A1200">
        <v>1199</v>
      </c>
      <c r="B1200" t="s">
        <v>116</v>
      </c>
      <c r="C1200">
        <v>4.9361800485930397E-2</v>
      </c>
      <c r="D1200">
        <v>0.33547801145502298</v>
      </c>
      <c r="E1200">
        <v>0.14713870596716599</v>
      </c>
      <c r="F1200">
        <v>0.88306747393552798</v>
      </c>
      <c r="G1200" t="s">
        <v>336</v>
      </c>
      <c r="H1200" t="b">
        <v>1</v>
      </c>
      <c r="I1200" t="s">
        <v>334</v>
      </c>
      <c r="J1200" t="s">
        <v>382</v>
      </c>
      <c r="K1200" t="s">
        <v>382</v>
      </c>
      <c r="X1200" t="str">
        <f t="shared" si="94"/>
        <v>0.147138705967166_0.883067473935528</v>
      </c>
      <c r="Y1200" t="str">
        <f t="shared" si="97"/>
        <v>grade6_all_grade_t8_ra_cont_studytime</v>
      </c>
      <c r="Z1200" t="str">
        <f t="shared" si="98"/>
        <v>TRUE</v>
      </c>
      <c r="AA1200" s="2" t="e">
        <f t="shared" si="95"/>
        <v>#VALUE!</v>
      </c>
      <c r="AB1200">
        <f t="shared" si="96"/>
        <v>0.33547801145502298</v>
      </c>
    </row>
    <row r="1201" spans="1:28">
      <c r="A1201">
        <v>1200</v>
      </c>
      <c r="B1201" t="s">
        <v>234</v>
      </c>
      <c r="C1201">
        <v>-9.6647306751954497E-3</v>
      </c>
      <c r="D1201">
        <v>2.93809116245786E-2</v>
      </c>
      <c r="E1201">
        <v>-0.32894590878216401</v>
      </c>
      <c r="F1201">
        <v>0.74230092380193302</v>
      </c>
      <c r="G1201" t="s">
        <v>336</v>
      </c>
      <c r="H1201" t="b">
        <v>1</v>
      </c>
      <c r="I1201" t="s">
        <v>334</v>
      </c>
      <c r="J1201" t="s">
        <v>382</v>
      </c>
      <c r="K1201" t="s">
        <v>382</v>
      </c>
      <c r="X1201" t="str">
        <f t="shared" si="94"/>
        <v>-0.328945908782164_0.742300923801933</v>
      </c>
      <c r="Y1201" t="str">
        <f t="shared" si="97"/>
        <v>grade6_all_grade_t8_ra_cont_studytime</v>
      </c>
      <c r="Z1201" t="str">
        <f t="shared" si="98"/>
        <v>TRUE</v>
      </c>
      <c r="AA1201" s="2" t="e">
        <f t="shared" si="95"/>
        <v>#VALUE!</v>
      </c>
      <c r="AB1201">
        <f t="shared" si="96"/>
        <v>2.93809116245786E-2</v>
      </c>
    </row>
    <row r="1202" spans="1:28">
      <c r="A1202">
        <v>1201</v>
      </c>
      <c r="B1202" t="s">
        <v>140</v>
      </c>
      <c r="C1202">
        <v>0.88827551387120696</v>
      </c>
      <c r="D1202">
        <v>0.62081407971859204</v>
      </c>
      <c r="E1202">
        <v>1.43082372467108</v>
      </c>
      <c r="F1202">
        <v>0.152954027723609</v>
      </c>
      <c r="G1202" t="s">
        <v>336</v>
      </c>
      <c r="H1202" t="b">
        <v>1</v>
      </c>
      <c r="I1202" t="s">
        <v>334</v>
      </c>
      <c r="J1202" t="s">
        <v>382</v>
      </c>
      <c r="K1202" t="s">
        <v>382</v>
      </c>
      <c r="X1202" t="str">
        <f t="shared" si="94"/>
        <v>1.43082372467108_0.152954027723609</v>
      </c>
      <c r="Y1202" t="str">
        <f t="shared" si="97"/>
        <v>grade6_all_grade_t8_ra_cont_studytime</v>
      </c>
      <c r="Z1202" t="str">
        <f t="shared" si="98"/>
        <v>TRUE</v>
      </c>
      <c r="AA1202" s="2" t="e">
        <f t="shared" si="95"/>
        <v>#VALUE!</v>
      </c>
      <c r="AB1202">
        <f t="shared" si="96"/>
        <v>0.62081407971859204</v>
      </c>
    </row>
    <row r="1203" spans="1:28">
      <c r="A1203">
        <v>1202</v>
      </c>
      <c r="B1203" t="s">
        <v>117</v>
      </c>
      <c r="C1203">
        <v>0.59227665110219097</v>
      </c>
      <c r="D1203">
        <v>1.23897410054183</v>
      </c>
      <c r="E1203">
        <v>0.478037959666126</v>
      </c>
      <c r="F1203">
        <v>0.63278147939632701</v>
      </c>
      <c r="G1203" t="s">
        <v>336</v>
      </c>
      <c r="H1203" t="b">
        <v>1</v>
      </c>
      <c r="I1203" t="s">
        <v>334</v>
      </c>
      <c r="J1203" t="s">
        <v>382</v>
      </c>
      <c r="K1203" t="s">
        <v>382</v>
      </c>
      <c r="X1203" t="str">
        <f t="shared" si="94"/>
        <v>0.478037959666126_0.632781479396327</v>
      </c>
      <c r="Y1203" t="str">
        <f t="shared" si="97"/>
        <v>grade6_all_grade_t8_ra_cont_studytime</v>
      </c>
      <c r="Z1203" t="str">
        <f t="shared" si="98"/>
        <v>TRUE</v>
      </c>
      <c r="AA1203" s="2" t="e">
        <f t="shared" si="95"/>
        <v>#VALUE!</v>
      </c>
      <c r="AB1203">
        <f t="shared" si="96"/>
        <v>1.23897410054183</v>
      </c>
    </row>
    <row r="1204" spans="1:28">
      <c r="A1204">
        <v>1203</v>
      </c>
      <c r="B1204" t="s">
        <v>118</v>
      </c>
      <c r="C1204">
        <v>1.49567365931823</v>
      </c>
      <c r="D1204">
        <v>1.26211545501634</v>
      </c>
      <c r="E1204">
        <v>1.1850529627647</v>
      </c>
      <c r="F1204">
        <v>0.23642303139697601</v>
      </c>
      <c r="G1204" t="s">
        <v>336</v>
      </c>
      <c r="H1204" t="b">
        <v>1</v>
      </c>
      <c r="I1204" t="s">
        <v>334</v>
      </c>
      <c r="J1204" t="s">
        <v>382</v>
      </c>
      <c r="K1204" t="s">
        <v>382</v>
      </c>
      <c r="X1204" t="str">
        <f t="shared" si="94"/>
        <v>1.1850529627647_0.236423031396976</v>
      </c>
      <c r="Y1204" t="str">
        <f t="shared" si="97"/>
        <v>grade6_all_grade_t8_ra_cont_studytime</v>
      </c>
      <c r="Z1204" t="str">
        <f t="shared" si="98"/>
        <v>TRUE</v>
      </c>
      <c r="AA1204" s="2" t="e">
        <f t="shared" si="95"/>
        <v>#VALUE!</v>
      </c>
      <c r="AB1204">
        <f t="shared" si="96"/>
        <v>1.26211545501634</v>
      </c>
    </row>
    <row r="1205" spans="1:28">
      <c r="A1205">
        <v>1204</v>
      </c>
      <c r="B1205" t="s">
        <v>119</v>
      </c>
      <c r="C1205">
        <v>1.7100019812459899</v>
      </c>
      <c r="D1205">
        <v>1.3948183455137599</v>
      </c>
      <c r="E1205">
        <v>1.22596751522947</v>
      </c>
      <c r="F1205">
        <v>0.22064814685421399</v>
      </c>
      <c r="G1205" t="s">
        <v>336</v>
      </c>
      <c r="H1205" t="b">
        <v>1</v>
      </c>
      <c r="I1205" t="s">
        <v>334</v>
      </c>
      <c r="J1205" t="s">
        <v>382</v>
      </c>
      <c r="K1205" t="s">
        <v>382</v>
      </c>
      <c r="X1205" t="str">
        <f t="shared" si="94"/>
        <v>1.22596751522947_0.220648146854214</v>
      </c>
      <c r="Y1205" t="str">
        <f t="shared" si="97"/>
        <v>grade6_all_grade_t8_ra_cont_studytime</v>
      </c>
      <c r="Z1205" t="str">
        <f t="shared" si="98"/>
        <v>TRUE</v>
      </c>
      <c r="AA1205" s="2" t="e">
        <f t="shared" si="95"/>
        <v>#VALUE!</v>
      </c>
      <c r="AB1205">
        <f t="shared" si="96"/>
        <v>1.3948183455137599</v>
      </c>
    </row>
    <row r="1206" spans="1:28">
      <c r="A1206">
        <v>1205</v>
      </c>
      <c r="B1206" t="s">
        <v>120</v>
      </c>
      <c r="C1206">
        <v>1.8424772881698901</v>
      </c>
      <c r="D1206">
        <v>1.5689479248451099</v>
      </c>
      <c r="E1206">
        <v>1.1743393512259399</v>
      </c>
      <c r="F1206">
        <v>0.24068267152775699</v>
      </c>
      <c r="G1206" t="s">
        <v>336</v>
      </c>
      <c r="H1206" t="b">
        <v>1</v>
      </c>
      <c r="I1206" t="s">
        <v>334</v>
      </c>
      <c r="J1206" t="s">
        <v>382</v>
      </c>
      <c r="K1206" t="s">
        <v>382</v>
      </c>
      <c r="X1206" t="str">
        <f t="shared" si="94"/>
        <v>1.17433935122594_0.240682671527757</v>
      </c>
      <c r="Y1206" t="str">
        <f t="shared" si="97"/>
        <v>grade6_all_grade_t8_ra_cont_studytime</v>
      </c>
      <c r="Z1206" t="str">
        <f t="shared" si="98"/>
        <v>TRUE</v>
      </c>
      <c r="AA1206" s="2" t="e">
        <f t="shared" si="95"/>
        <v>#VALUE!</v>
      </c>
      <c r="AB1206">
        <f t="shared" si="96"/>
        <v>1.5689479248451099</v>
      </c>
    </row>
    <row r="1207" spans="1:28">
      <c r="A1207">
        <v>1206</v>
      </c>
      <c r="B1207" t="s">
        <v>121</v>
      </c>
      <c r="C1207">
        <v>-2.5133265625483001E-2</v>
      </c>
      <c r="D1207">
        <v>0.74200585345902603</v>
      </c>
      <c r="E1207">
        <v>-3.3872058432313799E-2</v>
      </c>
      <c r="F1207">
        <v>0.97298941557958496</v>
      </c>
      <c r="G1207" t="s">
        <v>336</v>
      </c>
      <c r="H1207" t="b">
        <v>1</v>
      </c>
      <c r="I1207" t="s">
        <v>334</v>
      </c>
      <c r="J1207" t="s">
        <v>382</v>
      </c>
      <c r="K1207" t="s">
        <v>382</v>
      </c>
      <c r="X1207" t="str">
        <f t="shared" si="94"/>
        <v>-0.0338720584323138_0.972989415579585</v>
      </c>
      <c r="Y1207" t="str">
        <f t="shared" si="97"/>
        <v>grade6_all_grade_t8_ra_cont_studytime</v>
      </c>
      <c r="Z1207" t="str">
        <f t="shared" si="98"/>
        <v>TRUE</v>
      </c>
      <c r="AA1207" s="2" t="e">
        <f t="shared" si="95"/>
        <v>#VALUE!</v>
      </c>
      <c r="AB1207">
        <f t="shared" si="96"/>
        <v>0.74200585345902603</v>
      </c>
    </row>
    <row r="1208" spans="1:28">
      <c r="A1208">
        <v>1207</v>
      </c>
      <c r="B1208" t="s">
        <v>122</v>
      </c>
      <c r="C1208">
        <v>1.0239930536006101</v>
      </c>
      <c r="D1208">
        <v>0.81310222975969604</v>
      </c>
      <c r="E1208">
        <v>1.2593656936634501</v>
      </c>
      <c r="F1208">
        <v>0.20834346457745601</v>
      </c>
      <c r="G1208" t="s">
        <v>336</v>
      </c>
      <c r="H1208" t="b">
        <v>1</v>
      </c>
      <c r="I1208" t="s">
        <v>334</v>
      </c>
      <c r="J1208" t="s">
        <v>382</v>
      </c>
      <c r="K1208" t="s">
        <v>382</v>
      </c>
      <c r="X1208" t="str">
        <f t="shared" si="94"/>
        <v>1.25936569366345_0.208343464577456</v>
      </c>
      <c r="Y1208" t="str">
        <f t="shared" si="97"/>
        <v>grade6_all_grade_t8_ra_cont_studytime</v>
      </c>
      <c r="Z1208" t="str">
        <f t="shared" si="98"/>
        <v>TRUE</v>
      </c>
      <c r="AA1208" s="2" t="e">
        <f t="shared" si="95"/>
        <v>#VALUE!</v>
      </c>
      <c r="AB1208">
        <f t="shared" si="96"/>
        <v>0.81310222975969604</v>
      </c>
    </row>
    <row r="1209" spans="1:28">
      <c r="A1209">
        <v>1208</v>
      </c>
      <c r="B1209" t="s">
        <v>116</v>
      </c>
      <c r="C1209">
        <v>-0.315662844450465</v>
      </c>
      <c r="D1209">
        <v>0.26418952060321899</v>
      </c>
      <c r="E1209">
        <v>-1.1948348432962701</v>
      </c>
      <c r="F1209">
        <v>0.23247385086022601</v>
      </c>
      <c r="G1209" t="s">
        <v>337</v>
      </c>
      <c r="H1209" t="b">
        <v>1</v>
      </c>
      <c r="I1209" t="s">
        <v>334</v>
      </c>
      <c r="J1209" t="s">
        <v>382</v>
      </c>
      <c r="K1209" t="s">
        <v>382</v>
      </c>
      <c r="X1209" t="str">
        <f t="shared" si="94"/>
        <v>-1.19483484329627_0.232473850860226</v>
      </c>
      <c r="Y1209" t="str">
        <f t="shared" si="97"/>
        <v>grade7_all_grade_t8_ra_cont_studytime</v>
      </c>
      <c r="Z1209" t="str">
        <f t="shared" si="98"/>
        <v>TRUE</v>
      </c>
      <c r="AA1209" s="2" t="e">
        <f t="shared" si="95"/>
        <v>#VALUE!</v>
      </c>
      <c r="AB1209">
        <f t="shared" si="96"/>
        <v>0.26418952060321899</v>
      </c>
    </row>
    <row r="1210" spans="1:28">
      <c r="A1210">
        <v>1209</v>
      </c>
      <c r="B1210" t="s">
        <v>234</v>
      </c>
      <c r="C1210">
        <v>2.2427162554698801E-2</v>
      </c>
      <c r="D1210">
        <v>2.3198157369707099E-2</v>
      </c>
      <c r="E1210">
        <v>0.96676482520912999</v>
      </c>
      <c r="F1210">
        <v>0.33392752364572398</v>
      </c>
      <c r="G1210" t="s">
        <v>337</v>
      </c>
      <c r="H1210" t="b">
        <v>1</v>
      </c>
      <c r="I1210" t="s">
        <v>334</v>
      </c>
      <c r="J1210" t="s">
        <v>382</v>
      </c>
      <c r="K1210" t="s">
        <v>382</v>
      </c>
      <c r="X1210" t="str">
        <f t="shared" si="94"/>
        <v>0.96676482520913_0.333927523645724</v>
      </c>
      <c r="Y1210" t="str">
        <f t="shared" si="97"/>
        <v>grade7_all_grade_t8_ra_cont_studytime</v>
      </c>
      <c r="Z1210" t="str">
        <f t="shared" si="98"/>
        <v>TRUE</v>
      </c>
      <c r="AA1210" s="2" t="e">
        <f t="shared" si="95"/>
        <v>#VALUE!</v>
      </c>
      <c r="AB1210">
        <f t="shared" si="96"/>
        <v>2.3198157369707099E-2</v>
      </c>
    </row>
    <row r="1211" spans="1:28">
      <c r="A1211">
        <v>1210</v>
      </c>
      <c r="B1211" t="s">
        <v>140</v>
      </c>
      <c r="C1211">
        <v>0.67485539565025499</v>
      </c>
      <c r="D1211">
        <v>0.43966357964159603</v>
      </c>
      <c r="E1211">
        <v>1.5349358620979801</v>
      </c>
      <c r="F1211">
        <v>0.12515942679598999</v>
      </c>
      <c r="G1211" t="s">
        <v>337</v>
      </c>
      <c r="H1211" t="b">
        <v>1</v>
      </c>
      <c r="I1211" t="s">
        <v>334</v>
      </c>
      <c r="J1211" t="s">
        <v>382</v>
      </c>
      <c r="K1211" t="s">
        <v>382</v>
      </c>
      <c r="X1211" t="str">
        <f t="shared" si="94"/>
        <v>1.53493586209798_0.12515942679599</v>
      </c>
      <c r="Y1211" t="str">
        <f t="shared" si="97"/>
        <v>grade7_all_grade_t8_ra_cont_studytime</v>
      </c>
      <c r="Z1211" t="str">
        <f t="shared" si="98"/>
        <v>TRUE</v>
      </c>
      <c r="AA1211" s="2" t="e">
        <f t="shared" si="95"/>
        <v>#VALUE!</v>
      </c>
      <c r="AB1211">
        <f t="shared" si="96"/>
        <v>0.43966357964159603</v>
      </c>
    </row>
    <row r="1212" spans="1:28">
      <c r="A1212">
        <v>1211</v>
      </c>
      <c r="B1212" t="s">
        <v>117</v>
      </c>
      <c r="C1212">
        <v>2.0012903106532001</v>
      </c>
      <c r="D1212">
        <v>0.70902780671781196</v>
      </c>
      <c r="E1212">
        <v>2.82258367258888</v>
      </c>
      <c r="F1212">
        <v>4.8713694329058903E-3</v>
      </c>
      <c r="G1212" t="s">
        <v>337</v>
      </c>
      <c r="H1212" t="b">
        <v>1</v>
      </c>
      <c r="I1212" t="s">
        <v>334</v>
      </c>
      <c r="J1212" t="s">
        <v>382</v>
      </c>
      <c r="K1212" t="s">
        <v>382</v>
      </c>
      <c r="X1212" t="str">
        <f t="shared" si="94"/>
        <v>2.82258367258888_0.00487136943290589</v>
      </c>
      <c r="Y1212" t="str">
        <f t="shared" si="97"/>
        <v>grade7_all_grade_t8_ra_cont_studytime</v>
      </c>
      <c r="Z1212" t="str">
        <f t="shared" si="98"/>
        <v>TRUE</v>
      </c>
      <c r="AA1212" s="2" t="e">
        <f t="shared" si="95"/>
        <v>#VALUE!</v>
      </c>
      <c r="AB1212">
        <f t="shared" si="96"/>
        <v>0.70902780671781196</v>
      </c>
    </row>
    <row r="1213" spans="1:28">
      <c r="A1213">
        <v>1212</v>
      </c>
      <c r="B1213" t="s">
        <v>118</v>
      </c>
      <c r="C1213">
        <v>3.2151766356118001</v>
      </c>
      <c r="D1213">
        <v>0.64875709331113396</v>
      </c>
      <c r="E1213">
        <v>4.9559020914933498</v>
      </c>
      <c r="F1213" s="17">
        <v>8.6367247141694304E-7</v>
      </c>
      <c r="G1213" t="s">
        <v>337</v>
      </c>
      <c r="H1213" t="b">
        <v>1</v>
      </c>
      <c r="I1213" t="s">
        <v>334</v>
      </c>
      <c r="J1213" t="s">
        <v>382</v>
      </c>
      <c r="K1213" t="s">
        <v>382</v>
      </c>
      <c r="X1213" t="str">
        <f t="shared" si="94"/>
        <v>4.95590209149335_8.63672471416943E-07</v>
      </c>
      <c r="Y1213" t="str">
        <f t="shared" si="97"/>
        <v>grade7_all_grade_t8_ra_cont_studytime</v>
      </c>
      <c r="Z1213" t="str">
        <f t="shared" si="98"/>
        <v>TRUE</v>
      </c>
      <c r="AA1213" s="2" t="e">
        <f t="shared" si="95"/>
        <v>#VALUE!</v>
      </c>
      <c r="AB1213">
        <f t="shared" si="96"/>
        <v>0.64875709331113396</v>
      </c>
    </row>
    <row r="1214" spans="1:28">
      <c r="A1214">
        <v>1213</v>
      </c>
      <c r="B1214" t="s">
        <v>119</v>
      </c>
      <c r="C1214">
        <v>3.6599285648117501</v>
      </c>
      <c r="D1214">
        <v>0.77222243639238797</v>
      </c>
      <c r="E1214">
        <v>4.7394745248660897</v>
      </c>
      <c r="F1214" s="17">
        <v>2.4982670497437801E-6</v>
      </c>
      <c r="G1214" t="s">
        <v>337</v>
      </c>
      <c r="H1214" t="b">
        <v>1</v>
      </c>
      <c r="I1214" t="s">
        <v>334</v>
      </c>
      <c r="J1214" t="s">
        <v>382</v>
      </c>
      <c r="K1214" t="s">
        <v>382</v>
      </c>
      <c r="X1214" t="str">
        <f t="shared" si="94"/>
        <v>4.73947452486609_2.49826704974378E-06</v>
      </c>
      <c r="Y1214" t="str">
        <f t="shared" si="97"/>
        <v>grade7_all_grade_t8_ra_cont_studytime</v>
      </c>
      <c r="Z1214" t="str">
        <f t="shared" si="98"/>
        <v>TRUE</v>
      </c>
      <c r="AA1214" s="2" t="e">
        <f t="shared" si="95"/>
        <v>#VALUE!</v>
      </c>
      <c r="AB1214">
        <f t="shared" si="96"/>
        <v>0.77222243639238797</v>
      </c>
    </row>
    <row r="1215" spans="1:28">
      <c r="A1215">
        <v>1214</v>
      </c>
      <c r="B1215" t="s">
        <v>120</v>
      </c>
      <c r="C1215">
        <v>3.6374545218955898</v>
      </c>
      <c r="D1215">
        <v>0.91742068678847899</v>
      </c>
      <c r="E1215">
        <v>3.9648708321902499</v>
      </c>
      <c r="F1215" s="17">
        <v>7.9403768940052404E-5</v>
      </c>
      <c r="G1215" t="s">
        <v>337</v>
      </c>
      <c r="H1215" t="b">
        <v>1</v>
      </c>
      <c r="I1215" t="s">
        <v>334</v>
      </c>
      <c r="J1215" t="s">
        <v>382</v>
      </c>
      <c r="K1215" t="s">
        <v>382</v>
      </c>
      <c r="X1215" t="str">
        <f t="shared" si="94"/>
        <v>3.96487083219025_7.94037689400524E-05</v>
      </c>
      <c r="Y1215" t="str">
        <f t="shared" si="97"/>
        <v>grade7_all_grade_t8_ra_cont_studytime</v>
      </c>
      <c r="Z1215" t="str">
        <f t="shared" si="98"/>
        <v>TRUE</v>
      </c>
      <c r="AA1215" s="2" t="e">
        <f t="shared" si="95"/>
        <v>#VALUE!</v>
      </c>
      <c r="AB1215">
        <f t="shared" si="96"/>
        <v>0.91742068678847899</v>
      </c>
    </row>
    <row r="1216" spans="1:28">
      <c r="A1216">
        <v>1215</v>
      </c>
      <c r="B1216" t="s">
        <v>121</v>
      </c>
      <c r="C1216">
        <v>0.88561408330477498</v>
      </c>
      <c r="D1216">
        <v>0.522724753769366</v>
      </c>
      <c r="E1216">
        <v>1.69422641058916</v>
      </c>
      <c r="F1216">
        <v>9.0576507344125604E-2</v>
      </c>
      <c r="G1216" t="s">
        <v>337</v>
      </c>
      <c r="H1216" t="b">
        <v>1</v>
      </c>
      <c r="I1216" t="s">
        <v>334</v>
      </c>
      <c r="J1216" t="s">
        <v>382</v>
      </c>
      <c r="K1216" t="s">
        <v>382</v>
      </c>
      <c r="X1216" t="str">
        <f t="shared" si="94"/>
        <v>1.69422641058916_0.0905765073441256</v>
      </c>
      <c r="Y1216" t="str">
        <f t="shared" si="97"/>
        <v>grade7_all_grade_t8_ra_cont_studytime</v>
      </c>
      <c r="Z1216" t="str">
        <f t="shared" si="98"/>
        <v>TRUE</v>
      </c>
      <c r="AA1216" s="2" t="e">
        <f t="shared" si="95"/>
        <v>#VALUE!</v>
      </c>
      <c r="AB1216">
        <f t="shared" si="96"/>
        <v>0.522724753769366</v>
      </c>
    </row>
    <row r="1217" spans="1:28">
      <c r="A1217">
        <v>1216</v>
      </c>
      <c r="B1217" t="s">
        <v>122</v>
      </c>
      <c r="C1217">
        <v>0.55745441262156803</v>
      </c>
      <c r="D1217">
        <v>0.57921309181692604</v>
      </c>
      <c r="E1217">
        <v>0.962434068734351</v>
      </c>
      <c r="F1217">
        <v>0.33609628767656702</v>
      </c>
      <c r="G1217" t="s">
        <v>337</v>
      </c>
      <c r="H1217" t="b">
        <v>1</v>
      </c>
      <c r="I1217" t="s">
        <v>334</v>
      </c>
      <c r="J1217" t="s">
        <v>382</v>
      </c>
      <c r="K1217" t="s">
        <v>382</v>
      </c>
      <c r="X1217" t="str">
        <f t="shared" si="94"/>
        <v>0.962434068734351_0.336096287676567</v>
      </c>
      <c r="Y1217" t="str">
        <f t="shared" si="97"/>
        <v>grade7_all_grade_t8_ra_cont_studytime</v>
      </c>
      <c r="Z1217" t="str">
        <f t="shared" si="98"/>
        <v>TRUE</v>
      </c>
      <c r="AA1217" s="2" t="e">
        <f t="shared" si="95"/>
        <v>#VALUE!</v>
      </c>
      <c r="AB1217">
        <f t="shared" si="96"/>
        <v>0.57921309181692604</v>
      </c>
    </row>
    <row r="1218" spans="1:28">
      <c r="A1218">
        <v>1217</v>
      </c>
      <c r="B1218" t="s">
        <v>116</v>
      </c>
      <c r="C1218">
        <v>5.3920482721155599E-2</v>
      </c>
      <c r="D1218">
        <v>0.37501093624279003</v>
      </c>
      <c r="E1218">
        <v>0.143783760712104</v>
      </c>
      <c r="F1218">
        <v>0.88572791045410704</v>
      </c>
      <c r="G1218" t="s">
        <v>338</v>
      </c>
      <c r="H1218" t="b">
        <v>1</v>
      </c>
      <c r="I1218" t="s">
        <v>334</v>
      </c>
      <c r="J1218" t="s">
        <v>382</v>
      </c>
      <c r="K1218" t="s">
        <v>382</v>
      </c>
      <c r="X1218" t="str">
        <f t="shared" si="94"/>
        <v>0.143783760712104_0.885727910454107</v>
      </c>
      <c r="Y1218" t="str">
        <f t="shared" si="97"/>
        <v>grade8_all_grade_t8_ra_cont_studytime</v>
      </c>
      <c r="Z1218" t="str">
        <f t="shared" si="98"/>
        <v>TRUE</v>
      </c>
      <c r="AA1218" s="2" t="e">
        <f t="shared" si="95"/>
        <v>#VALUE!</v>
      </c>
      <c r="AB1218">
        <f t="shared" si="96"/>
        <v>0.37501093624279003</v>
      </c>
    </row>
    <row r="1219" spans="1:28">
      <c r="A1219">
        <v>1218</v>
      </c>
      <c r="B1219" t="s">
        <v>234</v>
      </c>
      <c r="C1219">
        <v>-2.0752776952650001E-2</v>
      </c>
      <c r="D1219">
        <v>3.1955076669742601E-2</v>
      </c>
      <c r="E1219">
        <v>-0.64943599313283096</v>
      </c>
      <c r="F1219">
        <v>0.51634840582489405</v>
      </c>
      <c r="G1219" t="s">
        <v>338</v>
      </c>
      <c r="H1219" t="b">
        <v>1</v>
      </c>
      <c r="I1219" t="s">
        <v>334</v>
      </c>
      <c r="J1219" t="s">
        <v>382</v>
      </c>
      <c r="K1219" t="s">
        <v>382</v>
      </c>
      <c r="X1219" t="str">
        <f t="shared" ref="X1219:X1281" si="99">E1219&amp;"_"&amp;F1219</f>
        <v>-0.649435993132831_0.516348405824894</v>
      </c>
      <c r="Y1219" t="str">
        <f t="shared" si="97"/>
        <v>grade8_all_grade_t8_ra_cont_studytime</v>
      </c>
      <c r="Z1219" t="str">
        <f t="shared" si="98"/>
        <v>TRUE</v>
      </c>
      <c r="AA1219" s="2" t="e">
        <f t="shared" ref="AA1219:AA1281" si="100">IF(COUNTIF(J1219,"*E*")&gt;0, "***", IF(TEXT(J1219, "0.00E+00")*1&lt;0.01, "***", IF(TEXT(J1219, "0.00E+00")*1&lt;0.05, "**",  IF(TEXT(J1219, "0.00E+00")*1&lt;0.1, "*",""))))</f>
        <v>#VALUE!</v>
      </c>
      <c r="AB1219">
        <f t="shared" ref="AB1219:AB1281" si="101">D1219</f>
        <v>3.1955076669742601E-2</v>
      </c>
    </row>
    <row r="1220" spans="1:28">
      <c r="A1220">
        <v>1219</v>
      </c>
      <c r="B1220" t="s">
        <v>140</v>
      </c>
      <c r="C1220">
        <v>0.83894815846717197</v>
      </c>
      <c r="D1220">
        <v>0.63870715985196103</v>
      </c>
      <c r="E1220">
        <v>1.31350986994043</v>
      </c>
      <c r="F1220">
        <v>0.18960063844879499</v>
      </c>
      <c r="G1220" t="s">
        <v>338</v>
      </c>
      <c r="H1220" t="b">
        <v>1</v>
      </c>
      <c r="I1220" t="s">
        <v>334</v>
      </c>
      <c r="J1220" t="s">
        <v>382</v>
      </c>
      <c r="K1220" t="s">
        <v>382</v>
      </c>
      <c r="X1220" t="str">
        <f t="shared" si="99"/>
        <v>1.31350986994043_0.189600638448795</v>
      </c>
      <c r="Y1220" t="str">
        <f t="shared" si="97"/>
        <v>grade8_all_grade_t8_ra_cont_studytime</v>
      </c>
      <c r="Z1220" t="str">
        <f t="shared" si="98"/>
        <v>TRUE</v>
      </c>
      <c r="AA1220" s="2" t="e">
        <f t="shared" si="100"/>
        <v>#VALUE!</v>
      </c>
      <c r="AB1220">
        <f t="shared" si="101"/>
        <v>0.63870715985196103</v>
      </c>
    </row>
    <row r="1221" spans="1:28">
      <c r="A1221">
        <v>1220</v>
      </c>
      <c r="B1221" t="s">
        <v>117</v>
      </c>
      <c r="C1221">
        <v>1.25295103275159</v>
      </c>
      <c r="D1221">
        <v>1.00583879288148</v>
      </c>
      <c r="E1221">
        <v>1.2456777782075801</v>
      </c>
      <c r="F1221">
        <v>0.21345356073337299</v>
      </c>
      <c r="G1221" t="s">
        <v>338</v>
      </c>
      <c r="H1221" t="b">
        <v>1</v>
      </c>
      <c r="I1221" t="s">
        <v>334</v>
      </c>
      <c r="J1221" t="s">
        <v>382</v>
      </c>
      <c r="K1221" t="s">
        <v>382</v>
      </c>
      <c r="X1221" t="str">
        <f t="shared" si="99"/>
        <v>1.24567777820758_0.213453560733373</v>
      </c>
      <c r="Y1221" t="str">
        <f t="shared" si="97"/>
        <v>grade8_all_grade_t8_ra_cont_studytime</v>
      </c>
      <c r="Z1221" t="str">
        <f t="shared" si="98"/>
        <v>TRUE</v>
      </c>
      <c r="AA1221" s="2" t="e">
        <f t="shared" si="100"/>
        <v>#VALUE!</v>
      </c>
      <c r="AB1221">
        <f t="shared" si="101"/>
        <v>1.00583879288148</v>
      </c>
    </row>
    <row r="1222" spans="1:28">
      <c r="A1222">
        <v>1221</v>
      </c>
      <c r="B1222" t="s">
        <v>118</v>
      </c>
      <c r="C1222">
        <v>1.5512431301377201</v>
      </c>
      <c r="D1222">
        <v>1.0827418570029499</v>
      </c>
      <c r="E1222">
        <v>1.4326989578398699</v>
      </c>
      <c r="F1222">
        <v>0.15255535072023099</v>
      </c>
      <c r="G1222" t="s">
        <v>338</v>
      </c>
      <c r="H1222" t="b">
        <v>1</v>
      </c>
      <c r="I1222" t="s">
        <v>334</v>
      </c>
      <c r="J1222" t="s">
        <v>382</v>
      </c>
      <c r="K1222" t="s">
        <v>382</v>
      </c>
      <c r="X1222" t="str">
        <f t="shared" si="99"/>
        <v>1.43269895783987_0.152555350720231</v>
      </c>
      <c r="Y1222" t="str">
        <f t="shared" si="97"/>
        <v>grade8_all_grade_t8_ra_cont_studytime</v>
      </c>
      <c r="Z1222" t="str">
        <f t="shared" si="98"/>
        <v>TRUE</v>
      </c>
      <c r="AA1222" s="2" t="e">
        <f t="shared" si="100"/>
        <v>#VALUE!</v>
      </c>
      <c r="AB1222">
        <f t="shared" si="101"/>
        <v>1.0827418570029499</v>
      </c>
    </row>
    <row r="1223" spans="1:28">
      <c r="A1223">
        <v>1222</v>
      </c>
      <c r="B1223" t="s">
        <v>119</v>
      </c>
      <c r="C1223">
        <v>1.7919972999479099</v>
      </c>
      <c r="D1223">
        <v>1.2738904047511499</v>
      </c>
      <c r="E1223">
        <v>1.40671229900501</v>
      </c>
      <c r="F1223">
        <v>0.160120584895384</v>
      </c>
      <c r="G1223" t="s">
        <v>338</v>
      </c>
      <c r="H1223" t="b">
        <v>1</v>
      </c>
      <c r="I1223" t="s">
        <v>334</v>
      </c>
      <c r="J1223" t="s">
        <v>382</v>
      </c>
      <c r="K1223" t="s">
        <v>382</v>
      </c>
      <c r="X1223" t="str">
        <f t="shared" si="99"/>
        <v>1.40671229900501_0.160120584895384</v>
      </c>
      <c r="Y1223" t="str">
        <f t="shared" si="97"/>
        <v>grade8_all_grade_t8_ra_cont_studytime</v>
      </c>
      <c r="Z1223" t="str">
        <f t="shared" si="98"/>
        <v>TRUE</v>
      </c>
      <c r="AA1223" s="2" t="e">
        <f t="shared" si="100"/>
        <v>#VALUE!</v>
      </c>
      <c r="AB1223">
        <f t="shared" si="101"/>
        <v>1.2738904047511499</v>
      </c>
    </row>
    <row r="1224" spans="1:28">
      <c r="A1224">
        <v>1223</v>
      </c>
      <c r="B1224" t="s">
        <v>120</v>
      </c>
      <c r="C1224">
        <v>1.8101700837899799</v>
      </c>
      <c r="D1224">
        <v>1.31926918848457</v>
      </c>
      <c r="E1224">
        <v>1.37210062934108</v>
      </c>
      <c r="F1224">
        <v>0.17063413590780899</v>
      </c>
      <c r="G1224" t="s">
        <v>338</v>
      </c>
      <c r="H1224" t="b">
        <v>1</v>
      </c>
      <c r="I1224" t="s">
        <v>334</v>
      </c>
      <c r="J1224" t="s">
        <v>382</v>
      </c>
      <c r="K1224" t="s">
        <v>382</v>
      </c>
      <c r="X1224" t="str">
        <f t="shared" si="99"/>
        <v>1.37210062934108_0.170634135907809</v>
      </c>
      <c r="Y1224" t="str">
        <f t="shared" si="97"/>
        <v>grade8_all_grade_t8_ra_cont_studytime</v>
      </c>
      <c r="Z1224" t="str">
        <f t="shared" si="98"/>
        <v>TRUE</v>
      </c>
      <c r="AA1224" s="2" t="e">
        <f t="shared" si="100"/>
        <v>#VALUE!</v>
      </c>
      <c r="AB1224">
        <f t="shared" si="101"/>
        <v>1.31926918848457</v>
      </c>
    </row>
    <row r="1225" spans="1:28">
      <c r="A1225">
        <v>1224</v>
      </c>
      <c r="B1225" t="s">
        <v>122</v>
      </c>
      <c r="C1225">
        <v>0.211250617180546</v>
      </c>
      <c r="D1225">
        <v>0.62024531277987005</v>
      </c>
      <c r="E1225">
        <v>0.34059204129047599</v>
      </c>
      <c r="F1225">
        <v>0.73355069741297096</v>
      </c>
      <c r="G1225" t="s">
        <v>338</v>
      </c>
      <c r="H1225" t="b">
        <v>1</v>
      </c>
      <c r="I1225" t="s">
        <v>334</v>
      </c>
      <c r="J1225" t="s">
        <v>382</v>
      </c>
      <c r="K1225" t="s">
        <v>382</v>
      </c>
      <c r="X1225" t="str">
        <f t="shared" si="99"/>
        <v>0.340592041290476_0.733550697412971</v>
      </c>
      <c r="Y1225" t="str">
        <f t="shared" si="97"/>
        <v>grade8_all_grade_t8_ra_cont_studytime</v>
      </c>
      <c r="Z1225" t="str">
        <f t="shared" si="98"/>
        <v>TRUE</v>
      </c>
      <c r="AA1225" s="2" t="e">
        <f t="shared" si="100"/>
        <v>#VALUE!</v>
      </c>
      <c r="AB1225">
        <f t="shared" si="101"/>
        <v>0.62024531277987005</v>
      </c>
    </row>
    <row r="1226" spans="1:28">
      <c r="A1226">
        <v>1225</v>
      </c>
      <c r="B1226" t="s">
        <v>116</v>
      </c>
      <c r="C1226">
        <v>5.7603517151513003E-2</v>
      </c>
      <c r="D1226">
        <v>0.56831907246064595</v>
      </c>
      <c r="E1226">
        <v>0.10135770545603499</v>
      </c>
      <c r="F1226">
        <v>0.91932068073123396</v>
      </c>
      <c r="G1226" t="s">
        <v>339</v>
      </c>
      <c r="H1226" t="b">
        <v>1</v>
      </c>
      <c r="I1226" t="s">
        <v>334</v>
      </c>
      <c r="J1226" t="s">
        <v>382</v>
      </c>
      <c r="K1226" t="s">
        <v>382</v>
      </c>
      <c r="X1226" t="str">
        <f t="shared" si="99"/>
        <v>0.101357705456035_0.919320680731234</v>
      </c>
      <c r="Y1226" t="str">
        <f t="shared" si="97"/>
        <v>grade9_all_grade_t8_ra_cont_studytime</v>
      </c>
      <c r="Z1226" t="str">
        <f t="shared" si="98"/>
        <v>TRUE</v>
      </c>
      <c r="AA1226" s="2" t="e">
        <f t="shared" si="100"/>
        <v>#VALUE!</v>
      </c>
      <c r="AB1226">
        <f t="shared" si="101"/>
        <v>0.56831907246064595</v>
      </c>
    </row>
    <row r="1227" spans="1:28">
      <c r="A1227">
        <v>1226</v>
      </c>
      <c r="B1227" t="s">
        <v>234</v>
      </c>
      <c r="C1227">
        <v>2.4402091466735202E-3</v>
      </c>
      <c r="D1227">
        <v>4.9343672285167103E-2</v>
      </c>
      <c r="E1227">
        <v>4.9453334818111101E-2</v>
      </c>
      <c r="F1227">
        <v>0.96058435373790296</v>
      </c>
      <c r="G1227" t="s">
        <v>339</v>
      </c>
      <c r="H1227" t="b">
        <v>1</v>
      </c>
      <c r="I1227" t="s">
        <v>334</v>
      </c>
      <c r="J1227" t="s">
        <v>382</v>
      </c>
      <c r="K1227" t="s">
        <v>382</v>
      </c>
      <c r="X1227" t="str">
        <f t="shared" si="99"/>
        <v>0.0494533348181111_0.960584353737903</v>
      </c>
      <c r="Y1227" t="str">
        <f t="shared" si="97"/>
        <v>grade9_all_grade_t8_ra_cont_studytime</v>
      </c>
      <c r="Z1227" t="str">
        <f t="shared" si="98"/>
        <v>TRUE</v>
      </c>
      <c r="AA1227" s="2" t="e">
        <f t="shared" si="100"/>
        <v>#VALUE!</v>
      </c>
      <c r="AB1227">
        <f t="shared" si="101"/>
        <v>4.9343672285167103E-2</v>
      </c>
    </row>
    <row r="1228" spans="1:28">
      <c r="A1228">
        <v>1227</v>
      </c>
      <c r="B1228" t="s">
        <v>140</v>
      </c>
      <c r="C1228">
        <v>1.65946399207446</v>
      </c>
      <c r="D1228">
        <v>0.93076770973809098</v>
      </c>
      <c r="E1228">
        <v>1.78289811164745</v>
      </c>
      <c r="F1228">
        <v>7.5411694048993297E-2</v>
      </c>
      <c r="G1228" t="s">
        <v>339</v>
      </c>
      <c r="H1228" t="b">
        <v>1</v>
      </c>
      <c r="I1228" t="s">
        <v>334</v>
      </c>
      <c r="J1228" t="s">
        <v>382</v>
      </c>
      <c r="K1228" t="s">
        <v>382</v>
      </c>
      <c r="X1228" t="str">
        <f t="shared" si="99"/>
        <v>1.78289811164745_0.0754116940489933</v>
      </c>
      <c r="Y1228" t="str">
        <f t="shared" si="97"/>
        <v>grade9_all_grade_t8_ra_cont_studytime</v>
      </c>
      <c r="Z1228" t="str">
        <f t="shared" si="98"/>
        <v>TRUE</v>
      </c>
      <c r="AA1228" s="2" t="e">
        <f t="shared" si="100"/>
        <v>#VALUE!</v>
      </c>
      <c r="AB1228">
        <f t="shared" si="101"/>
        <v>0.93076770973809098</v>
      </c>
    </row>
    <row r="1229" spans="1:28">
      <c r="A1229">
        <v>1228</v>
      </c>
      <c r="B1229" t="s">
        <v>117</v>
      </c>
      <c r="C1229">
        <v>1.6670602318679</v>
      </c>
      <c r="D1229">
        <v>1.7620817145326699</v>
      </c>
      <c r="E1229">
        <v>0.94607430411366</v>
      </c>
      <c r="F1229">
        <v>0.34471988696442701</v>
      </c>
      <c r="G1229" t="s">
        <v>339</v>
      </c>
      <c r="H1229" t="b">
        <v>1</v>
      </c>
      <c r="I1229" t="s">
        <v>334</v>
      </c>
      <c r="J1229" t="s">
        <v>382</v>
      </c>
      <c r="K1229" t="s">
        <v>382</v>
      </c>
      <c r="X1229" t="str">
        <f t="shared" si="99"/>
        <v>0.94607430411366_0.344719886964427</v>
      </c>
      <c r="Y1229" t="str">
        <f t="shared" si="97"/>
        <v>grade9_all_grade_t8_ra_cont_studytime</v>
      </c>
      <c r="Z1229" t="str">
        <f t="shared" si="98"/>
        <v>TRUE</v>
      </c>
      <c r="AA1229" s="2" t="e">
        <f t="shared" si="100"/>
        <v>#VALUE!</v>
      </c>
      <c r="AB1229">
        <f t="shared" si="101"/>
        <v>1.7620817145326699</v>
      </c>
    </row>
    <row r="1230" spans="1:28">
      <c r="A1230">
        <v>1229</v>
      </c>
      <c r="B1230" t="s">
        <v>118</v>
      </c>
      <c r="C1230">
        <v>2.4785146928238202</v>
      </c>
      <c r="D1230">
        <v>1.7750843722293399</v>
      </c>
      <c r="E1230">
        <v>1.3962799355340201</v>
      </c>
      <c r="F1230">
        <v>0.163456163590806</v>
      </c>
      <c r="G1230" t="s">
        <v>339</v>
      </c>
      <c r="H1230" t="b">
        <v>1</v>
      </c>
      <c r="I1230" t="s">
        <v>334</v>
      </c>
      <c r="J1230" t="s">
        <v>382</v>
      </c>
      <c r="K1230" t="s">
        <v>382</v>
      </c>
      <c r="X1230" t="str">
        <f t="shared" si="99"/>
        <v>1.39627993553402_0.163456163590806</v>
      </c>
      <c r="Y1230" t="str">
        <f t="shared" si="97"/>
        <v>grade9_all_grade_t8_ra_cont_studytime</v>
      </c>
      <c r="Z1230" t="str">
        <f t="shared" si="98"/>
        <v>TRUE</v>
      </c>
      <c r="AA1230" s="2" t="e">
        <f t="shared" si="100"/>
        <v>#VALUE!</v>
      </c>
      <c r="AB1230">
        <f t="shared" si="101"/>
        <v>1.7750843722293399</v>
      </c>
    </row>
    <row r="1231" spans="1:28">
      <c r="A1231">
        <v>1230</v>
      </c>
      <c r="B1231" t="s">
        <v>119</v>
      </c>
      <c r="C1231">
        <v>2.6850968071342902</v>
      </c>
      <c r="D1231">
        <v>1.92784801072415</v>
      </c>
      <c r="E1231">
        <v>1.3927948635980301</v>
      </c>
      <c r="F1231">
        <v>0.16450700399965801</v>
      </c>
      <c r="G1231" t="s">
        <v>339</v>
      </c>
      <c r="H1231" t="b">
        <v>1</v>
      </c>
      <c r="I1231" t="s">
        <v>334</v>
      </c>
      <c r="J1231" t="s">
        <v>382</v>
      </c>
      <c r="K1231" t="s">
        <v>382</v>
      </c>
      <c r="X1231" t="str">
        <f t="shared" si="99"/>
        <v>1.39279486359803_0.164507003999658</v>
      </c>
      <c r="Y1231" t="str">
        <f t="shared" si="97"/>
        <v>grade9_all_grade_t8_ra_cont_studytime</v>
      </c>
      <c r="Z1231" t="str">
        <f t="shared" si="98"/>
        <v>TRUE</v>
      </c>
      <c r="AA1231" s="2" t="e">
        <f t="shared" si="100"/>
        <v>#VALUE!</v>
      </c>
      <c r="AB1231">
        <f t="shared" si="101"/>
        <v>1.92784801072415</v>
      </c>
    </row>
    <row r="1232" spans="1:28">
      <c r="A1232">
        <v>1231</v>
      </c>
      <c r="B1232" t="s">
        <v>120</v>
      </c>
      <c r="C1232">
        <v>4.1549916096767996</v>
      </c>
      <c r="D1232">
        <v>2.0295611062901902</v>
      </c>
      <c r="E1232">
        <v>2.0472365167027</v>
      </c>
      <c r="F1232">
        <v>4.1331270949825E-2</v>
      </c>
      <c r="G1232" t="s">
        <v>339</v>
      </c>
      <c r="H1232" t="b">
        <v>1</v>
      </c>
      <c r="I1232" t="s">
        <v>334</v>
      </c>
      <c r="J1232" t="s">
        <v>382</v>
      </c>
      <c r="K1232" t="s">
        <v>382</v>
      </c>
      <c r="X1232" t="str">
        <f t="shared" si="99"/>
        <v>2.0472365167027_0.041331270949825</v>
      </c>
      <c r="Y1232" t="str">
        <f t="shared" si="97"/>
        <v>grade9_all_grade_t8_ra_cont_studytime</v>
      </c>
      <c r="Z1232" t="str">
        <f t="shared" si="98"/>
        <v>TRUE</v>
      </c>
      <c r="AA1232" s="2" t="e">
        <f t="shared" si="100"/>
        <v>#VALUE!</v>
      </c>
      <c r="AB1232">
        <f t="shared" si="101"/>
        <v>2.0295611062901902</v>
      </c>
    </row>
    <row r="1233" spans="1:28">
      <c r="A1233">
        <v>1232</v>
      </c>
      <c r="B1233" t="s">
        <v>122</v>
      </c>
      <c r="C1233">
        <v>-0.48093665259199597</v>
      </c>
      <c r="D1233">
        <v>0.96153114524047301</v>
      </c>
      <c r="E1233">
        <v>-0.50017792452444798</v>
      </c>
      <c r="F1233">
        <v>0.61724318739793405</v>
      </c>
      <c r="G1233" t="s">
        <v>339</v>
      </c>
      <c r="H1233" t="b">
        <v>1</v>
      </c>
      <c r="I1233" t="s">
        <v>334</v>
      </c>
      <c r="J1233" t="s">
        <v>382</v>
      </c>
      <c r="K1233" t="s">
        <v>382</v>
      </c>
      <c r="X1233" t="str">
        <f t="shared" si="99"/>
        <v>-0.500177924524448_0.617243187397934</v>
      </c>
      <c r="Y1233" t="str">
        <f t="shared" si="97"/>
        <v>grade9_all_grade_t8_ra_cont_studytime</v>
      </c>
      <c r="Z1233" t="str">
        <f t="shared" si="98"/>
        <v>TRUE</v>
      </c>
      <c r="AA1233" s="2" t="e">
        <f t="shared" si="100"/>
        <v>#VALUE!</v>
      </c>
      <c r="AB1233">
        <f t="shared" si="101"/>
        <v>0.96153114524047301</v>
      </c>
    </row>
    <row r="1234" spans="1:28">
      <c r="A1234">
        <v>1233</v>
      </c>
      <c r="B1234" t="s">
        <v>116</v>
      </c>
      <c r="C1234">
        <v>1.6882936312910699E-2</v>
      </c>
      <c r="D1234">
        <v>0.80605091998086598</v>
      </c>
      <c r="E1234">
        <v>2.0945247867605502E-2</v>
      </c>
      <c r="F1234">
        <v>0.98330001621699903</v>
      </c>
      <c r="G1234" t="s">
        <v>738</v>
      </c>
      <c r="H1234" t="b">
        <v>0</v>
      </c>
      <c r="I1234" t="s">
        <v>382</v>
      </c>
      <c r="J1234" t="s">
        <v>382</v>
      </c>
      <c r="K1234" t="s">
        <v>382</v>
      </c>
      <c r="X1234" t="str">
        <f t="shared" si="99"/>
        <v>0.0209452478676055_0.983300016216999</v>
      </c>
      <c r="Y1234" t="str">
        <f t="shared" si="97"/>
        <v>grade4_not_apr_march_grade_t8_ra_cont_studytime</v>
      </c>
      <c r="Z1234" t="str">
        <f t="shared" si="98"/>
        <v>FALSE</v>
      </c>
      <c r="AA1234" s="2" t="e">
        <f t="shared" si="100"/>
        <v>#VALUE!</v>
      </c>
      <c r="AB1234">
        <f t="shared" si="101"/>
        <v>0.80605091998086598</v>
      </c>
    </row>
    <row r="1235" spans="1:28">
      <c r="A1235">
        <v>1234</v>
      </c>
      <c r="B1235" t="s">
        <v>234</v>
      </c>
      <c r="C1235">
        <v>3.7435600932011399E-3</v>
      </c>
      <c r="D1235">
        <v>6.8672720297807605E-2</v>
      </c>
      <c r="E1235">
        <v>5.4513059581253499E-2</v>
      </c>
      <c r="F1235">
        <v>0.956554246484141</v>
      </c>
      <c r="G1235" t="s">
        <v>738</v>
      </c>
      <c r="H1235" t="b">
        <v>0</v>
      </c>
      <c r="I1235" t="s">
        <v>382</v>
      </c>
      <c r="J1235" t="s">
        <v>382</v>
      </c>
      <c r="K1235" t="s">
        <v>382</v>
      </c>
      <c r="X1235" t="str">
        <f t="shared" si="99"/>
        <v>0.0545130595812535_0.956554246484141</v>
      </c>
      <c r="Y1235" t="str">
        <f t="shared" si="97"/>
        <v>grade4_not_apr_march_grade_t8_ra_cont_studytime</v>
      </c>
      <c r="Z1235" t="str">
        <f t="shared" si="98"/>
        <v>FALSE</v>
      </c>
      <c r="AA1235" s="2" t="e">
        <f t="shared" si="100"/>
        <v>#VALUE!</v>
      </c>
      <c r="AB1235">
        <f t="shared" si="101"/>
        <v>6.8672720297807605E-2</v>
      </c>
    </row>
    <row r="1236" spans="1:28">
      <c r="A1236">
        <v>1235</v>
      </c>
      <c r="B1236" t="s">
        <v>140</v>
      </c>
      <c r="C1236">
        <v>0.63166166622170705</v>
      </c>
      <c r="D1236">
        <v>0.93003448905970199</v>
      </c>
      <c r="E1236">
        <v>0.67918090528055497</v>
      </c>
      <c r="F1236">
        <v>0.49742508231363602</v>
      </c>
      <c r="G1236" t="s">
        <v>738</v>
      </c>
      <c r="H1236" t="b">
        <v>0</v>
      </c>
      <c r="I1236" t="s">
        <v>382</v>
      </c>
      <c r="J1236" t="s">
        <v>382</v>
      </c>
      <c r="K1236" t="s">
        <v>382</v>
      </c>
      <c r="X1236" t="str">
        <f t="shared" si="99"/>
        <v>0.679180905280555_0.497425082313636</v>
      </c>
      <c r="Y1236" t="str">
        <f t="shared" si="97"/>
        <v>grade4_not_apr_march_grade_t8_ra_cont_studytime</v>
      </c>
      <c r="Z1236" t="str">
        <f t="shared" si="98"/>
        <v>FALSE</v>
      </c>
      <c r="AA1236" s="2" t="e">
        <f t="shared" si="100"/>
        <v>#VALUE!</v>
      </c>
      <c r="AB1236">
        <f t="shared" si="101"/>
        <v>0.93003448905970199</v>
      </c>
    </row>
    <row r="1237" spans="1:28">
      <c r="A1237">
        <v>1236</v>
      </c>
      <c r="B1237" t="s">
        <v>117</v>
      </c>
      <c r="C1237">
        <v>1.2187152784622299</v>
      </c>
      <c r="D1237">
        <v>1.7723765116357</v>
      </c>
      <c r="E1237">
        <v>0.68761646888306904</v>
      </c>
      <c r="F1237">
        <v>0.49210201438508999</v>
      </c>
      <c r="G1237" t="s">
        <v>738</v>
      </c>
      <c r="H1237" t="b">
        <v>0</v>
      </c>
      <c r="I1237" t="s">
        <v>382</v>
      </c>
      <c r="J1237" t="s">
        <v>382</v>
      </c>
      <c r="K1237" t="s">
        <v>382</v>
      </c>
      <c r="X1237" t="str">
        <f t="shared" si="99"/>
        <v>0.687616468883069_0.49210201438509</v>
      </c>
      <c r="Y1237" t="str">
        <f t="shared" si="97"/>
        <v>grade4_not_apr_march_grade_t8_ra_cont_studytime</v>
      </c>
      <c r="Z1237" t="str">
        <f t="shared" si="98"/>
        <v>FALSE</v>
      </c>
      <c r="AA1237" s="2" t="e">
        <f t="shared" si="100"/>
        <v>#VALUE!</v>
      </c>
      <c r="AB1237">
        <f t="shared" si="101"/>
        <v>1.7723765116357</v>
      </c>
    </row>
    <row r="1238" spans="1:28">
      <c r="A1238">
        <v>1237</v>
      </c>
      <c r="B1238" t="s">
        <v>118</v>
      </c>
      <c r="C1238">
        <v>2.23415348107511</v>
      </c>
      <c r="D1238">
        <v>1.72225923901505</v>
      </c>
      <c r="E1238">
        <v>1.29722252635602</v>
      </c>
      <c r="F1238">
        <v>0.19531952216402801</v>
      </c>
      <c r="G1238" t="s">
        <v>738</v>
      </c>
      <c r="H1238" t="b">
        <v>0</v>
      </c>
      <c r="I1238" t="s">
        <v>382</v>
      </c>
      <c r="J1238" t="s">
        <v>382</v>
      </c>
      <c r="K1238" t="s">
        <v>382</v>
      </c>
      <c r="X1238" t="str">
        <f t="shared" si="99"/>
        <v>1.29722252635602_0.195319522164028</v>
      </c>
      <c r="Y1238" t="str">
        <f t="shared" si="97"/>
        <v>grade4_not_apr_march_grade_t8_ra_cont_studytime</v>
      </c>
      <c r="Z1238" t="str">
        <f t="shared" si="98"/>
        <v>FALSE</v>
      </c>
      <c r="AA1238" s="2" t="e">
        <f t="shared" si="100"/>
        <v>#VALUE!</v>
      </c>
      <c r="AB1238">
        <f t="shared" si="101"/>
        <v>1.72225923901505</v>
      </c>
    </row>
    <row r="1239" spans="1:28">
      <c r="A1239">
        <v>1238</v>
      </c>
      <c r="B1239" t="s">
        <v>119</v>
      </c>
      <c r="C1239">
        <v>3.8588148855090898</v>
      </c>
      <c r="D1239">
        <v>1.83993146305795</v>
      </c>
      <c r="E1239">
        <v>2.0972601224481302</v>
      </c>
      <c r="F1239">
        <v>3.6612226199223802E-2</v>
      </c>
      <c r="G1239" t="s">
        <v>738</v>
      </c>
      <c r="H1239" t="b">
        <v>0</v>
      </c>
      <c r="I1239" t="s">
        <v>382</v>
      </c>
      <c r="J1239" t="s">
        <v>382</v>
      </c>
      <c r="K1239" t="s">
        <v>382</v>
      </c>
      <c r="X1239" t="str">
        <f t="shared" si="99"/>
        <v>2.09726012244813_0.0366122261992238</v>
      </c>
      <c r="Y1239" t="str">
        <f t="shared" si="97"/>
        <v>grade4_not_apr_march_grade_t8_ra_cont_studytime</v>
      </c>
      <c r="Z1239" t="str">
        <f t="shared" si="98"/>
        <v>FALSE</v>
      </c>
      <c r="AA1239" s="2" t="e">
        <f t="shared" si="100"/>
        <v>#VALUE!</v>
      </c>
      <c r="AB1239">
        <f t="shared" si="101"/>
        <v>1.83993146305795</v>
      </c>
    </row>
    <row r="1240" spans="1:28">
      <c r="A1240">
        <v>1239</v>
      </c>
      <c r="B1240" t="s">
        <v>120</v>
      </c>
      <c r="C1240">
        <v>2.9161749107033499</v>
      </c>
      <c r="D1240">
        <v>2.04445068081397</v>
      </c>
      <c r="E1240">
        <v>1.42638555093064</v>
      </c>
      <c r="F1240">
        <v>0.15455503612475499</v>
      </c>
      <c r="G1240" t="s">
        <v>738</v>
      </c>
      <c r="H1240" t="b">
        <v>0</v>
      </c>
      <c r="I1240" t="s">
        <v>382</v>
      </c>
      <c r="J1240" t="s">
        <v>382</v>
      </c>
      <c r="K1240" t="s">
        <v>382</v>
      </c>
      <c r="X1240" t="str">
        <f t="shared" si="99"/>
        <v>1.42638555093064_0.154555036124755</v>
      </c>
      <c r="Y1240" t="str">
        <f t="shared" si="97"/>
        <v>grade4_not_apr_march_grade_t8_ra_cont_studytime</v>
      </c>
      <c r="Z1240" t="str">
        <f t="shared" si="98"/>
        <v>FALSE</v>
      </c>
      <c r="AA1240" s="2" t="e">
        <f t="shared" si="100"/>
        <v>#VALUE!</v>
      </c>
      <c r="AB1240">
        <f t="shared" si="101"/>
        <v>2.04445068081397</v>
      </c>
    </row>
    <row r="1241" spans="1:28">
      <c r="A1241">
        <v>1240</v>
      </c>
      <c r="B1241" t="s">
        <v>121</v>
      </c>
      <c r="C1241">
        <v>-1.4804632749098501</v>
      </c>
      <c r="D1241">
        <v>1.1050493957449901</v>
      </c>
      <c r="E1241">
        <v>-1.33972588068045</v>
      </c>
      <c r="F1241">
        <v>0.18111259809276101</v>
      </c>
      <c r="G1241" t="s">
        <v>738</v>
      </c>
      <c r="H1241" t="b">
        <v>0</v>
      </c>
      <c r="I1241" t="s">
        <v>382</v>
      </c>
      <c r="J1241" t="s">
        <v>382</v>
      </c>
      <c r="K1241" t="s">
        <v>382</v>
      </c>
      <c r="X1241" t="str">
        <f t="shared" si="99"/>
        <v>-1.33972588068045_0.181112598092761</v>
      </c>
      <c r="Y1241" t="str">
        <f t="shared" si="97"/>
        <v>grade4_not_apr_march_grade_t8_ra_cont_studytime</v>
      </c>
      <c r="Z1241" t="str">
        <f t="shared" si="98"/>
        <v>FALSE</v>
      </c>
      <c r="AA1241" s="2" t="e">
        <f t="shared" si="100"/>
        <v>#VALUE!</v>
      </c>
      <c r="AB1241">
        <f t="shared" si="101"/>
        <v>1.1050493957449901</v>
      </c>
    </row>
    <row r="1242" spans="1:28">
      <c r="A1242">
        <v>1241</v>
      </c>
      <c r="B1242" t="s">
        <v>122</v>
      </c>
      <c r="C1242">
        <v>-1.3345571701300001</v>
      </c>
      <c r="D1242">
        <v>1.50405930303441</v>
      </c>
      <c r="E1242">
        <v>-0.88730355740465705</v>
      </c>
      <c r="F1242">
        <v>0.37546094574278999</v>
      </c>
      <c r="G1242" t="s">
        <v>738</v>
      </c>
      <c r="H1242" t="b">
        <v>0</v>
      </c>
      <c r="I1242" t="s">
        <v>382</v>
      </c>
      <c r="J1242" t="s">
        <v>382</v>
      </c>
      <c r="K1242" t="s">
        <v>382</v>
      </c>
      <c r="X1242" t="str">
        <f t="shared" si="99"/>
        <v>-0.887303557404657_0.37546094574279</v>
      </c>
      <c r="Y1242" t="str">
        <f t="shared" si="97"/>
        <v>grade4_not_apr_march_grade_t8_ra_cont_studytime</v>
      </c>
      <c r="Z1242" t="str">
        <f t="shared" si="98"/>
        <v>FALSE</v>
      </c>
      <c r="AA1242" s="2" t="e">
        <f t="shared" si="100"/>
        <v>#VALUE!</v>
      </c>
      <c r="AB1242">
        <f t="shared" si="101"/>
        <v>1.50405930303441</v>
      </c>
    </row>
    <row r="1243" spans="1:28">
      <c r="A1243">
        <v>1242</v>
      </c>
      <c r="B1243" t="s">
        <v>116</v>
      </c>
      <c r="C1243">
        <v>-0.498534257029209</v>
      </c>
      <c r="D1243">
        <v>0.60184963788765899</v>
      </c>
      <c r="E1243">
        <v>-0.82833688955756302</v>
      </c>
      <c r="F1243">
        <v>0.40785829850454097</v>
      </c>
      <c r="G1243" t="s">
        <v>739</v>
      </c>
      <c r="H1243" t="b">
        <v>0</v>
      </c>
      <c r="I1243" t="s">
        <v>382</v>
      </c>
      <c r="J1243" t="s">
        <v>382</v>
      </c>
      <c r="K1243" t="s">
        <v>382</v>
      </c>
      <c r="X1243" t="str">
        <f t="shared" si="99"/>
        <v>-0.828336889557563_0.407858298504541</v>
      </c>
      <c r="Y1243" t="str">
        <f t="shared" si="97"/>
        <v>grade5_not_apr_march_grade_t8_ra_cont_studytime</v>
      </c>
      <c r="Z1243" t="str">
        <f t="shared" si="98"/>
        <v>FALSE</v>
      </c>
      <c r="AA1243" s="2" t="e">
        <f t="shared" si="100"/>
        <v>#VALUE!</v>
      </c>
      <c r="AB1243">
        <f t="shared" si="101"/>
        <v>0.60184963788765899</v>
      </c>
    </row>
    <row r="1244" spans="1:28">
      <c r="A1244">
        <v>1243</v>
      </c>
      <c r="B1244" t="s">
        <v>234</v>
      </c>
      <c r="C1244">
        <v>4.4888336254087703E-2</v>
      </c>
      <c r="D1244">
        <v>5.1003867796045002E-2</v>
      </c>
      <c r="E1244">
        <v>0.88009671018652602</v>
      </c>
      <c r="F1244">
        <v>0.37921191477034</v>
      </c>
      <c r="G1244" t="s">
        <v>739</v>
      </c>
      <c r="H1244" t="b">
        <v>0</v>
      </c>
      <c r="I1244" t="s">
        <v>382</v>
      </c>
      <c r="J1244" t="s">
        <v>382</v>
      </c>
      <c r="K1244" t="s">
        <v>382</v>
      </c>
      <c r="X1244" t="str">
        <f t="shared" si="99"/>
        <v>0.880096710186526_0.37921191477034</v>
      </c>
      <c r="Y1244" t="str">
        <f t="shared" si="97"/>
        <v>grade5_not_apr_march_grade_t8_ra_cont_studytime</v>
      </c>
      <c r="Z1244" t="str">
        <f t="shared" si="98"/>
        <v>FALSE</v>
      </c>
      <c r="AA1244" s="2" t="e">
        <f t="shared" si="100"/>
        <v>#VALUE!</v>
      </c>
      <c r="AB1244">
        <f t="shared" si="101"/>
        <v>5.1003867796045002E-2</v>
      </c>
    </row>
    <row r="1245" spans="1:28">
      <c r="A1245">
        <v>1244</v>
      </c>
      <c r="B1245" t="s">
        <v>140</v>
      </c>
      <c r="C1245">
        <v>1.3643816450737001</v>
      </c>
      <c r="D1245">
        <v>0.67753141490022895</v>
      </c>
      <c r="E1245">
        <v>2.0137540711298398</v>
      </c>
      <c r="F1245">
        <v>4.4547982850752697E-2</v>
      </c>
      <c r="G1245" t="s">
        <v>739</v>
      </c>
      <c r="H1245" t="b">
        <v>0</v>
      </c>
      <c r="I1245" t="s">
        <v>382</v>
      </c>
      <c r="J1245" t="s">
        <v>382</v>
      </c>
      <c r="K1245" t="s">
        <v>382</v>
      </c>
      <c r="X1245" t="str">
        <f t="shared" si="99"/>
        <v>2.01375407112984_0.0445479828507527</v>
      </c>
      <c r="Y1245" t="str">
        <f t="shared" ref="Y1245:Y1281" si="102">TEXT(G1245,"0.000")</f>
        <v>grade5_not_apr_march_grade_t8_ra_cont_studytime</v>
      </c>
      <c r="Z1245" t="str">
        <f t="shared" ref="Z1245:Z1281" si="103">TEXT(H1245,"0.000")</f>
        <v>FALSE</v>
      </c>
      <c r="AA1245" s="2" t="e">
        <f t="shared" si="100"/>
        <v>#VALUE!</v>
      </c>
      <c r="AB1245">
        <f t="shared" si="101"/>
        <v>0.67753141490022895</v>
      </c>
    </row>
    <row r="1246" spans="1:28">
      <c r="A1246">
        <v>1245</v>
      </c>
      <c r="B1246" t="s">
        <v>117</v>
      </c>
      <c r="C1246">
        <v>0.86000576653786398</v>
      </c>
      <c r="D1246">
        <v>1.3153525010500899</v>
      </c>
      <c r="E1246">
        <v>0.65382151617250095</v>
      </c>
      <c r="F1246">
        <v>0.51351471660462999</v>
      </c>
      <c r="G1246" t="s">
        <v>739</v>
      </c>
      <c r="H1246" t="b">
        <v>0</v>
      </c>
      <c r="I1246" t="s">
        <v>382</v>
      </c>
      <c r="J1246" t="s">
        <v>382</v>
      </c>
      <c r="K1246" t="s">
        <v>382</v>
      </c>
      <c r="X1246" t="str">
        <f t="shared" si="99"/>
        <v>0.653821516172501_0.51351471660463</v>
      </c>
      <c r="Y1246" t="str">
        <f t="shared" si="102"/>
        <v>grade5_not_apr_march_grade_t8_ra_cont_studytime</v>
      </c>
      <c r="Z1246" t="str">
        <f t="shared" si="103"/>
        <v>FALSE</v>
      </c>
      <c r="AA1246" s="2" t="e">
        <f t="shared" si="100"/>
        <v>#VALUE!</v>
      </c>
      <c r="AB1246">
        <f t="shared" si="101"/>
        <v>1.3153525010500899</v>
      </c>
    </row>
    <row r="1247" spans="1:28">
      <c r="A1247">
        <v>1246</v>
      </c>
      <c r="B1247" t="s">
        <v>118</v>
      </c>
      <c r="C1247">
        <v>3.2525043855646598</v>
      </c>
      <c r="D1247">
        <v>1.1938998064272299</v>
      </c>
      <c r="E1247">
        <v>2.7242691288290199</v>
      </c>
      <c r="F1247">
        <v>6.6604403801794002E-3</v>
      </c>
      <c r="G1247" t="s">
        <v>739</v>
      </c>
      <c r="H1247" t="b">
        <v>0</v>
      </c>
      <c r="I1247" t="s">
        <v>382</v>
      </c>
      <c r="J1247" t="s">
        <v>382</v>
      </c>
      <c r="K1247" t="s">
        <v>382</v>
      </c>
      <c r="X1247" t="str">
        <f t="shared" si="99"/>
        <v>2.72426912882902_0.0066604403801794</v>
      </c>
      <c r="Y1247" t="str">
        <f t="shared" si="102"/>
        <v>grade5_not_apr_march_grade_t8_ra_cont_studytime</v>
      </c>
      <c r="Z1247" t="str">
        <f t="shared" si="103"/>
        <v>FALSE</v>
      </c>
      <c r="AA1247" s="2" t="e">
        <f t="shared" si="100"/>
        <v>#VALUE!</v>
      </c>
      <c r="AB1247">
        <f t="shared" si="101"/>
        <v>1.1938998064272299</v>
      </c>
    </row>
    <row r="1248" spans="1:28">
      <c r="A1248">
        <v>1247</v>
      </c>
      <c r="B1248" t="s">
        <v>119</v>
      </c>
      <c r="C1248">
        <v>3.1884221175972201</v>
      </c>
      <c r="D1248">
        <v>1.30751373842469</v>
      </c>
      <c r="E1248">
        <v>2.43853813837449</v>
      </c>
      <c r="F1248">
        <v>1.50791422733878E-2</v>
      </c>
      <c r="G1248" t="s">
        <v>739</v>
      </c>
      <c r="H1248" t="b">
        <v>0</v>
      </c>
      <c r="I1248" t="s">
        <v>382</v>
      </c>
      <c r="J1248" t="s">
        <v>382</v>
      </c>
      <c r="K1248" t="s">
        <v>382</v>
      </c>
      <c r="X1248" t="str">
        <f t="shared" si="99"/>
        <v>2.43853813837449_0.0150791422733878</v>
      </c>
      <c r="Y1248" t="str">
        <f t="shared" si="102"/>
        <v>grade5_not_apr_march_grade_t8_ra_cont_studytime</v>
      </c>
      <c r="Z1248" t="str">
        <f t="shared" si="103"/>
        <v>FALSE</v>
      </c>
      <c r="AA1248" s="2" t="e">
        <f t="shared" si="100"/>
        <v>#VALUE!</v>
      </c>
      <c r="AB1248">
        <f t="shared" si="101"/>
        <v>1.30751373842469</v>
      </c>
    </row>
    <row r="1249" spans="1:28">
      <c r="A1249">
        <v>1248</v>
      </c>
      <c r="B1249" t="s">
        <v>120</v>
      </c>
      <c r="C1249">
        <v>5.9792371224935001</v>
      </c>
      <c r="D1249">
        <v>1.5559109169352701</v>
      </c>
      <c r="E1249">
        <v>3.8429173916145598</v>
      </c>
      <c r="F1249">
        <v>1.36556780688467E-4</v>
      </c>
      <c r="G1249" t="s">
        <v>739</v>
      </c>
      <c r="H1249" t="b">
        <v>0</v>
      </c>
      <c r="I1249" t="s">
        <v>382</v>
      </c>
      <c r="J1249" t="s">
        <v>382</v>
      </c>
      <c r="K1249" t="s">
        <v>382</v>
      </c>
      <c r="X1249" t="str">
        <f t="shared" si="99"/>
        <v>3.84291739161456_0.000136556780688467</v>
      </c>
      <c r="Y1249" t="str">
        <f t="shared" si="102"/>
        <v>grade5_not_apr_march_grade_t8_ra_cont_studytime</v>
      </c>
      <c r="Z1249" t="str">
        <f t="shared" si="103"/>
        <v>FALSE</v>
      </c>
      <c r="AA1249" s="2" t="e">
        <f t="shared" si="100"/>
        <v>#VALUE!</v>
      </c>
      <c r="AB1249">
        <f t="shared" si="101"/>
        <v>1.5559109169352701</v>
      </c>
    </row>
    <row r="1250" spans="1:28">
      <c r="A1250">
        <v>1249</v>
      </c>
      <c r="B1250" t="s">
        <v>121</v>
      </c>
      <c r="C1250">
        <v>0.769527018523261</v>
      </c>
      <c r="D1250">
        <v>0.82637422177574305</v>
      </c>
      <c r="E1250">
        <v>0.93120888605367302</v>
      </c>
      <c r="F1250">
        <v>0.35217598825888302</v>
      </c>
      <c r="G1250" t="s">
        <v>739</v>
      </c>
      <c r="H1250" t="b">
        <v>0</v>
      </c>
      <c r="I1250" t="s">
        <v>382</v>
      </c>
      <c r="J1250" t="s">
        <v>382</v>
      </c>
      <c r="K1250" t="s">
        <v>382</v>
      </c>
      <c r="X1250" t="str">
        <f t="shared" si="99"/>
        <v>0.931208886053673_0.352175988258883</v>
      </c>
      <c r="Y1250" t="str">
        <f t="shared" si="102"/>
        <v>grade5_not_apr_march_grade_t8_ra_cont_studytime</v>
      </c>
      <c r="Z1250" t="str">
        <f t="shared" si="103"/>
        <v>FALSE</v>
      </c>
      <c r="AA1250" s="2" t="e">
        <f t="shared" si="100"/>
        <v>#VALUE!</v>
      </c>
      <c r="AB1250">
        <f t="shared" si="101"/>
        <v>0.82637422177574305</v>
      </c>
    </row>
    <row r="1251" spans="1:28">
      <c r="A1251">
        <v>1250</v>
      </c>
      <c r="B1251" t="s">
        <v>122</v>
      </c>
      <c r="C1251">
        <v>-3.4030976617073702E-2</v>
      </c>
      <c r="D1251">
        <v>0.92345845410053895</v>
      </c>
      <c r="E1251">
        <v>-3.6851659612798002E-2</v>
      </c>
      <c r="F1251">
        <v>0.97061737182253904</v>
      </c>
      <c r="G1251" t="s">
        <v>739</v>
      </c>
      <c r="H1251" t="b">
        <v>0</v>
      </c>
      <c r="I1251" t="s">
        <v>382</v>
      </c>
      <c r="J1251" t="s">
        <v>382</v>
      </c>
      <c r="K1251" t="s">
        <v>382</v>
      </c>
      <c r="X1251" t="str">
        <f t="shared" si="99"/>
        <v>-0.036851659612798_0.970617371822539</v>
      </c>
      <c r="Y1251" t="str">
        <f t="shared" si="102"/>
        <v>grade5_not_apr_march_grade_t8_ra_cont_studytime</v>
      </c>
      <c r="Z1251" t="str">
        <f t="shared" si="103"/>
        <v>FALSE</v>
      </c>
      <c r="AA1251" s="2" t="e">
        <f t="shared" si="100"/>
        <v>#VALUE!</v>
      </c>
      <c r="AB1251">
        <f t="shared" si="101"/>
        <v>0.92345845410053895</v>
      </c>
    </row>
    <row r="1252" spans="1:28">
      <c r="A1252">
        <v>1251</v>
      </c>
      <c r="B1252" t="s">
        <v>116</v>
      </c>
      <c r="C1252">
        <v>-0.101595183355284</v>
      </c>
      <c r="D1252">
        <v>0.59456976197529499</v>
      </c>
      <c r="E1252">
        <v>-0.170871762831938</v>
      </c>
      <c r="F1252">
        <v>0.86439158107379999</v>
      </c>
      <c r="G1252" t="s">
        <v>740</v>
      </c>
      <c r="H1252" t="b">
        <v>0</v>
      </c>
      <c r="I1252" t="s">
        <v>382</v>
      </c>
      <c r="J1252" t="s">
        <v>382</v>
      </c>
      <c r="K1252" t="s">
        <v>382</v>
      </c>
      <c r="X1252" t="str">
        <f t="shared" si="99"/>
        <v>-0.170871762831938_0.8643915810738</v>
      </c>
      <c r="Y1252" t="str">
        <f t="shared" si="102"/>
        <v>grade6_not_apr_march_grade_t8_ra_cont_studytime</v>
      </c>
      <c r="Z1252" t="str">
        <f t="shared" si="103"/>
        <v>FALSE</v>
      </c>
      <c r="AA1252" s="2" t="e">
        <f t="shared" si="100"/>
        <v>#VALUE!</v>
      </c>
      <c r="AB1252">
        <f t="shared" si="101"/>
        <v>0.59456976197529499</v>
      </c>
    </row>
    <row r="1253" spans="1:28">
      <c r="A1253">
        <v>1252</v>
      </c>
      <c r="B1253" t="s">
        <v>234</v>
      </c>
      <c r="C1253">
        <v>8.9919808644618494E-3</v>
      </c>
      <c r="D1253">
        <v>5.0447759010934803E-2</v>
      </c>
      <c r="E1253">
        <v>0.17824341538169799</v>
      </c>
      <c r="F1253">
        <v>0.85860177030056595</v>
      </c>
      <c r="G1253" t="s">
        <v>740</v>
      </c>
      <c r="H1253" t="b">
        <v>0</v>
      </c>
      <c r="I1253" t="s">
        <v>382</v>
      </c>
      <c r="J1253" t="s">
        <v>382</v>
      </c>
      <c r="K1253" t="s">
        <v>382</v>
      </c>
      <c r="X1253" t="str">
        <f t="shared" si="99"/>
        <v>0.178243415381698_0.858601770300566</v>
      </c>
      <c r="Y1253" t="str">
        <f t="shared" si="102"/>
        <v>grade6_not_apr_march_grade_t8_ra_cont_studytime</v>
      </c>
      <c r="Z1253" t="str">
        <f t="shared" si="103"/>
        <v>FALSE</v>
      </c>
      <c r="AA1253" s="2" t="e">
        <f t="shared" si="100"/>
        <v>#VALUE!</v>
      </c>
      <c r="AB1253">
        <f t="shared" si="101"/>
        <v>5.0447759010934803E-2</v>
      </c>
    </row>
    <row r="1254" spans="1:28">
      <c r="A1254">
        <v>1253</v>
      </c>
      <c r="B1254" t="s">
        <v>140</v>
      </c>
      <c r="C1254">
        <v>0.85419313329299795</v>
      </c>
      <c r="D1254">
        <v>0.74173348047176102</v>
      </c>
      <c r="E1254">
        <v>1.1516173339643601</v>
      </c>
      <c r="F1254">
        <v>0.25001166414397702</v>
      </c>
      <c r="G1254" t="s">
        <v>740</v>
      </c>
      <c r="H1254" t="b">
        <v>0</v>
      </c>
      <c r="I1254" t="s">
        <v>382</v>
      </c>
      <c r="J1254" t="s">
        <v>382</v>
      </c>
      <c r="K1254" t="s">
        <v>382</v>
      </c>
      <c r="X1254" t="str">
        <f t="shared" si="99"/>
        <v>1.15161733396436_0.250011664143977</v>
      </c>
      <c r="Y1254" t="str">
        <f t="shared" si="102"/>
        <v>grade6_not_apr_march_grade_t8_ra_cont_studytime</v>
      </c>
      <c r="Z1254" t="str">
        <f t="shared" si="103"/>
        <v>FALSE</v>
      </c>
      <c r="AA1254" s="2" t="e">
        <f t="shared" si="100"/>
        <v>#VALUE!</v>
      </c>
      <c r="AB1254">
        <f t="shared" si="101"/>
        <v>0.74173348047176102</v>
      </c>
    </row>
    <row r="1255" spans="1:28">
      <c r="A1255">
        <v>1254</v>
      </c>
      <c r="B1255" t="s">
        <v>117</v>
      </c>
      <c r="C1255">
        <v>0.72396621993365795</v>
      </c>
      <c r="D1255">
        <v>1.4989804156676001</v>
      </c>
      <c r="E1255">
        <v>0.48297243404025803</v>
      </c>
      <c r="F1255">
        <v>0.62932015523715701</v>
      </c>
      <c r="G1255" t="s">
        <v>740</v>
      </c>
      <c r="H1255" t="b">
        <v>0</v>
      </c>
      <c r="I1255" t="s">
        <v>382</v>
      </c>
      <c r="J1255" t="s">
        <v>382</v>
      </c>
      <c r="K1255" t="s">
        <v>382</v>
      </c>
      <c r="X1255" t="str">
        <f t="shared" si="99"/>
        <v>0.482972434040258_0.629320155237157</v>
      </c>
      <c r="Y1255" t="str">
        <f t="shared" si="102"/>
        <v>grade6_not_apr_march_grade_t8_ra_cont_studytime</v>
      </c>
      <c r="Z1255" t="str">
        <f t="shared" si="103"/>
        <v>FALSE</v>
      </c>
      <c r="AA1255" s="2" t="e">
        <f t="shared" si="100"/>
        <v>#VALUE!</v>
      </c>
      <c r="AB1255">
        <f t="shared" si="101"/>
        <v>1.4989804156676001</v>
      </c>
    </row>
    <row r="1256" spans="1:28">
      <c r="A1256">
        <v>1255</v>
      </c>
      <c r="B1256" t="s">
        <v>118</v>
      </c>
      <c r="C1256">
        <v>1.3515189700496799</v>
      </c>
      <c r="D1256">
        <v>1.5338449394312099</v>
      </c>
      <c r="E1256">
        <v>0.88113142033174396</v>
      </c>
      <c r="F1256">
        <v>0.37865692222191999</v>
      </c>
      <c r="G1256" t="s">
        <v>740</v>
      </c>
      <c r="H1256" t="b">
        <v>0</v>
      </c>
      <c r="I1256" t="s">
        <v>382</v>
      </c>
      <c r="J1256" t="s">
        <v>382</v>
      </c>
      <c r="K1256" t="s">
        <v>382</v>
      </c>
      <c r="X1256" t="str">
        <f t="shared" si="99"/>
        <v>0.881131420331744_0.37865692222192</v>
      </c>
      <c r="Y1256" t="str">
        <f t="shared" si="102"/>
        <v>grade6_not_apr_march_grade_t8_ra_cont_studytime</v>
      </c>
      <c r="Z1256" t="str">
        <f t="shared" si="103"/>
        <v>FALSE</v>
      </c>
      <c r="AA1256" s="2" t="e">
        <f t="shared" si="100"/>
        <v>#VALUE!</v>
      </c>
      <c r="AB1256">
        <f t="shared" si="101"/>
        <v>1.5338449394312099</v>
      </c>
    </row>
    <row r="1257" spans="1:28">
      <c r="A1257">
        <v>1256</v>
      </c>
      <c r="B1257" t="s">
        <v>119</v>
      </c>
      <c r="C1257">
        <v>1.2241393594124399</v>
      </c>
      <c r="D1257">
        <v>1.71049894286485</v>
      </c>
      <c r="E1257">
        <v>0.71566215490445095</v>
      </c>
      <c r="F1257">
        <v>0.47452369776735098</v>
      </c>
      <c r="G1257" t="s">
        <v>740</v>
      </c>
      <c r="H1257" t="b">
        <v>0</v>
      </c>
      <c r="I1257" t="s">
        <v>382</v>
      </c>
      <c r="J1257" t="s">
        <v>382</v>
      </c>
      <c r="K1257" t="s">
        <v>382</v>
      </c>
      <c r="X1257" t="str">
        <f t="shared" si="99"/>
        <v>0.715662154904451_0.474523697767351</v>
      </c>
      <c r="Y1257" t="str">
        <f t="shared" si="102"/>
        <v>grade6_not_apr_march_grade_t8_ra_cont_studytime</v>
      </c>
      <c r="Z1257" t="str">
        <f t="shared" si="103"/>
        <v>FALSE</v>
      </c>
      <c r="AA1257" s="2" t="e">
        <f t="shared" si="100"/>
        <v>#VALUE!</v>
      </c>
      <c r="AB1257">
        <f t="shared" si="101"/>
        <v>1.71049894286485</v>
      </c>
    </row>
    <row r="1258" spans="1:28">
      <c r="A1258">
        <v>1257</v>
      </c>
      <c r="B1258" t="s">
        <v>120</v>
      </c>
      <c r="C1258">
        <v>1.78188843636733</v>
      </c>
      <c r="D1258">
        <v>1.9242477132704401</v>
      </c>
      <c r="E1258">
        <v>0.92601821692636199</v>
      </c>
      <c r="F1258">
        <v>0.35486940162738301</v>
      </c>
      <c r="G1258" t="s">
        <v>740</v>
      </c>
      <c r="H1258" t="b">
        <v>0</v>
      </c>
      <c r="I1258" t="s">
        <v>382</v>
      </c>
      <c r="J1258" t="s">
        <v>382</v>
      </c>
      <c r="K1258" t="s">
        <v>382</v>
      </c>
      <c r="X1258" t="str">
        <f t="shared" si="99"/>
        <v>0.926018216926362_0.354869401627383</v>
      </c>
      <c r="Y1258" t="str">
        <f t="shared" si="102"/>
        <v>grade6_not_apr_march_grade_t8_ra_cont_studytime</v>
      </c>
      <c r="Z1258" t="str">
        <f t="shared" si="103"/>
        <v>FALSE</v>
      </c>
      <c r="AA1258" s="2" t="e">
        <f t="shared" si="100"/>
        <v>#VALUE!</v>
      </c>
      <c r="AB1258">
        <f t="shared" si="101"/>
        <v>1.9242477132704401</v>
      </c>
    </row>
    <row r="1259" spans="1:28">
      <c r="A1259">
        <v>1258</v>
      </c>
      <c r="B1259" t="s">
        <v>121</v>
      </c>
      <c r="C1259">
        <v>-0.28276559711544003</v>
      </c>
      <c r="D1259">
        <v>0.86260294621605504</v>
      </c>
      <c r="E1259">
        <v>-0.32780504443653502</v>
      </c>
      <c r="F1259">
        <v>0.74319203390992195</v>
      </c>
      <c r="G1259" t="s">
        <v>740</v>
      </c>
      <c r="H1259" t="b">
        <v>0</v>
      </c>
      <c r="I1259" t="s">
        <v>382</v>
      </c>
      <c r="J1259" t="s">
        <v>382</v>
      </c>
      <c r="K1259" t="s">
        <v>382</v>
      </c>
      <c r="X1259" t="str">
        <f t="shared" si="99"/>
        <v>-0.327805044436535_0.743192033909922</v>
      </c>
      <c r="Y1259" t="str">
        <f t="shared" si="102"/>
        <v>grade6_not_apr_march_grade_t8_ra_cont_studytime</v>
      </c>
      <c r="Z1259" t="str">
        <f t="shared" si="103"/>
        <v>FALSE</v>
      </c>
      <c r="AA1259" s="2" t="e">
        <f t="shared" si="100"/>
        <v>#VALUE!</v>
      </c>
      <c r="AB1259">
        <f t="shared" si="101"/>
        <v>0.86260294621605504</v>
      </c>
    </row>
    <row r="1260" spans="1:28">
      <c r="A1260">
        <v>1259</v>
      </c>
      <c r="B1260" t="s">
        <v>122</v>
      </c>
      <c r="C1260">
        <v>1.1891649105242501</v>
      </c>
      <c r="D1260">
        <v>0.98919072609986802</v>
      </c>
      <c r="E1260">
        <v>1.2021593805401201</v>
      </c>
      <c r="F1260">
        <v>0.229853174386556</v>
      </c>
      <c r="G1260" t="s">
        <v>740</v>
      </c>
      <c r="H1260" t="b">
        <v>0</v>
      </c>
      <c r="I1260" t="s">
        <v>382</v>
      </c>
      <c r="J1260" t="s">
        <v>382</v>
      </c>
      <c r="K1260" t="s">
        <v>382</v>
      </c>
      <c r="X1260" t="str">
        <f t="shared" si="99"/>
        <v>1.20215938054012_0.229853174386556</v>
      </c>
      <c r="Y1260" t="str">
        <f t="shared" si="102"/>
        <v>grade6_not_apr_march_grade_t8_ra_cont_studytime</v>
      </c>
      <c r="Z1260" t="str">
        <f t="shared" si="103"/>
        <v>FALSE</v>
      </c>
      <c r="AA1260" s="2" t="e">
        <f t="shared" si="100"/>
        <v>#VALUE!</v>
      </c>
      <c r="AB1260">
        <f t="shared" si="101"/>
        <v>0.98919072609986802</v>
      </c>
    </row>
    <row r="1261" spans="1:28">
      <c r="A1261">
        <v>1260</v>
      </c>
      <c r="B1261" t="s">
        <v>116</v>
      </c>
      <c r="C1261">
        <v>-0.33918232554328598</v>
      </c>
      <c r="D1261">
        <v>0.43123498400114002</v>
      </c>
      <c r="E1261">
        <v>-0.78653712738294201</v>
      </c>
      <c r="F1261">
        <v>0.43181944445574599</v>
      </c>
      <c r="G1261" t="s">
        <v>741</v>
      </c>
      <c r="H1261" t="b">
        <v>0</v>
      </c>
      <c r="I1261" t="s">
        <v>382</v>
      </c>
      <c r="J1261" t="s">
        <v>382</v>
      </c>
      <c r="K1261" t="s">
        <v>382</v>
      </c>
      <c r="X1261" t="str">
        <f t="shared" si="99"/>
        <v>-0.786537127382942_0.431819444455746</v>
      </c>
      <c r="Y1261" t="str">
        <f t="shared" si="102"/>
        <v>grade7_not_apr_march_grade_t8_ra_cont_studytime</v>
      </c>
      <c r="Z1261" t="str">
        <f t="shared" si="103"/>
        <v>FALSE</v>
      </c>
      <c r="AA1261" s="2" t="e">
        <f t="shared" si="100"/>
        <v>#VALUE!</v>
      </c>
      <c r="AB1261">
        <f t="shared" si="101"/>
        <v>0.43123498400114002</v>
      </c>
    </row>
    <row r="1262" spans="1:28">
      <c r="A1262">
        <v>1261</v>
      </c>
      <c r="B1262" t="s">
        <v>234</v>
      </c>
      <c r="C1262">
        <v>2.03425194293726E-2</v>
      </c>
      <c r="D1262">
        <v>3.7671153738941497E-2</v>
      </c>
      <c r="E1262">
        <v>0.54000255926178697</v>
      </c>
      <c r="F1262">
        <v>0.58936725899203501</v>
      </c>
      <c r="G1262" t="s">
        <v>741</v>
      </c>
      <c r="H1262" t="b">
        <v>0</v>
      </c>
      <c r="I1262" t="s">
        <v>382</v>
      </c>
      <c r="J1262" t="s">
        <v>382</v>
      </c>
      <c r="K1262" t="s">
        <v>382</v>
      </c>
      <c r="X1262" t="str">
        <f t="shared" si="99"/>
        <v>0.540002559261787_0.589367258992035</v>
      </c>
      <c r="Y1262" t="str">
        <f t="shared" si="102"/>
        <v>grade7_not_apr_march_grade_t8_ra_cont_studytime</v>
      </c>
      <c r="Z1262" t="str">
        <f t="shared" si="103"/>
        <v>FALSE</v>
      </c>
      <c r="AA1262" s="2" t="e">
        <f t="shared" si="100"/>
        <v>#VALUE!</v>
      </c>
      <c r="AB1262">
        <f t="shared" si="101"/>
        <v>3.7671153738941497E-2</v>
      </c>
    </row>
    <row r="1263" spans="1:28">
      <c r="A1263">
        <v>1262</v>
      </c>
      <c r="B1263" t="s">
        <v>140</v>
      </c>
      <c r="C1263">
        <v>0.82607577143686295</v>
      </c>
      <c r="D1263">
        <v>0.53231882332416902</v>
      </c>
      <c r="E1263">
        <v>1.55184399882437</v>
      </c>
      <c r="F1263">
        <v>0.12115217727337201</v>
      </c>
      <c r="G1263" t="s">
        <v>741</v>
      </c>
      <c r="H1263" t="b">
        <v>0</v>
      </c>
      <c r="I1263" t="s">
        <v>382</v>
      </c>
      <c r="J1263" t="s">
        <v>382</v>
      </c>
      <c r="K1263" t="s">
        <v>382</v>
      </c>
      <c r="X1263" t="str">
        <f t="shared" si="99"/>
        <v>1.55184399882437_0.121152177273372</v>
      </c>
      <c r="Y1263" t="str">
        <f t="shared" si="102"/>
        <v>grade7_not_apr_march_grade_t8_ra_cont_studytime</v>
      </c>
      <c r="Z1263" t="str">
        <f t="shared" si="103"/>
        <v>FALSE</v>
      </c>
      <c r="AA1263" s="2" t="e">
        <f t="shared" si="100"/>
        <v>#VALUE!</v>
      </c>
      <c r="AB1263">
        <f t="shared" si="101"/>
        <v>0.53231882332416902</v>
      </c>
    </row>
    <row r="1264" spans="1:28">
      <c r="A1264">
        <v>1263</v>
      </c>
      <c r="B1264" t="s">
        <v>117</v>
      </c>
      <c r="C1264">
        <v>2.1690932291978502</v>
      </c>
      <c r="D1264">
        <v>0.76358280774285503</v>
      </c>
      <c r="E1264">
        <v>2.8406784532114702</v>
      </c>
      <c r="F1264">
        <v>4.63274795913899E-3</v>
      </c>
      <c r="G1264" t="s">
        <v>741</v>
      </c>
      <c r="H1264" t="b">
        <v>0</v>
      </c>
      <c r="I1264" t="s">
        <v>382</v>
      </c>
      <c r="J1264" t="s">
        <v>382</v>
      </c>
      <c r="K1264" t="s">
        <v>382</v>
      </c>
      <c r="X1264" t="str">
        <f t="shared" si="99"/>
        <v>2.84067845321147_0.00463274795913899</v>
      </c>
      <c r="Y1264" t="str">
        <f t="shared" si="102"/>
        <v>grade7_not_apr_march_grade_t8_ra_cont_studytime</v>
      </c>
      <c r="Z1264" t="str">
        <f t="shared" si="103"/>
        <v>FALSE</v>
      </c>
      <c r="AA1264" s="2" t="e">
        <f t="shared" si="100"/>
        <v>#VALUE!</v>
      </c>
      <c r="AB1264">
        <f t="shared" si="101"/>
        <v>0.76358280774285503</v>
      </c>
    </row>
    <row r="1265" spans="1:28">
      <c r="A1265">
        <v>1264</v>
      </c>
      <c r="B1265" t="s">
        <v>118</v>
      </c>
      <c r="C1265">
        <v>3.2957289489230699</v>
      </c>
      <c r="D1265">
        <v>0.74117713885333303</v>
      </c>
      <c r="E1265">
        <v>4.4466144139602797</v>
      </c>
      <c r="F1265" s="17">
        <v>1.01446568882878E-5</v>
      </c>
      <c r="G1265" t="s">
        <v>741</v>
      </c>
      <c r="H1265" t="b">
        <v>0</v>
      </c>
      <c r="I1265" t="s">
        <v>382</v>
      </c>
      <c r="J1265" t="s">
        <v>382</v>
      </c>
      <c r="K1265" t="s">
        <v>382</v>
      </c>
      <c r="X1265" t="str">
        <f t="shared" si="99"/>
        <v>4.44661441396028_1.01446568882878E-05</v>
      </c>
      <c r="Y1265" t="str">
        <f t="shared" si="102"/>
        <v>grade7_not_apr_march_grade_t8_ra_cont_studytime</v>
      </c>
      <c r="Z1265" t="str">
        <f t="shared" si="103"/>
        <v>FALSE</v>
      </c>
      <c r="AA1265" s="2" t="e">
        <f t="shared" si="100"/>
        <v>#VALUE!</v>
      </c>
      <c r="AB1265">
        <f t="shared" si="101"/>
        <v>0.74117713885333303</v>
      </c>
    </row>
    <row r="1266" spans="1:28">
      <c r="A1266">
        <v>1265</v>
      </c>
      <c r="B1266" t="s">
        <v>119</v>
      </c>
      <c r="C1266">
        <v>3.6971816032019702</v>
      </c>
      <c r="D1266">
        <v>0.83708456946917498</v>
      </c>
      <c r="E1266">
        <v>4.4167360599496996</v>
      </c>
      <c r="F1266" s="17">
        <v>1.1608543788148601E-5</v>
      </c>
      <c r="G1266" t="s">
        <v>741</v>
      </c>
      <c r="H1266" t="b">
        <v>0</v>
      </c>
      <c r="I1266" t="s">
        <v>382</v>
      </c>
      <c r="J1266" t="s">
        <v>382</v>
      </c>
      <c r="K1266" t="s">
        <v>382</v>
      </c>
      <c r="X1266" t="str">
        <f t="shared" si="99"/>
        <v>4.4167360599497_1.16085437881486E-05</v>
      </c>
      <c r="Y1266" t="str">
        <f t="shared" si="102"/>
        <v>grade7_not_apr_march_grade_t8_ra_cont_studytime</v>
      </c>
      <c r="Z1266" t="str">
        <f t="shared" si="103"/>
        <v>FALSE</v>
      </c>
      <c r="AA1266" s="2" t="e">
        <f t="shared" si="100"/>
        <v>#VALUE!</v>
      </c>
      <c r="AB1266">
        <f t="shared" si="101"/>
        <v>0.83708456946917498</v>
      </c>
    </row>
    <row r="1267" spans="1:28">
      <c r="A1267">
        <v>1266</v>
      </c>
      <c r="B1267" t="s">
        <v>120</v>
      </c>
      <c r="C1267">
        <v>3.6632255413716099</v>
      </c>
      <c r="D1267">
        <v>1.08051651386906</v>
      </c>
      <c r="E1267">
        <v>3.3902541001011599</v>
      </c>
      <c r="F1267">
        <v>7.3752831475761395E-4</v>
      </c>
      <c r="G1267" t="s">
        <v>741</v>
      </c>
      <c r="H1267" t="b">
        <v>0</v>
      </c>
      <c r="I1267" t="s">
        <v>382</v>
      </c>
      <c r="J1267" t="s">
        <v>382</v>
      </c>
      <c r="K1267" t="s">
        <v>382</v>
      </c>
      <c r="X1267" t="str">
        <f t="shared" si="99"/>
        <v>3.39025410010116_0.000737528314757614</v>
      </c>
      <c r="Y1267" t="str">
        <f t="shared" si="102"/>
        <v>grade7_not_apr_march_grade_t8_ra_cont_studytime</v>
      </c>
      <c r="Z1267" t="str">
        <f t="shared" si="103"/>
        <v>FALSE</v>
      </c>
      <c r="AA1267" s="2" t="e">
        <f t="shared" si="100"/>
        <v>#VALUE!</v>
      </c>
      <c r="AB1267">
        <f t="shared" si="101"/>
        <v>1.08051651386906</v>
      </c>
    </row>
    <row r="1268" spans="1:28">
      <c r="A1268">
        <v>1267</v>
      </c>
      <c r="B1268" t="s">
        <v>121</v>
      </c>
      <c r="C1268">
        <v>1.2763639195885601</v>
      </c>
      <c r="D1268">
        <v>0.61133700136539604</v>
      </c>
      <c r="E1268">
        <v>2.0878237645322599</v>
      </c>
      <c r="F1268">
        <v>3.7175203480603602E-2</v>
      </c>
      <c r="G1268" t="s">
        <v>741</v>
      </c>
      <c r="H1268" t="b">
        <v>0</v>
      </c>
      <c r="I1268" t="s">
        <v>382</v>
      </c>
      <c r="J1268" t="s">
        <v>382</v>
      </c>
      <c r="K1268" t="s">
        <v>382</v>
      </c>
      <c r="X1268" t="str">
        <f t="shared" si="99"/>
        <v>2.08782376453226_0.0371752034806036</v>
      </c>
      <c r="Y1268" t="str">
        <f t="shared" si="102"/>
        <v>grade7_not_apr_march_grade_t8_ra_cont_studytime</v>
      </c>
      <c r="Z1268" t="str">
        <f t="shared" si="103"/>
        <v>FALSE</v>
      </c>
      <c r="AA1268" s="2" t="e">
        <f t="shared" si="100"/>
        <v>#VALUE!</v>
      </c>
      <c r="AB1268">
        <f t="shared" si="101"/>
        <v>0.61133700136539604</v>
      </c>
    </row>
    <row r="1269" spans="1:28">
      <c r="A1269">
        <v>1268</v>
      </c>
      <c r="B1269" t="s">
        <v>122</v>
      </c>
      <c r="C1269">
        <v>0.97776238649617297</v>
      </c>
      <c r="D1269">
        <v>0.65338572949884799</v>
      </c>
      <c r="E1269">
        <v>1.4964550683500899</v>
      </c>
      <c r="F1269">
        <v>0.134986474059377</v>
      </c>
      <c r="G1269" t="s">
        <v>741</v>
      </c>
      <c r="H1269" t="b">
        <v>0</v>
      </c>
      <c r="I1269" t="s">
        <v>382</v>
      </c>
      <c r="J1269" t="s">
        <v>382</v>
      </c>
      <c r="K1269" t="s">
        <v>382</v>
      </c>
      <c r="X1269" t="str">
        <f t="shared" si="99"/>
        <v>1.49645506835009_0.134986474059377</v>
      </c>
      <c r="Y1269" t="str">
        <f t="shared" si="102"/>
        <v>grade7_not_apr_march_grade_t8_ra_cont_studytime</v>
      </c>
      <c r="Z1269" t="str">
        <f t="shared" si="103"/>
        <v>FALSE</v>
      </c>
      <c r="AA1269" s="2" t="e">
        <f t="shared" si="100"/>
        <v>#VALUE!</v>
      </c>
      <c r="AB1269">
        <f t="shared" si="101"/>
        <v>0.65338572949884799</v>
      </c>
    </row>
    <row r="1270" spans="1:28">
      <c r="A1270">
        <v>1269</v>
      </c>
      <c r="B1270" t="s">
        <v>116</v>
      </c>
      <c r="C1270">
        <v>0.25396486505754201</v>
      </c>
      <c r="D1270">
        <v>0.59590748219496603</v>
      </c>
      <c r="E1270">
        <v>0.42618170210262901</v>
      </c>
      <c r="F1270">
        <v>0.67020412208568003</v>
      </c>
      <c r="G1270" t="s">
        <v>742</v>
      </c>
      <c r="H1270" t="b">
        <v>0</v>
      </c>
      <c r="I1270" t="s">
        <v>382</v>
      </c>
      <c r="J1270" t="s">
        <v>382</v>
      </c>
      <c r="K1270" t="s">
        <v>382</v>
      </c>
      <c r="X1270" t="str">
        <f t="shared" si="99"/>
        <v>0.426181702102629_0.67020412208568</v>
      </c>
      <c r="Y1270" t="str">
        <f t="shared" si="102"/>
        <v>grade8_not_apr_march_grade_t8_ra_cont_studytime</v>
      </c>
      <c r="Z1270" t="str">
        <f t="shared" si="103"/>
        <v>FALSE</v>
      </c>
      <c r="AA1270" s="2" t="e">
        <f t="shared" si="100"/>
        <v>#VALUE!</v>
      </c>
      <c r="AB1270">
        <f t="shared" si="101"/>
        <v>0.59590748219496603</v>
      </c>
    </row>
    <row r="1271" spans="1:28">
      <c r="A1271">
        <v>1270</v>
      </c>
      <c r="B1271" t="s">
        <v>234</v>
      </c>
      <c r="C1271">
        <v>-4.1387787101478099E-2</v>
      </c>
      <c r="D1271">
        <v>5.2884807690461402E-2</v>
      </c>
      <c r="E1271">
        <v>-0.78260258302769603</v>
      </c>
      <c r="F1271">
        <v>0.434322424384261</v>
      </c>
      <c r="G1271" t="s">
        <v>742</v>
      </c>
      <c r="H1271" t="b">
        <v>0</v>
      </c>
      <c r="I1271" t="s">
        <v>382</v>
      </c>
      <c r="J1271" t="s">
        <v>382</v>
      </c>
      <c r="K1271" t="s">
        <v>382</v>
      </c>
      <c r="X1271" t="str">
        <f t="shared" si="99"/>
        <v>-0.782602583027696_0.434322424384261</v>
      </c>
      <c r="Y1271" t="str">
        <f t="shared" si="102"/>
        <v>grade8_not_apr_march_grade_t8_ra_cont_studytime</v>
      </c>
      <c r="Z1271" t="str">
        <f t="shared" si="103"/>
        <v>FALSE</v>
      </c>
      <c r="AA1271" s="2" t="e">
        <f t="shared" si="100"/>
        <v>#VALUE!</v>
      </c>
      <c r="AB1271">
        <f t="shared" si="101"/>
        <v>5.2884807690461402E-2</v>
      </c>
    </row>
    <row r="1272" spans="1:28">
      <c r="A1272">
        <v>1271</v>
      </c>
      <c r="B1272" t="s">
        <v>140</v>
      </c>
      <c r="C1272">
        <v>1.47375808523392</v>
      </c>
      <c r="D1272">
        <v>0.77290975753834701</v>
      </c>
      <c r="E1272">
        <v>1.9067660498008401</v>
      </c>
      <c r="F1272">
        <v>5.7265307439320699E-2</v>
      </c>
      <c r="G1272" t="s">
        <v>742</v>
      </c>
      <c r="H1272" t="b">
        <v>0</v>
      </c>
      <c r="I1272" t="s">
        <v>382</v>
      </c>
      <c r="J1272" t="s">
        <v>382</v>
      </c>
      <c r="K1272" t="s">
        <v>382</v>
      </c>
      <c r="X1272" t="str">
        <f t="shared" si="99"/>
        <v>1.90676604980084_0.0572653074393207</v>
      </c>
      <c r="Y1272" t="str">
        <f t="shared" si="102"/>
        <v>grade8_not_apr_march_grade_t8_ra_cont_studytime</v>
      </c>
      <c r="Z1272" t="str">
        <f t="shared" si="103"/>
        <v>FALSE</v>
      </c>
      <c r="AA1272" s="2" t="e">
        <f t="shared" si="100"/>
        <v>#VALUE!</v>
      </c>
      <c r="AB1272">
        <f t="shared" si="101"/>
        <v>0.77290975753834701</v>
      </c>
    </row>
    <row r="1273" spans="1:28">
      <c r="A1273">
        <v>1272</v>
      </c>
      <c r="B1273" t="s">
        <v>117</v>
      </c>
      <c r="C1273">
        <v>1.8125006007122499</v>
      </c>
      <c r="D1273">
        <v>1.12250200768902</v>
      </c>
      <c r="E1273">
        <v>1.6146969789780501</v>
      </c>
      <c r="F1273">
        <v>0.10716286063857799</v>
      </c>
      <c r="G1273" t="s">
        <v>742</v>
      </c>
      <c r="H1273" t="b">
        <v>0</v>
      </c>
      <c r="I1273" t="s">
        <v>382</v>
      </c>
      <c r="J1273" t="s">
        <v>382</v>
      </c>
      <c r="K1273" t="s">
        <v>382</v>
      </c>
      <c r="X1273" t="str">
        <f t="shared" si="99"/>
        <v>1.61469697897805_0.107162860638578</v>
      </c>
      <c r="Y1273" t="str">
        <f t="shared" si="102"/>
        <v>grade8_not_apr_march_grade_t8_ra_cont_studytime</v>
      </c>
      <c r="Z1273" t="str">
        <f t="shared" si="103"/>
        <v>FALSE</v>
      </c>
      <c r="AA1273" s="2" t="e">
        <f t="shared" si="100"/>
        <v>#VALUE!</v>
      </c>
      <c r="AB1273">
        <f t="shared" si="101"/>
        <v>1.12250200768902</v>
      </c>
    </row>
    <row r="1274" spans="1:28">
      <c r="A1274">
        <v>1273</v>
      </c>
      <c r="B1274" t="s">
        <v>118</v>
      </c>
      <c r="C1274">
        <v>2.0848533270371599</v>
      </c>
      <c r="D1274">
        <v>1.23995692189134</v>
      </c>
      <c r="E1274">
        <v>1.68139174049456</v>
      </c>
      <c r="F1274">
        <v>9.34654515210077E-2</v>
      </c>
      <c r="G1274" t="s">
        <v>742</v>
      </c>
      <c r="H1274" t="b">
        <v>0</v>
      </c>
      <c r="I1274" t="s">
        <v>382</v>
      </c>
      <c r="J1274" t="s">
        <v>382</v>
      </c>
      <c r="K1274" t="s">
        <v>382</v>
      </c>
      <c r="X1274" t="str">
        <f t="shared" si="99"/>
        <v>1.68139174049456_0.0934654515210077</v>
      </c>
      <c r="Y1274" t="str">
        <f t="shared" si="102"/>
        <v>grade8_not_apr_march_grade_t8_ra_cont_studytime</v>
      </c>
      <c r="Z1274" t="str">
        <f t="shared" si="103"/>
        <v>FALSE</v>
      </c>
      <c r="AA1274" s="2" t="e">
        <f t="shared" si="100"/>
        <v>#VALUE!</v>
      </c>
      <c r="AB1274">
        <f t="shared" si="101"/>
        <v>1.23995692189134</v>
      </c>
    </row>
    <row r="1275" spans="1:28">
      <c r="A1275">
        <v>1274</v>
      </c>
      <c r="B1275" t="s">
        <v>119</v>
      </c>
      <c r="C1275">
        <v>2.9945982880066699</v>
      </c>
      <c r="D1275">
        <v>1.4853370393549801</v>
      </c>
      <c r="E1275">
        <v>2.01610692298302</v>
      </c>
      <c r="F1275">
        <v>4.4455170007836699E-2</v>
      </c>
      <c r="G1275" t="s">
        <v>742</v>
      </c>
      <c r="H1275" t="b">
        <v>0</v>
      </c>
      <c r="I1275" t="s">
        <v>382</v>
      </c>
      <c r="J1275" t="s">
        <v>382</v>
      </c>
      <c r="K1275" t="s">
        <v>382</v>
      </c>
      <c r="X1275" t="str">
        <f t="shared" si="99"/>
        <v>2.01610692298302_0.0444551700078367</v>
      </c>
      <c r="Y1275" t="str">
        <f t="shared" si="102"/>
        <v>grade8_not_apr_march_grade_t8_ra_cont_studytime</v>
      </c>
      <c r="Z1275" t="str">
        <f t="shared" si="103"/>
        <v>FALSE</v>
      </c>
      <c r="AA1275" s="2" t="e">
        <f t="shared" si="100"/>
        <v>#VALUE!</v>
      </c>
      <c r="AB1275">
        <f t="shared" si="101"/>
        <v>1.4853370393549801</v>
      </c>
    </row>
    <row r="1276" spans="1:28">
      <c r="A1276">
        <v>1275</v>
      </c>
      <c r="B1276" t="s">
        <v>120</v>
      </c>
      <c r="C1276">
        <v>2.6288416655879399</v>
      </c>
      <c r="D1276">
        <v>1.5322286704558501</v>
      </c>
      <c r="E1276">
        <v>1.7156980000941</v>
      </c>
      <c r="F1276">
        <v>8.6989744597936694E-2</v>
      </c>
      <c r="G1276" t="s">
        <v>742</v>
      </c>
      <c r="H1276" t="b">
        <v>0</v>
      </c>
      <c r="I1276" t="s">
        <v>382</v>
      </c>
      <c r="J1276" t="s">
        <v>382</v>
      </c>
      <c r="K1276" t="s">
        <v>382</v>
      </c>
      <c r="X1276" t="str">
        <f t="shared" si="99"/>
        <v>1.7156980000941_0.0869897445979367</v>
      </c>
      <c r="Y1276" t="str">
        <f t="shared" si="102"/>
        <v>grade8_not_apr_march_grade_t8_ra_cont_studytime</v>
      </c>
      <c r="Z1276" t="str">
        <f t="shared" si="103"/>
        <v>FALSE</v>
      </c>
      <c r="AA1276" s="2" t="e">
        <f t="shared" si="100"/>
        <v>#VALUE!</v>
      </c>
      <c r="AB1276">
        <f t="shared" si="101"/>
        <v>1.5322286704558501</v>
      </c>
    </row>
    <row r="1277" spans="1:28">
      <c r="A1277">
        <v>1276</v>
      </c>
      <c r="B1277" t="s">
        <v>122</v>
      </c>
      <c r="C1277">
        <v>0.58023740353709097</v>
      </c>
      <c r="D1277">
        <v>0.72232457647922899</v>
      </c>
      <c r="E1277">
        <v>0.80329179212660595</v>
      </c>
      <c r="F1277">
        <v>0.42228198269573503</v>
      </c>
      <c r="G1277" t="s">
        <v>742</v>
      </c>
      <c r="H1277" t="b">
        <v>0</v>
      </c>
      <c r="I1277" t="s">
        <v>382</v>
      </c>
      <c r="J1277" t="s">
        <v>382</v>
      </c>
      <c r="K1277" t="s">
        <v>382</v>
      </c>
      <c r="X1277" t="str">
        <f t="shared" si="99"/>
        <v>0.803291792126606_0.422281982695735</v>
      </c>
      <c r="Y1277" t="str">
        <f t="shared" si="102"/>
        <v>grade8_not_apr_march_grade_t8_ra_cont_studytime</v>
      </c>
      <c r="Z1277" t="str">
        <f t="shared" si="103"/>
        <v>FALSE</v>
      </c>
      <c r="AA1277" s="2" t="e">
        <f t="shared" si="100"/>
        <v>#VALUE!</v>
      </c>
      <c r="AB1277">
        <f t="shared" si="101"/>
        <v>0.72232457647922899</v>
      </c>
    </row>
    <row r="1278" spans="1:28">
      <c r="A1278">
        <v>1277</v>
      </c>
      <c r="B1278" t="s">
        <v>116</v>
      </c>
      <c r="C1278">
        <v>1.1371589316752999</v>
      </c>
      <c r="D1278">
        <v>0.79858524093762995</v>
      </c>
      <c r="E1278">
        <v>1.4239668771490801</v>
      </c>
      <c r="F1278">
        <v>0.15554997798113401</v>
      </c>
      <c r="G1278" t="s">
        <v>743</v>
      </c>
      <c r="H1278" t="b">
        <v>0</v>
      </c>
      <c r="I1278" t="s">
        <v>382</v>
      </c>
      <c r="J1278" t="s">
        <v>382</v>
      </c>
      <c r="K1278" t="s">
        <v>382</v>
      </c>
      <c r="X1278" t="str">
        <f t="shared" si="99"/>
        <v>1.42396687714908_0.155549977981134</v>
      </c>
      <c r="Y1278" t="str">
        <f t="shared" si="102"/>
        <v>grade9_not_apr_march_grade_t8_ra_cont_studytime</v>
      </c>
      <c r="Z1278" t="str">
        <f t="shared" si="103"/>
        <v>FALSE</v>
      </c>
      <c r="AA1278" s="2" t="e">
        <f t="shared" si="100"/>
        <v>#VALUE!</v>
      </c>
      <c r="AB1278">
        <f t="shared" si="101"/>
        <v>0.79858524093762995</v>
      </c>
    </row>
    <row r="1279" spans="1:28">
      <c r="A1279">
        <v>1278</v>
      </c>
      <c r="B1279" t="s">
        <v>234</v>
      </c>
      <c r="C1279">
        <v>-9.0295285008022905E-2</v>
      </c>
      <c r="D1279">
        <v>7.1520772879502301E-2</v>
      </c>
      <c r="E1279">
        <v>-1.2625043238857601</v>
      </c>
      <c r="F1279">
        <v>0.20779942592225401</v>
      </c>
      <c r="G1279" t="s">
        <v>743</v>
      </c>
      <c r="H1279" t="b">
        <v>0</v>
      </c>
      <c r="I1279" t="s">
        <v>382</v>
      </c>
      <c r="J1279" t="s">
        <v>382</v>
      </c>
      <c r="K1279" t="s">
        <v>382</v>
      </c>
      <c r="X1279" t="str">
        <f t="shared" si="99"/>
        <v>-1.26250432388576_0.207799425922254</v>
      </c>
      <c r="Y1279" t="str">
        <f t="shared" si="102"/>
        <v>grade9_not_apr_march_grade_t8_ra_cont_studytime</v>
      </c>
      <c r="Z1279" t="str">
        <f t="shared" si="103"/>
        <v>FALSE</v>
      </c>
      <c r="AA1279" s="2" t="e">
        <f t="shared" si="100"/>
        <v>#VALUE!</v>
      </c>
      <c r="AB1279">
        <f t="shared" si="101"/>
        <v>7.1520772879502301E-2</v>
      </c>
    </row>
    <row r="1280" spans="1:28">
      <c r="A1280">
        <v>1279</v>
      </c>
      <c r="B1280" t="s">
        <v>140</v>
      </c>
      <c r="C1280">
        <v>2.0056757622080399</v>
      </c>
      <c r="D1280">
        <v>1.0658940022896799</v>
      </c>
      <c r="E1280">
        <v>1.8816840679275699</v>
      </c>
      <c r="F1280">
        <v>6.0897953059007998E-2</v>
      </c>
      <c r="G1280" t="s">
        <v>743</v>
      </c>
      <c r="H1280" t="b">
        <v>0</v>
      </c>
      <c r="I1280" t="s">
        <v>382</v>
      </c>
      <c r="J1280" t="s">
        <v>382</v>
      </c>
      <c r="K1280" t="s">
        <v>382</v>
      </c>
      <c r="X1280" t="str">
        <f t="shared" si="99"/>
        <v>1.88168406792757_0.060897953059008</v>
      </c>
      <c r="Y1280" t="str">
        <f t="shared" si="102"/>
        <v>grade9_not_apr_march_grade_t8_ra_cont_studytime</v>
      </c>
      <c r="Z1280" t="str">
        <f t="shared" si="103"/>
        <v>FALSE</v>
      </c>
      <c r="AA1280" s="2" t="e">
        <f t="shared" si="100"/>
        <v>#VALUE!</v>
      </c>
      <c r="AB1280">
        <f t="shared" si="101"/>
        <v>1.0658940022896799</v>
      </c>
    </row>
    <row r="1281" spans="1:28">
      <c r="A1281">
        <v>1280</v>
      </c>
      <c r="B1281" t="s">
        <v>117</v>
      </c>
      <c r="C1281">
        <v>2.4159043957631399</v>
      </c>
      <c r="D1281">
        <v>2.0675150756287</v>
      </c>
      <c r="E1281">
        <v>1.16850630219879</v>
      </c>
      <c r="F1281">
        <v>0.24357908988806301</v>
      </c>
      <c r="G1281" t="s">
        <v>743</v>
      </c>
      <c r="H1281" t="b">
        <v>0</v>
      </c>
      <c r="I1281" t="s">
        <v>382</v>
      </c>
      <c r="J1281" t="s">
        <v>382</v>
      </c>
      <c r="K1281" t="s">
        <v>382</v>
      </c>
      <c r="X1281" t="str">
        <f t="shared" si="99"/>
        <v>1.16850630219879_0.243579089888063</v>
      </c>
      <c r="Y1281" t="str">
        <f t="shared" si="102"/>
        <v>grade9_not_apr_march_grade_t8_ra_cont_studytime</v>
      </c>
      <c r="Z1281" t="str">
        <f t="shared" si="103"/>
        <v>FALSE</v>
      </c>
      <c r="AA1281" s="2" t="e">
        <f t="shared" si="100"/>
        <v>#VALUE!</v>
      </c>
      <c r="AB1281">
        <f t="shared" si="101"/>
        <v>2.0675150756287</v>
      </c>
    </row>
    <row r="1282" spans="1:28">
      <c r="A1282">
        <v>1281</v>
      </c>
      <c r="B1282" t="s">
        <v>118</v>
      </c>
      <c r="C1282">
        <v>3.1222147307454402</v>
      </c>
      <c r="D1282">
        <v>1.94191116603434</v>
      </c>
      <c r="E1282">
        <v>1.60780512793562</v>
      </c>
      <c r="F1282">
        <v>0.108985085359279</v>
      </c>
      <c r="G1282" t="s">
        <v>743</v>
      </c>
      <c r="H1282" t="b">
        <v>0</v>
      </c>
      <c r="I1282" t="s">
        <v>382</v>
      </c>
      <c r="J1282" t="s">
        <v>382</v>
      </c>
      <c r="K1282" t="s">
        <v>382</v>
      </c>
      <c r="X1282" t="str">
        <f t="shared" ref="X1282:X1345" si="104">E1282&amp;"_"&amp;F1282</f>
        <v>1.60780512793562_0.108985085359279</v>
      </c>
      <c r="Y1282" t="str">
        <f t="shared" ref="Y1282:Y1345" si="105">TEXT(G1282,"0.000")</f>
        <v>grade9_not_apr_march_grade_t8_ra_cont_studytime</v>
      </c>
      <c r="Z1282" t="str">
        <f t="shared" ref="Z1282:Z1345" si="106">TEXT(H1282,"0.000")</f>
        <v>FALSE</v>
      </c>
      <c r="AA1282" s="2" t="e">
        <f t="shared" ref="AA1282:AA1345" si="107">IF(COUNTIF(J1282,"*E*")&gt;0, "***", IF(TEXT(J1282, "0.00E+00")*1&lt;0.01, "***", IF(TEXT(J1282, "0.00E+00")*1&lt;0.05, "**",  IF(TEXT(J1282, "0.00E+00")*1&lt;0.1, "*",""))))</f>
        <v>#VALUE!</v>
      </c>
      <c r="AB1282">
        <f t="shared" ref="AB1282:AB1345" si="108">D1282</f>
        <v>1.94191116603434</v>
      </c>
    </row>
    <row r="1283" spans="1:28">
      <c r="A1283">
        <v>1282</v>
      </c>
      <c r="B1283" t="s">
        <v>119</v>
      </c>
      <c r="C1283">
        <v>3.45093720535611</v>
      </c>
      <c r="D1283">
        <v>2.0839697806647699</v>
      </c>
      <c r="E1283">
        <v>1.65594397643103</v>
      </c>
      <c r="F1283">
        <v>9.8833746481354304E-2</v>
      </c>
      <c r="G1283" t="s">
        <v>743</v>
      </c>
      <c r="H1283" t="b">
        <v>0</v>
      </c>
      <c r="I1283" t="s">
        <v>382</v>
      </c>
      <c r="J1283" t="s">
        <v>382</v>
      </c>
      <c r="K1283" t="s">
        <v>382</v>
      </c>
      <c r="X1283" t="str">
        <f t="shared" si="104"/>
        <v>1.65594397643103_0.0988337464813543</v>
      </c>
      <c r="Y1283" t="str">
        <f t="shared" si="105"/>
        <v>grade9_not_apr_march_grade_t8_ra_cont_studytime</v>
      </c>
      <c r="Z1283" t="str">
        <f t="shared" si="106"/>
        <v>FALSE</v>
      </c>
      <c r="AA1283" s="2" t="e">
        <f t="shared" si="107"/>
        <v>#VALUE!</v>
      </c>
      <c r="AB1283">
        <f t="shared" si="108"/>
        <v>2.0839697806647699</v>
      </c>
    </row>
    <row r="1284" spans="1:28">
      <c r="A1284">
        <v>1283</v>
      </c>
      <c r="B1284" t="s">
        <v>120</v>
      </c>
      <c r="C1284">
        <v>4.5072149340653</v>
      </c>
      <c r="D1284">
        <v>2.25998976508899</v>
      </c>
      <c r="E1284">
        <v>1.99435192304414</v>
      </c>
      <c r="F1284">
        <v>4.7066068803323299E-2</v>
      </c>
      <c r="G1284" t="s">
        <v>743</v>
      </c>
      <c r="H1284" t="b">
        <v>0</v>
      </c>
      <c r="I1284" t="s">
        <v>382</v>
      </c>
      <c r="J1284" t="s">
        <v>382</v>
      </c>
      <c r="K1284" t="s">
        <v>382</v>
      </c>
      <c r="X1284" t="str">
        <f t="shared" si="104"/>
        <v>1.99435192304414_0.0470660688033233</v>
      </c>
      <c r="Y1284" t="str">
        <f t="shared" si="105"/>
        <v>grade9_not_apr_march_grade_t8_ra_cont_studytime</v>
      </c>
      <c r="Z1284" t="str">
        <f t="shared" si="106"/>
        <v>FALSE</v>
      </c>
      <c r="AA1284" s="2" t="e">
        <f t="shared" si="107"/>
        <v>#VALUE!</v>
      </c>
      <c r="AB1284">
        <f t="shared" si="108"/>
        <v>2.25998976508899</v>
      </c>
    </row>
    <row r="1285" spans="1:28">
      <c r="A1285">
        <v>1284</v>
      </c>
      <c r="B1285" t="s">
        <v>122</v>
      </c>
      <c r="C1285">
        <v>-0.54456834437469104</v>
      </c>
      <c r="D1285">
        <v>1.0961647220017099</v>
      </c>
      <c r="E1285">
        <v>-0.49679426225307799</v>
      </c>
      <c r="F1285">
        <v>0.619717126534167</v>
      </c>
      <c r="G1285" t="s">
        <v>743</v>
      </c>
      <c r="H1285" t="b">
        <v>0</v>
      </c>
      <c r="I1285" t="s">
        <v>382</v>
      </c>
      <c r="J1285" t="s">
        <v>382</v>
      </c>
      <c r="K1285" t="s">
        <v>382</v>
      </c>
      <c r="X1285" t="str">
        <f t="shared" si="104"/>
        <v>-0.496794262253078_0.619717126534167</v>
      </c>
      <c r="Y1285" t="str">
        <f t="shared" si="105"/>
        <v>grade9_not_apr_march_grade_t8_ra_cont_studytime</v>
      </c>
      <c r="Z1285" t="str">
        <f t="shared" si="106"/>
        <v>FALSE</v>
      </c>
      <c r="AA1285" s="2" t="e">
        <f t="shared" si="107"/>
        <v>#VALUE!</v>
      </c>
      <c r="AB1285">
        <f t="shared" si="108"/>
        <v>1.0961647220017099</v>
      </c>
    </row>
    <row r="1286" spans="1:28">
      <c r="A1286">
        <v>1285</v>
      </c>
      <c r="B1286" t="s">
        <v>150</v>
      </c>
      <c r="C1286">
        <v>0.62771959862898197</v>
      </c>
      <c r="D1286">
        <v>3.9429296678329798E-2</v>
      </c>
      <c r="E1286">
        <v>15.9201317677567</v>
      </c>
      <c r="F1286" s="17">
        <v>3.729130992298E-51</v>
      </c>
      <c r="G1286" t="s">
        <v>451</v>
      </c>
      <c r="H1286" t="b">
        <v>0</v>
      </c>
      <c r="I1286" t="s">
        <v>382</v>
      </c>
      <c r="J1286" t="s">
        <v>382</v>
      </c>
      <c r="K1286" t="s">
        <v>382</v>
      </c>
      <c r="X1286" t="str">
        <f t="shared" si="104"/>
        <v>15.9201317677567_3.729130992298E-51</v>
      </c>
      <c r="Y1286" t="str">
        <f t="shared" si="105"/>
        <v>grade4_all_grade_t8_ra_basic_cram</v>
      </c>
      <c r="Z1286" t="str">
        <f t="shared" si="106"/>
        <v>FALSE</v>
      </c>
      <c r="AA1286" s="2" t="e">
        <f t="shared" si="107"/>
        <v>#VALUE!</v>
      </c>
      <c r="AB1286">
        <f t="shared" si="108"/>
        <v>3.9429296678329798E-2</v>
      </c>
    </row>
    <row r="1287" spans="1:28">
      <c r="A1287">
        <v>1286</v>
      </c>
      <c r="B1287" t="s">
        <v>116</v>
      </c>
      <c r="C1287">
        <v>-8.8398013648362406E-3</v>
      </c>
      <c r="D1287">
        <v>1.6617780971044001E-2</v>
      </c>
      <c r="E1287">
        <v>-0.53194836183238603</v>
      </c>
      <c r="F1287">
        <v>0.59487714631355604</v>
      </c>
      <c r="G1287" t="s">
        <v>451</v>
      </c>
      <c r="H1287" t="b">
        <v>0</v>
      </c>
      <c r="I1287" t="s">
        <v>382</v>
      </c>
      <c r="J1287" t="s">
        <v>382</v>
      </c>
      <c r="K1287" t="s">
        <v>382</v>
      </c>
      <c r="X1287" t="str">
        <f t="shared" si="104"/>
        <v>-0.531948361832386_0.594877146313556</v>
      </c>
      <c r="Y1287" t="str">
        <f t="shared" si="105"/>
        <v>grade4_all_grade_t8_ra_basic_cram</v>
      </c>
      <c r="Z1287" t="str">
        <f t="shared" si="106"/>
        <v>FALSE</v>
      </c>
      <c r="AA1287" s="2" t="e">
        <f t="shared" si="107"/>
        <v>#VALUE!</v>
      </c>
      <c r="AB1287">
        <f t="shared" si="108"/>
        <v>1.6617780971044001E-2</v>
      </c>
    </row>
    <row r="1288" spans="1:28">
      <c r="A1288">
        <v>1287</v>
      </c>
      <c r="B1288" t="s">
        <v>234</v>
      </c>
      <c r="C1288" s="17">
        <v>4.4260013141968098E-5</v>
      </c>
      <c r="D1288">
        <v>1.4801218691390199E-3</v>
      </c>
      <c r="E1288">
        <v>2.99029519560534E-2</v>
      </c>
      <c r="F1288">
        <v>0.97615027844955404</v>
      </c>
      <c r="G1288" t="s">
        <v>451</v>
      </c>
      <c r="H1288" t="b">
        <v>0</v>
      </c>
      <c r="I1288" t="s">
        <v>382</v>
      </c>
      <c r="J1288" t="s">
        <v>382</v>
      </c>
      <c r="K1288" t="s">
        <v>382</v>
      </c>
      <c r="X1288" t="str">
        <f t="shared" si="104"/>
        <v>0.0299029519560534_0.976150278449554</v>
      </c>
      <c r="Y1288" t="str">
        <f t="shared" si="105"/>
        <v>grade4_all_grade_t8_ra_basic_cram</v>
      </c>
      <c r="Z1288" t="str">
        <f t="shared" si="106"/>
        <v>FALSE</v>
      </c>
      <c r="AA1288" s="2" t="e">
        <f t="shared" si="107"/>
        <v>#VALUE!</v>
      </c>
      <c r="AB1288">
        <f t="shared" si="108"/>
        <v>1.4801218691390199E-3</v>
      </c>
    </row>
    <row r="1289" spans="1:28">
      <c r="A1289">
        <v>1288</v>
      </c>
      <c r="B1289" t="s">
        <v>150</v>
      </c>
      <c r="C1289">
        <v>0.52621826936677296</v>
      </c>
      <c r="D1289">
        <v>3.9410515044425602E-2</v>
      </c>
      <c r="E1289">
        <v>13.3522302048982</v>
      </c>
      <c r="F1289" s="17">
        <v>5.3469932511613097E-38</v>
      </c>
      <c r="G1289" t="s">
        <v>452</v>
      </c>
      <c r="H1289" t="b">
        <v>0</v>
      </c>
      <c r="I1289" t="s">
        <v>382</v>
      </c>
      <c r="J1289" t="s">
        <v>382</v>
      </c>
      <c r="K1289" t="s">
        <v>382</v>
      </c>
      <c r="X1289" t="str">
        <f t="shared" si="104"/>
        <v>13.3522302048982_5.34699325116131E-38</v>
      </c>
      <c r="Y1289" t="str">
        <f t="shared" si="105"/>
        <v>grade5_all_grade_t8_ra_basic_cram</v>
      </c>
      <c r="Z1289" t="str">
        <f t="shared" si="106"/>
        <v>FALSE</v>
      </c>
      <c r="AA1289" s="2" t="e">
        <f t="shared" si="107"/>
        <v>#VALUE!</v>
      </c>
      <c r="AB1289">
        <f t="shared" si="108"/>
        <v>3.9410515044425602E-2</v>
      </c>
    </row>
    <row r="1290" spans="1:28">
      <c r="A1290">
        <v>1289</v>
      </c>
      <c r="B1290" t="s">
        <v>116</v>
      </c>
      <c r="C1290">
        <v>6.8738964611379403E-3</v>
      </c>
      <c r="D1290">
        <v>1.5799953461986201E-2</v>
      </c>
      <c r="E1290">
        <v>0.435058019485699</v>
      </c>
      <c r="F1290">
        <v>0.66359913554241801</v>
      </c>
      <c r="G1290" t="s">
        <v>452</v>
      </c>
      <c r="H1290" t="b">
        <v>0</v>
      </c>
      <c r="I1290" t="s">
        <v>382</v>
      </c>
      <c r="J1290" t="s">
        <v>382</v>
      </c>
      <c r="K1290" t="s">
        <v>382</v>
      </c>
      <c r="X1290" t="str">
        <f t="shared" si="104"/>
        <v>0.435058019485699_0.663599135542418</v>
      </c>
      <c r="Y1290" t="str">
        <f t="shared" si="105"/>
        <v>grade5_all_grade_t8_ra_basic_cram</v>
      </c>
      <c r="Z1290" t="str">
        <f t="shared" si="106"/>
        <v>FALSE</v>
      </c>
      <c r="AA1290" s="2" t="e">
        <f t="shared" si="107"/>
        <v>#VALUE!</v>
      </c>
      <c r="AB1290">
        <f t="shared" si="108"/>
        <v>1.5799953461986201E-2</v>
      </c>
    </row>
    <row r="1291" spans="1:28">
      <c r="A1291">
        <v>1290</v>
      </c>
      <c r="B1291" t="s">
        <v>234</v>
      </c>
      <c r="C1291">
        <v>-9.1613461382133196E-4</v>
      </c>
      <c r="D1291">
        <v>1.37321444436606E-3</v>
      </c>
      <c r="E1291">
        <v>-0.66714606562725498</v>
      </c>
      <c r="F1291">
        <v>0.50480806898399999</v>
      </c>
      <c r="G1291" t="s">
        <v>452</v>
      </c>
      <c r="H1291" t="b">
        <v>0</v>
      </c>
      <c r="I1291" t="s">
        <v>382</v>
      </c>
      <c r="J1291" t="s">
        <v>382</v>
      </c>
      <c r="K1291" t="s">
        <v>382</v>
      </c>
      <c r="X1291" t="str">
        <f t="shared" si="104"/>
        <v>-0.667146065627255_0.504808068984</v>
      </c>
      <c r="Y1291" t="str">
        <f t="shared" si="105"/>
        <v>grade5_all_grade_t8_ra_basic_cram</v>
      </c>
      <c r="Z1291" t="str">
        <f t="shared" si="106"/>
        <v>FALSE</v>
      </c>
      <c r="AA1291" s="2" t="e">
        <f t="shared" si="107"/>
        <v>#VALUE!</v>
      </c>
      <c r="AB1291">
        <f t="shared" si="108"/>
        <v>1.37321444436606E-3</v>
      </c>
    </row>
    <row r="1292" spans="1:28">
      <c r="A1292">
        <v>1291</v>
      </c>
      <c r="B1292" t="s">
        <v>150</v>
      </c>
      <c r="C1292">
        <v>0.53897797357305099</v>
      </c>
      <c r="D1292">
        <v>4.16604748671573E-2</v>
      </c>
      <c r="E1292">
        <v>12.9373939037346</v>
      </c>
      <c r="F1292" s="17">
        <v>6.32060463811692E-36</v>
      </c>
      <c r="G1292" t="s">
        <v>453</v>
      </c>
      <c r="H1292" t="b">
        <v>0</v>
      </c>
      <c r="I1292" t="s">
        <v>382</v>
      </c>
      <c r="J1292" t="s">
        <v>382</v>
      </c>
      <c r="K1292" t="s">
        <v>382</v>
      </c>
      <c r="X1292" t="str">
        <f t="shared" si="104"/>
        <v>12.9373939037346_6.32060463811692E-36</v>
      </c>
      <c r="Y1292" t="str">
        <f t="shared" si="105"/>
        <v>grade6_all_grade_t8_ra_basic_cram</v>
      </c>
      <c r="Z1292" t="str">
        <f t="shared" si="106"/>
        <v>FALSE</v>
      </c>
      <c r="AA1292" s="2" t="e">
        <f t="shared" si="107"/>
        <v>#VALUE!</v>
      </c>
      <c r="AB1292">
        <f t="shared" si="108"/>
        <v>4.16604748671573E-2</v>
      </c>
    </row>
    <row r="1293" spans="1:28">
      <c r="A1293">
        <v>1292</v>
      </c>
      <c r="B1293" t="s">
        <v>116</v>
      </c>
      <c r="C1293">
        <v>-9.5159759057384403E-3</v>
      </c>
      <c r="D1293">
        <v>1.6389418715489601E-2</v>
      </c>
      <c r="E1293">
        <v>-0.58061704755550003</v>
      </c>
      <c r="F1293">
        <v>0.56160805300644101</v>
      </c>
      <c r="G1293" t="s">
        <v>453</v>
      </c>
      <c r="H1293" t="b">
        <v>0</v>
      </c>
      <c r="I1293" t="s">
        <v>382</v>
      </c>
      <c r="J1293" t="s">
        <v>382</v>
      </c>
      <c r="K1293" t="s">
        <v>382</v>
      </c>
      <c r="X1293" t="str">
        <f t="shared" si="104"/>
        <v>-0.5806170475555_0.561608053006441</v>
      </c>
      <c r="Y1293" t="str">
        <f t="shared" si="105"/>
        <v>grade6_all_grade_t8_ra_basic_cram</v>
      </c>
      <c r="Z1293" t="str">
        <f t="shared" si="106"/>
        <v>FALSE</v>
      </c>
      <c r="AA1293" s="2" t="e">
        <f t="shared" si="107"/>
        <v>#VALUE!</v>
      </c>
      <c r="AB1293">
        <f t="shared" si="108"/>
        <v>1.6389418715489601E-2</v>
      </c>
    </row>
    <row r="1294" spans="1:28">
      <c r="A1294">
        <v>1293</v>
      </c>
      <c r="B1294" t="s">
        <v>234</v>
      </c>
      <c r="C1294">
        <v>5.0694323688005695E-4</v>
      </c>
      <c r="D1294">
        <v>1.40301196793209E-3</v>
      </c>
      <c r="E1294">
        <v>0.36132495550073102</v>
      </c>
      <c r="F1294">
        <v>0.71792041101281601</v>
      </c>
      <c r="G1294" t="s">
        <v>453</v>
      </c>
      <c r="H1294" t="b">
        <v>0</v>
      </c>
      <c r="I1294" t="s">
        <v>382</v>
      </c>
      <c r="J1294" t="s">
        <v>382</v>
      </c>
      <c r="K1294" t="s">
        <v>382</v>
      </c>
      <c r="X1294" t="str">
        <f t="shared" si="104"/>
        <v>0.361324955500731_0.717920411012816</v>
      </c>
      <c r="Y1294" t="str">
        <f t="shared" si="105"/>
        <v>grade6_all_grade_t8_ra_basic_cram</v>
      </c>
      <c r="Z1294" t="str">
        <f t="shared" si="106"/>
        <v>FALSE</v>
      </c>
      <c r="AA1294" s="2" t="e">
        <f t="shared" si="107"/>
        <v>#VALUE!</v>
      </c>
      <c r="AB1294">
        <f t="shared" si="108"/>
        <v>1.40301196793209E-3</v>
      </c>
    </row>
    <row r="1295" spans="1:28">
      <c r="A1295">
        <v>1294</v>
      </c>
      <c r="B1295" t="s">
        <v>150</v>
      </c>
      <c r="C1295">
        <v>0.57571841809666802</v>
      </c>
      <c r="D1295">
        <v>3.7539328372788901E-2</v>
      </c>
      <c r="E1295">
        <v>15.336406991074099</v>
      </c>
      <c r="F1295" s="17">
        <v>1.2408398083290399E-48</v>
      </c>
      <c r="G1295" t="s">
        <v>454</v>
      </c>
      <c r="H1295" t="b">
        <v>0</v>
      </c>
      <c r="I1295" t="s">
        <v>382</v>
      </c>
      <c r="J1295" t="s">
        <v>382</v>
      </c>
      <c r="K1295" t="s">
        <v>382</v>
      </c>
      <c r="X1295" t="str">
        <f t="shared" si="104"/>
        <v>15.3364069910741_1.24083980832904E-48</v>
      </c>
      <c r="Y1295" t="str">
        <f t="shared" si="105"/>
        <v>grade7_all_grade_t8_ra_basic_cram</v>
      </c>
      <c r="Z1295" t="str">
        <f t="shared" si="106"/>
        <v>FALSE</v>
      </c>
      <c r="AA1295" s="2" t="e">
        <f t="shared" si="107"/>
        <v>#VALUE!</v>
      </c>
      <c r="AB1295">
        <f t="shared" si="108"/>
        <v>3.7539328372788901E-2</v>
      </c>
    </row>
    <row r="1296" spans="1:28">
      <c r="A1296">
        <v>1295</v>
      </c>
      <c r="B1296" t="s">
        <v>116</v>
      </c>
      <c r="C1296">
        <v>-1.11960233685213E-2</v>
      </c>
      <c r="D1296">
        <v>1.5371185543319199E-2</v>
      </c>
      <c r="E1296">
        <v>-0.72837734844645097</v>
      </c>
      <c r="F1296">
        <v>0.46652402814939098</v>
      </c>
      <c r="G1296" t="s">
        <v>454</v>
      </c>
      <c r="H1296" t="b">
        <v>0</v>
      </c>
      <c r="I1296" t="s">
        <v>382</v>
      </c>
      <c r="J1296" t="s">
        <v>382</v>
      </c>
      <c r="K1296" t="s">
        <v>382</v>
      </c>
      <c r="X1296" t="str">
        <f t="shared" si="104"/>
        <v>-0.728377348446451_0.466524028149391</v>
      </c>
      <c r="Y1296" t="str">
        <f t="shared" si="105"/>
        <v>grade7_all_grade_t8_ra_basic_cram</v>
      </c>
      <c r="Z1296" t="str">
        <f t="shared" si="106"/>
        <v>FALSE</v>
      </c>
      <c r="AA1296" s="2" t="e">
        <f t="shared" si="107"/>
        <v>#VALUE!</v>
      </c>
      <c r="AB1296">
        <f t="shared" si="108"/>
        <v>1.5371185543319199E-2</v>
      </c>
    </row>
    <row r="1297" spans="1:28">
      <c r="A1297">
        <v>1296</v>
      </c>
      <c r="B1297" t="s">
        <v>234</v>
      </c>
      <c r="C1297">
        <v>4.6131061976371001E-4</v>
      </c>
      <c r="D1297">
        <v>1.3328351652297399E-3</v>
      </c>
      <c r="E1297">
        <v>0.34611228139692402</v>
      </c>
      <c r="F1297">
        <v>0.72931870456138903</v>
      </c>
      <c r="G1297" t="s">
        <v>454</v>
      </c>
      <c r="H1297" t="b">
        <v>0</v>
      </c>
      <c r="I1297" t="s">
        <v>382</v>
      </c>
      <c r="J1297" t="s">
        <v>382</v>
      </c>
      <c r="K1297" t="s">
        <v>382</v>
      </c>
      <c r="X1297" t="str">
        <f t="shared" si="104"/>
        <v>0.346112281396924_0.729318704561389</v>
      </c>
      <c r="Y1297" t="str">
        <f t="shared" si="105"/>
        <v>grade7_all_grade_t8_ra_basic_cram</v>
      </c>
      <c r="Z1297" t="str">
        <f t="shared" si="106"/>
        <v>FALSE</v>
      </c>
      <c r="AA1297" s="2" t="e">
        <f t="shared" si="107"/>
        <v>#VALUE!</v>
      </c>
      <c r="AB1297">
        <f t="shared" si="108"/>
        <v>1.3328351652297399E-3</v>
      </c>
    </row>
    <row r="1298" spans="1:28">
      <c r="A1298">
        <v>1297</v>
      </c>
      <c r="B1298" t="s">
        <v>150</v>
      </c>
      <c r="C1298">
        <v>0.67005902245253401</v>
      </c>
      <c r="D1298">
        <v>4.6107783380788303E-2</v>
      </c>
      <c r="E1298">
        <v>14.532449259569599</v>
      </c>
      <c r="F1298" s="17">
        <v>1.07205756856046E-42</v>
      </c>
      <c r="G1298" t="s">
        <v>455</v>
      </c>
      <c r="H1298" t="b">
        <v>0</v>
      </c>
      <c r="I1298" t="s">
        <v>382</v>
      </c>
      <c r="J1298" t="s">
        <v>382</v>
      </c>
      <c r="K1298" t="s">
        <v>382</v>
      </c>
      <c r="X1298" t="str">
        <f t="shared" si="104"/>
        <v>14.5324492595696_1.07205756856046E-42</v>
      </c>
      <c r="Y1298" t="str">
        <f t="shared" si="105"/>
        <v>grade8_all_grade_t8_ra_basic_cram</v>
      </c>
      <c r="Z1298" t="str">
        <f t="shared" si="106"/>
        <v>FALSE</v>
      </c>
      <c r="AA1298" s="2" t="e">
        <f t="shared" si="107"/>
        <v>#VALUE!</v>
      </c>
      <c r="AB1298">
        <f t="shared" si="108"/>
        <v>4.6107783380788303E-2</v>
      </c>
    </row>
    <row r="1299" spans="1:28">
      <c r="A1299">
        <v>1298</v>
      </c>
      <c r="B1299" t="s">
        <v>116</v>
      </c>
      <c r="C1299">
        <v>-2.1436037153770501E-2</v>
      </c>
      <c r="D1299">
        <v>1.95824398119839E-2</v>
      </c>
      <c r="E1299">
        <v>-1.09465609799307</v>
      </c>
      <c r="F1299">
        <v>0.27399232341424201</v>
      </c>
      <c r="G1299" t="s">
        <v>455</v>
      </c>
      <c r="H1299" t="b">
        <v>0</v>
      </c>
      <c r="I1299" t="s">
        <v>382</v>
      </c>
      <c r="J1299" t="s">
        <v>382</v>
      </c>
      <c r="K1299" t="s">
        <v>382</v>
      </c>
      <c r="X1299" t="str">
        <f t="shared" si="104"/>
        <v>-1.09465609799307_0.273992323414242</v>
      </c>
      <c r="Y1299" t="str">
        <f t="shared" si="105"/>
        <v>grade8_all_grade_t8_ra_basic_cram</v>
      </c>
      <c r="Z1299" t="str">
        <f t="shared" si="106"/>
        <v>FALSE</v>
      </c>
      <c r="AA1299" s="2" t="e">
        <f t="shared" si="107"/>
        <v>#VALUE!</v>
      </c>
      <c r="AB1299">
        <f t="shared" si="108"/>
        <v>1.95824398119839E-2</v>
      </c>
    </row>
    <row r="1300" spans="1:28">
      <c r="A1300">
        <v>1299</v>
      </c>
      <c r="B1300" t="s">
        <v>234</v>
      </c>
      <c r="C1300">
        <v>1.07381593346064E-3</v>
      </c>
      <c r="D1300">
        <v>1.71449120583718E-3</v>
      </c>
      <c r="E1300">
        <v>0.62631755112228604</v>
      </c>
      <c r="F1300">
        <v>0.53128291611058798</v>
      </c>
      <c r="G1300" t="s">
        <v>455</v>
      </c>
      <c r="H1300" t="b">
        <v>0</v>
      </c>
      <c r="I1300" t="s">
        <v>382</v>
      </c>
      <c r="J1300" t="s">
        <v>382</v>
      </c>
      <c r="K1300" t="s">
        <v>382</v>
      </c>
      <c r="X1300" t="str">
        <f t="shared" si="104"/>
        <v>0.626317551122286_0.531282916110588</v>
      </c>
      <c r="Y1300" t="str">
        <f t="shared" si="105"/>
        <v>grade8_all_grade_t8_ra_basic_cram</v>
      </c>
      <c r="Z1300" t="str">
        <f t="shared" si="106"/>
        <v>FALSE</v>
      </c>
      <c r="AA1300" s="2" t="e">
        <f t="shared" si="107"/>
        <v>#VALUE!</v>
      </c>
      <c r="AB1300">
        <f t="shared" si="108"/>
        <v>1.71449120583718E-3</v>
      </c>
    </row>
    <row r="1301" spans="1:28">
      <c r="A1301">
        <v>1300</v>
      </c>
      <c r="B1301" t="s">
        <v>150</v>
      </c>
      <c r="C1301">
        <v>0.65723488827703203</v>
      </c>
      <c r="D1301">
        <v>4.9531855320617199E-2</v>
      </c>
      <c r="E1301">
        <v>13.268933376769001</v>
      </c>
      <c r="F1301" s="17">
        <v>9.14301299772473E-36</v>
      </c>
      <c r="G1301" t="s">
        <v>456</v>
      </c>
      <c r="H1301" t="b">
        <v>0</v>
      </c>
      <c r="I1301" t="s">
        <v>382</v>
      </c>
      <c r="J1301" t="s">
        <v>382</v>
      </c>
      <c r="K1301" t="s">
        <v>382</v>
      </c>
      <c r="X1301" t="str">
        <f t="shared" si="104"/>
        <v>13.268933376769_9.14301299772473E-36</v>
      </c>
      <c r="Y1301" t="str">
        <f t="shared" si="105"/>
        <v>grade9_all_grade_t8_ra_basic_cram</v>
      </c>
      <c r="Z1301" t="str">
        <f t="shared" si="106"/>
        <v>FALSE</v>
      </c>
      <c r="AA1301" s="2" t="e">
        <f t="shared" si="107"/>
        <v>#VALUE!</v>
      </c>
      <c r="AB1301">
        <f t="shared" si="108"/>
        <v>4.9531855320617199E-2</v>
      </c>
    </row>
    <row r="1302" spans="1:28">
      <c r="A1302">
        <v>1301</v>
      </c>
      <c r="B1302" t="s">
        <v>116</v>
      </c>
      <c r="C1302">
        <v>4.5348596234761999E-3</v>
      </c>
      <c r="D1302">
        <v>1.9734165330255599E-2</v>
      </c>
      <c r="E1302">
        <v>0.22979738679515099</v>
      </c>
      <c r="F1302">
        <v>0.818320849059469</v>
      </c>
      <c r="G1302" t="s">
        <v>456</v>
      </c>
      <c r="H1302" t="b">
        <v>0</v>
      </c>
      <c r="I1302" t="s">
        <v>382</v>
      </c>
      <c r="J1302" t="s">
        <v>382</v>
      </c>
      <c r="K1302" t="s">
        <v>382</v>
      </c>
      <c r="X1302" t="str">
        <f t="shared" si="104"/>
        <v>0.229797386795151_0.818320849059469</v>
      </c>
      <c r="Y1302" t="str">
        <f t="shared" si="105"/>
        <v>grade9_all_grade_t8_ra_basic_cram</v>
      </c>
      <c r="Z1302" t="str">
        <f t="shared" si="106"/>
        <v>FALSE</v>
      </c>
      <c r="AA1302" s="2" t="e">
        <f t="shared" si="107"/>
        <v>#VALUE!</v>
      </c>
      <c r="AB1302">
        <f t="shared" si="108"/>
        <v>1.9734165330255599E-2</v>
      </c>
    </row>
    <row r="1303" spans="1:28">
      <c r="A1303">
        <v>1302</v>
      </c>
      <c r="B1303" t="s">
        <v>234</v>
      </c>
      <c r="C1303">
        <v>-3.4592267427967102E-4</v>
      </c>
      <c r="D1303">
        <v>1.67853135430999E-3</v>
      </c>
      <c r="E1303">
        <v>-0.20608651330309699</v>
      </c>
      <c r="F1303">
        <v>0.83678727485179805</v>
      </c>
      <c r="G1303" t="s">
        <v>456</v>
      </c>
      <c r="H1303" t="b">
        <v>0</v>
      </c>
      <c r="I1303" t="s">
        <v>382</v>
      </c>
      <c r="J1303" t="s">
        <v>382</v>
      </c>
      <c r="K1303" t="s">
        <v>382</v>
      </c>
      <c r="X1303" t="str">
        <f t="shared" si="104"/>
        <v>-0.206086513303097_0.836787274851798</v>
      </c>
      <c r="Y1303" t="str">
        <f t="shared" si="105"/>
        <v>grade9_all_grade_t8_ra_basic_cram</v>
      </c>
      <c r="Z1303" t="str">
        <f t="shared" si="106"/>
        <v>FALSE</v>
      </c>
      <c r="AA1303" s="2" t="e">
        <f t="shared" si="107"/>
        <v>#VALUE!</v>
      </c>
      <c r="AB1303">
        <f t="shared" si="108"/>
        <v>1.67853135430999E-3</v>
      </c>
    </row>
    <row r="1304" spans="1:28">
      <c r="A1304">
        <v>1303</v>
      </c>
      <c r="B1304" t="s">
        <v>150</v>
      </c>
      <c r="C1304">
        <v>0.617564534298916</v>
      </c>
      <c r="D1304">
        <v>6.4511090218894895E-2</v>
      </c>
      <c r="E1304">
        <v>9.5729979481579992</v>
      </c>
      <c r="F1304" s="17">
        <v>1.06311305047481E-20</v>
      </c>
      <c r="G1304" t="s">
        <v>744</v>
      </c>
      <c r="H1304" t="b">
        <v>0</v>
      </c>
      <c r="I1304" t="s">
        <v>382</v>
      </c>
      <c r="J1304" t="s">
        <v>382</v>
      </c>
      <c r="K1304" t="s">
        <v>382</v>
      </c>
      <c r="X1304" t="str">
        <f t="shared" si="104"/>
        <v>9.572997948158_1.06311305047481E-20</v>
      </c>
      <c r="Y1304" t="str">
        <f t="shared" si="105"/>
        <v>grade4_not_apr_march_grade_t8_ra_basic_cram</v>
      </c>
      <c r="Z1304" t="str">
        <f t="shared" si="106"/>
        <v>FALSE</v>
      </c>
      <c r="AA1304" s="2" t="e">
        <f t="shared" si="107"/>
        <v>#VALUE!</v>
      </c>
      <c r="AB1304">
        <f t="shared" si="108"/>
        <v>6.4511090218894895E-2</v>
      </c>
    </row>
    <row r="1305" spans="1:28">
      <c r="A1305">
        <v>1304</v>
      </c>
      <c r="B1305" t="s">
        <v>116</v>
      </c>
      <c r="C1305">
        <v>-5.6625883387089598E-3</v>
      </c>
      <c r="D1305">
        <v>2.6088240568517902E-2</v>
      </c>
      <c r="E1305">
        <v>-0.217055202470891</v>
      </c>
      <c r="F1305">
        <v>0.82821668677682903</v>
      </c>
      <c r="G1305" t="s">
        <v>744</v>
      </c>
      <c r="H1305" t="b">
        <v>0</v>
      </c>
      <c r="I1305" t="s">
        <v>382</v>
      </c>
      <c r="J1305" t="s">
        <v>382</v>
      </c>
      <c r="K1305" t="s">
        <v>382</v>
      </c>
      <c r="X1305" t="str">
        <f t="shared" si="104"/>
        <v>-0.217055202470891_0.828216686776829</v>
      </c>
      <c r="Y1305" t="str">
        <f t="shared" si="105"/>
        <v>grade4_not_apr_march_grade_t8_ra_basic_cram</v>
      </c>
      <c r="Z1305" t="str">
        <f t="shared" si="106"/>
        <v>FALSE</v>
      </c>
      <c r="AA1305" s="2" t="e">
        <f t="shared" si="107"/>
        <v>#VALUE!</v>
      </c>
      <c r="AB1305">
        <f t="shared" si="108"/>
        <v>2.6088240568517902E-2</v>
      </c>
    </row>
    <row r="1306" spans="1:28">
      <c r="A1306">
        <v>1305</v>
      </c>
      <c r="B1306" t="s">
        <v>234</v>
      </c>
      <c r="C1306">
        <v>-1.6146548098295199E-4</v>
      </c>
      <c r="D1306">
        <v>2.2728322690781602E-3</v>
      </c>
      <c r="E1306">
        <v>-7.10415296278952E-2</v>
      </c>
      <c r="F1306">
        <v>0.94338118139909999</v>
      </c>
      <c r="G1306" t="s">
        <v>744</v>
      </c>
      <c r="H1306" t="b">
        <v>0</v>
      </c>
      <c r="I1306" t="s">
        <v>382</v>
      </c>
      <c r="J1306" t="s">
        <v>382</v>
      </c>
      <c r="K1306" t="s">
        <v>382</v>
      </c>
      <c r="X1306" t="str">
        <f t="shared" si="104"/>
        <v>-0.0710415296278952_0.9433811813991</v>
      </c>
      <c r="Y1306" t="str">
        <f t="shared" si="105"/>
        <v>grade4_not_apr_march_grade_t8_ra_basic_cram</v>
      </c>
      <c r="Z1306" t="str">
        <f t="shared" si="106"/>
        <v>FALSE</v>
      </c>
      <c r="AA1306" s="2" t="e">
        <f t="shared" si="107"/>
        <v>#VALUE!</v>
      </c>
      <c r="AB1306">
        <f t="shared" si="108"/>
        <v>2.2728322690781602E-3</v>
      </c>
    </row>
    <row r="1307" spans="1:28">
      <c r="A1307">
        <v>1306</v>
      </c>
      <c r="B1307" t="s">
        <v>150</v>
      </c>
      <c r="C1307">
        <v>0.51997802579168495</v>
      </c>
      <c r="D1307">
        <v>6.0328196938337401E-2</v>
      </c>
      <c r="E1307">
        <v>8.6191540967678009</v>
      </c>
      <c r="F1307" s="17">
        <v>2.5769513134229099E-17</v>
      </c>
      <c r="G1307" t="s">
        <v>745</v>
      </c>
      <c r="H1307" t="b">
        <v>0</v>
      </c>
      <c r="I1307" t="s">
        <v>382</v>
      </c>
      <c r="J1307" t="s">
        <v>382</v>
      </c>
      <c r="K1307" t="s">
        <v>382</v>
      </c>
      <c r="X1307" t="str">
        <f t="shared" si="104"/>
        <v>8.6191540967678_2.57695131342291E-17</v>
      </c>
      <c r="Y1307" t="str">
        <f t="shared" si="105"/>
        <v>grade5_not_apr_march_grade_t8_ra_basic_cram</v>
      </c>
      <c r="Z1307" t="str">
        <f t="shared" si="106"/>
        <v>FALSE</v>
      </c>
      <c r="AA1307" s="2" t="e">
        <f t="shared" si="107"/>
        <v>#VALUE!</v>
      </c>
      <c r="AB1307">
        <f t="shared" si="108"/>
        <v>6.0328196938337401E-2</v>
      </c>
    </row>
    <row r="1308" spans="1:28">
      <c r="A1308">
        <v>1307</v>
      </c>
      <c r="B1308" t="s">
        <v>116</v>
      </c>
      <c r="C1308">
        <v>1.44406323632628E-2</v>
      </c>
      <c r="D1308">
        <v>2.3665675519403399E-2</v>
      </c>
      <c r="E1308">
        <v>0.61019311920434904</v>
      </c>
      <c r="F1308">
        <v>0.54187142479700001</v>
      </c>
      <c r="G1308" t="s">
        <v>745</v>
      </c>
      <c r="H1308" t="b">
        <v>0</v>
      </c>
      <c r="I1308" t="s">
        <v>382</v>
      </c>
      <c r="J1308" t="s">
        <v>382</v>
      </c>
      <c r="K1308" t="s">
        <v>382</v>
      </c>
      <c r="X1308" t="str">
        <f t="shared" si="104"/>
        <v>0.610193119204349_0.541871424797</v>
      </c>
      <c r="Y1308" t="str">
        <f t="shared" si="105"/>
        <v>grade5_not_apr_march_grade_t8_ra_basic_cram</v>
      </c>
      <c r="Z1308" t="str">
        <f t="shared" si="106"/>
        <v>FALSE</v>
      </c>
      <c r="AA1308" s="2" t="e">
        <f t="shared" si="107"/>
        <v>#VALUE!</v>
      </c>
      <c r="AB1308">
        <f t="shared" si="108"/>
        <v>2.3665675519403399E-2</v>
      </c>
    </row>
    <row r="1309" spans="1:28">
      <c r="A1309">
        <v>1308</v>
      </c>
      <c r="B1309" t="s">
        <v>234</v>
      </c>
      <c r="C1309">
        <v>-1.8952021068522199E-3</v>
      </c>
      <c r="D1309">
        <v>2.0264578639290101E-3</v>
      </c>
      <c r="E1309">
        <v>-0.93522897297143603</v>
      </c>
      <c r="F1309">
        <v>0.34989429949187301</v>
      </c>
      <c r="G1309" t="s">
        <v>745</v>
      </c>
      <c r="H1309" t="b">
        <v>0</v>
      </c>
      <c r="I1309" t="s">
        <v>382</v>
      </c>
      <c r="J1309" t="s">
        <v>382</v>
      </c>
      <c r="K1309" t="s">
        <v>382</v>
      </c>
      <c r="X1309" t="str">
        <f t="shared" si="104"/>
        <v>-0.935228972971436_0.349894299491873</v>
      </c>
      <c r="Y1309" t="str">
        <f t="shared" si="105"/>
        <v>grade5_not_apr_march_grade_t8_ra_basic_cram</v>
      </c>
      <c r="Z1309" t="str">
        <f t="shared" si="106"/>
        <v>FALSE</v>
      </c>
      <c r="AA1309" s="2" t="e">
        <f t="shared" si="107"/>
        <v>#VALUE!</v>
      </c>
      <c r="AB1309">
        <f t="shared" si="108"/>
        <v>2.0264578639290101E-3</v>
      </c>
    </row>
    <row r="1310" spans="1:28">
      <c r="A1310">
        <v>1309</v>
      </c>
      <c r="B1310" t="s">
        <v>150</v>
      </c>
      <c r="C1310">
        <v>0.59463910643789997</v>
      </c>
      <c r="D1310">
        <v>6.6889474933575999E-2</v>
      </c>
      <c r="E1310">
        <v>8.8898755301697499</v>
      </c>
      <c r="F1310" s="17">
        <v>2.7422166016728E-18</v>
      </c>
      <c r="G1310" t="s">
        <v>746</v>
      </c>
      <c r="H1310" t="b">
        <v>0</v>
      </c>
      <c r="I1310" t="s">
        <v>382</v>
      </c>
      <c r="J1310" t="s">
        <v>382</v>
      </c>
      <c r="K1310" t="s">
        <v>382</v>
      </c>
      <c r="X1310" t="str">
        <f t="shared" si="104"/>
        <v>8.88987553016975_2.7422166016728E-18</v>
      </c>
      <c r="Y1310" t="str">
        <f t="shared" si="105"/>
        <v>grade6_not_apr_march_grade_t8_ra_basic_cram</v>
      </c>
      <c r="Z1310" t="str">
        <f t="shared" si="106"/>
        <v>FALSE</v>
      </c>
      <c r="AA1310" s="2" t="e">
        <f t="shared" si="107"/>
        <v>#VALUE!</v>
      </c>
      <c r="AB1310">
        <f t="shared" si="108"/>
        <v>6.6889474933575999E-2</v>
      </c>
    </row>
    <row r="1311" spans="1:28">
      <c r="A1311">
        <v>1310</v>
      </c>
      <c r="B1311" t="s">
        <v>116</v>
      </c>
      <c r="C1311">
        <v>-3.0470562233389901E-2</v>
      </c>
      <c r="D1311">
        <v>2.5956276502999899E-2</v>
      </c>
      <c r="E1311">
        <v>-1.1739188488714201</v>
      </c>
      <c r="F1311">
        <v>0.24070290216850901</v>
      </c>
      <c r="G1311" t="s">
        <v>746</v>
      </c>
      <c r="H1311" t="b">
        <v>0</v>
      </c>
      <c r="I1311" t="s">
        <v>382</v>
      </c>
      <c r="J1311" t="s">
        <v>382</v>
      </c>
      <c r="K1311" t="s">
        <v>382</v>
      </c>
      <c r="X1311" t="str">
        <f t="shared" si="104"/>
        <v>-1.17391884887142_0.240702902168509</v>
      </c>
      <c r="Y1311" t="str">
        <f t="shared" si="105"/>
        <v>grade6_not_apr_march_grade_t8_ra_basic_cram</v>
      </c>
      <c r="Z1311" t="str">
        <f t="shared" si="106"/>
        <v>FALSE</v>
      </c>
      <c r="AA1311" s="2" t="e">
        <f t="shared" si="107"/>
        <v>#VALUE!</v>
      </c>
      <c r="AB1311">
        <f t="shared" si="108"/>
        <v>2.5956276502999899E-2</v>
      </c>
    </row>
    <row r="1312" spans="1:28">
      <c r="A1312">
        <v>1311</v>
      </c>
      <c r="B1312" t="s">
        <v>234</v>
      </c>
      <c r="C1312">
        <v>2.1689294886939698E-3</v>
      </c>
      <c r="D1312">
        <v>2.2076439135119801E-3</v>
      </c>
      <c r="E1312">
        <v>0.98246346497229198</v>
      </c>
      <c r="F1312">
        <v>0.32610569486730701</v>
      </c>
      <c r="G1312" t="s">
        <v>746</v>
      </c>
      <c r="H1312" t="b">
        <v>0</v>
      </c>
      <c r="I1312" t="s">
        <v>382</v>
      </c>
      <c r="J1312" t="s">
        <v>382</v>
      </c>
      <c r="K1312" t="s">
        <v>382</v>
      </c>
      <c r="X1312" t="str">
        <f t="shared" si="104"/>
        <v>0.982463464972292_0.326105694867307</v>
      </c>
      <c r="Y1312" t="str">
        <f t="shared" si="105"/>
        <v>grade6_not_apr_march_grade_t8_ra_basic_cram</v>
      </c>
      <c r="Z1312" t="str">
        <f t="shared" si="106"/>
        <v>FALSE</v>
      </c>
      <c r="AA1312" s="2" t="e">
        <f t="shared" si="107"/>
        <v>#VALUE!</v>
      </c>
      <c r="AB1312">
        <f t="shared" si="108"/>
        <v>2.2076439135119801E-3</v>
      </c>
    </row>
    <row r="1313" spans="1:28">
      <c r="A1313">
        <v>1312</v>
      </c>
      <c r="B1313" t="s">
        <v>150</v>
      </c>
      <c r="C1313">
        <v>0.51281072420398499</v>
      </c>
      <c r="D1313">
        <v>6.2070580546319101E-2</v>
      </c>
      <c r="E1313">
        <v>8.2617355869792295</v>
      </c>
      <c r="F1313" s="17">
        <v>4.4482204551380002E-16</v>
      </c>
      <c r="G1313" t="s">
        <v>747</v>
      </c>
      <c r="H1313" t="b">
        <v>0</v>
      </c>
      <c r="I1313" t="s">
        <v>382</v>
      </c>
      <c r="J1313" t="s">
        <v>382</v>
      </c>
      <c r="K1313" t="s">
        <v>382</v>
      </c>
      <c r="X1313" t="str">
        <f t="shared" si="104"/>
        <v>8.26173558697923_4.448220455138E-16</v>
      </c>
      <c r="Y1313" t="str">
        <f t="shared" si="105"/>
        <v>grade7_not_apr_march_grade_t8_ra_basic_cram</v>
      </c>
      <c r="Z1313" t="str">
        <f t="shared" si="106"/>
        <v>FALSE</v>
      </c>
      <c r="AA1313" s="2" t="e">
        <f t="shared" si="107"/>
        <v>#VALUE!</v>
      </c>
      <c r="AB1313">
        <f t="shared" si="108"/>
        <v>6.2070580546319101E-2</v>
      </c>
    </row>
    <row r="1314" spans="1:28">
      <c r="A1314">
        <v>1313</v>
      </c>
      <c r="B1314" t="s">
        <v>116</v>
      </c>
      <c r="C1314">
        <v>1.33280888286108E-2</v>
      </c>
      <c r="D1314">
        <v>2.5340657364467299E-2</v>
      </c>
      <c r="E1314">
        <v>0.52595671205039396</v>
      </c>
      <c r="F1314">
        <v>0.59903317638020603</v>
      </c>
      <c r="G1314" t="s">
        <v>747</v>
      </c>
      <c r="H1314" t="b">
        <v>0</v>
      </c>
      <c r="I1314" t="s">
        <v>382</v>
      </c>
      <c r="J1314" t="s">
        <v>382</v>
      </c>
      <c r="K1314" t="s">
        <v>382</v>
      </c>
      <c r="X1314" t="str">
        <f t="shared" si="104"/>
        <v>0.525956712050394_0.599033176380206</v>
      </c>
      <c r="Y1314" t="str">
        <f t="shared" si="105"/>
        <v>grade7_not_apr_march_grade_t8_ra_basic_cram</v>
      </c>
      <c r="Z1314" t="str">
        <f t="shared" si="106"/>
        <v>FALSE</v>
      </c>
      <c r="AA1314" s="2" t="e">
        <f t="shared" si="107"/>
        <v>#VALUE!</v>
      </c>
      <c r="AB1314">
        <f t="shared" si="108"/>
        <v>2.5340657364467299E-2</v>
      </c>
    </row>
    <row r="1315" spans="1:28">
      <c r="A1315">
        <v>1314</v>
      </c>
      <c r="B1315" t="s">
        <v>234</v>
      </c>
      <c r="C1315">
        <v>-1.5395267609930299E-3</v>
      </c>
      <c r="D1315">
        <v>2.20931400433543E-3</v>
      </c>
      <c r="E1315">
        <v>-0.69683474507107601</v>
      </c>
      <c r="F1315">
        <v>0.48606577650487898</v>
      </c>
      <c r="G1315" t="s">
        <v>747</v>
      </c>
      <c r="H1315" t="b">
        <v>0</v>
      </c>
      <c r="I1315" t="s">
        <v>382</v>
      </c>
      <c r="J1315" t="s">
        <v>382</v>
      </c>
      <c r="K1315" t="s">
        <v>382</v>
      </c>
      <c r="X1315" t="str">
        <f t="shared" si="104"/>
        <v>-0.696834745071076_0.486065776504879</v>
      </c>
      <c r="Y1315" t="str">
        <f t="shared" si="105"/>
        <v>grade7_not_apr_march_grade_t8_ra_basic_cram</v>
      </c>
      <c r="Z1315" t="str">
        <f t="shared" si="106"/>
        <v>FALSE</v>
      </c>
      <c r="AA1315" s="2" t="e">
        <f t="shared" si="107"/>
        <v>#VALUE!</v>
      </c>
      <c r="AB1315">
        <f t="shared" si="108"/>
        <v>2.20931400433543E-3</v>
      </c>
    </row>
    <row r="1316" spans="1:28">
      <c r="A1316">
        <v>1315</v>
      </c>
      <c r="B1316" t="s">
        <v>150</v>
      </c>
      <c r="C1316">
        <v>0.66043173937712496</v>
      </c>
      <c r="D1316">
        <v>7.2338370284092707E-2</v>
      </c>
      <c r="E1316">
        <v>9.1297569572472597</v>
      </c>
      <c r="F1316" s="17">
        <v>7.6238947746222603E-19</v>
      </c>
      <c r="G1316" t="s">
        <v>748</v>
      </c>
      <c r="H1316" t="b">
        <v>0</v>
      </c>
      <c r="I1316" t="s">
        <v>382</v>
      </c>
      <c r="J1316" t="s">
        <v>382</v>
      </c>
      <c r="K1316" t="s">
        <v>382</v>
      </c>
      <c r="X1316" t="str">
        <f t="shared" si="104"/>
        <v>9.12975695724726_7.62389477462226E-19</v>
      </c>
      <c r="Y1316" t="str">
        <f t="shared" si="105"/>
        <v>grade8_not_apr_march_grade_t8_ra_basic_cram</v>
      </c>
      <c r="Z1316" t="str">
        <f t="shared" si="106"/>
        <v>FALSE</v>
      </c>
      <c r="AA1316" s="2" t="e">
        <f t="shared" si="107"/>
        <v>#VALUE!</v>
      </c>
      <c r="AB1316">
        <f t="shared" si="108"/>
        <v>7.2338370284092707E-2</v>
      </c>
    </row>
    <row r="1317" spans="1:28">
      <c r="A1317">
        <v>1316</v>
      </c>
      <c r="B1317" t="s">
        <v>116</v>
      </c>
      <c r="C1317">
        <v>-1.9468912781137299E-2</v>
      </c>
      <c r="D1317">
        <v>2.9729986451617101E-2</v>
      </c>
      <c r="E1317">
        <v>-0.65485777508917398</v>
      </c>
      <c r="F1317">
        <v>0.51277947827390702</v>
      </c>
      <c r="G1317" t="s">
        <v>748</v>
      </c>
      <c r="H1317" t="b">
        <v>0</v>
      </c>
      <c r="I1317" t="s">
        <v>382</v>
      </c>
      <c r="J1317" t="s">
        <v>382</v>
      </c>
      <c r="K1317" t="s">
        <v>382</v>
      </c>
      <c r="X1317" t="str">
        <f t="shared" si="104"/>
        <v>-0.654857775089174_0.512779478273907</v>
      </c>
      <c r="Y1317" t="str">
        <f t="shared" si="105"/>
        <v>grade8_not_apr_march_grade_t8_ra_basic_cram</v>
      </c>
      <c r="Z1317" t="str">
        <f t="shared" si="106"/>
        <v>FALSE</v>
      </c>
      <c r="AA1317" s="2" t="e">
        <f t="shared" si="107"/>
        <v>#VALUE!</v>
      </c>
      <c r="AB1317">
        <f t="shared" si="108"/>
        <v>2.9729986451617101E-2</v>
      </c>
    </row>
    <row r="1318" spans="1:28">
      <c r="A1318">
        <v>1317</v>
      </c>
      <c r="B1318" t="s">
        <v>234</v>
      </c>
      <c r="C1318">
        <v>1.0389251187428799E-3</v>
      </c>
      <c r="D1318">
        <v>2.5963080427355702E-3</v>
      </c>
      <c r="E1318">
        <v>0.40015479736689102</v>
      </c>
      <c r="F1318">
        <v>0.68916744402448404</v>
      </c>
      <c r="G1318" t="s">
        <v>748</v>
      </c>
      <c r="H1318" t="b">
        <v>0</v>
      </c>
      <c r="I1318" t="s">
        <v>382</v>
      </c>
      <c r="J1318" t="s">
        <v>382</v>
      </c>
      <c r="K1318" t="s">
        <v>382</v>
      </c>
      <c r="X1318" t="str">
        <f t="shared" si="104"/>
        <v>0.400154797366891_0.689167444024484</v>
      </c>
      <c r="Y1318" t="str">
        <f t="shared" si="105"/>
        <v>grade8_not_apr_march_grade_t8_ra_basic_cram</v>
      </c>
      <c r="Z1318" t="str">
        <f t="shared" si="106"/>
        <v>FALSE</v>
      </c>
      <c r="AA1318" s="2" t="e">
        <f t="shared" si="107"/>
        <v>#VALUE!</v>
      </c>
      <c r="AB1318">
        <f t="shared" si="108"/>
        <v>2.5963080427355702E-3</v>
      </c>
    </row>
    <row r="1319" spans="1:28">
      <c r="A1319">
        <v>1318</v>
      </c>
      <c r="B1319" t="s">
        <v>150</v>
      </c>
      <c r="C1319">
        <v>0.68889410921363603</v>
      </c>
      <c r="D1319">
        <v>7.5776100529566806E-2</v>
      </c>
      <c r="E1319">
        <v>9.0911792029313894</v>
      </c>
      <c r="F1319" s="17">
        <v>1.8146799176274299E-18</v>
      </c>
      <c r="G1319" t="s">
        <v>749</v>
      </c>
      <c r="H1319" t="b">
        <v>0</v>
      </c>
      <c r="I1319" t="s">
        <v>382</v>
      </c>
      <c r="J1319" t="s">
        <v>382</v>
      </c>
      <c r="K1319" t="s">
        <v>382</v>
      </c>
      <c r="X1319" t="str">
        <f t="shared" si="104"/>
        <v>9.09117920293139_1.81467991762743E-18</v>
      </c>
      <c r="Y1319" t="str">
        <f t="shared" si="105"/>
        <v>grade9_not_apr_march_grade_t8_ra_basic_cram</v>
      </c>
      <c r="Z1319" t="str">
        <f t="shared" si="106"/>
        <v>FALSE</v>
      </c>
      <c r="AA1319" s="2" t="e">
        <f t="shared" si="107"/>
        <v>#VALUE!</v>
      </c>
      <c r="AB1319">
        <f t="shared" si="108"/>
        <v>7.5776100529566806E-2</v>
      </c>
    </row>
    <row r="1320" spans="1:28">
      <c r="A1320">
        <v>1319</v>
      </c>
      <c r="B1320" t="s">
        <v>116</v>
      </c>
      <c r="C1320">
        <v>-3.7351979696437099E-3</v>
      </c>
      <c r="D1320">
        <v>3.1058938810435598E-2</v>
      </c>
      <c r="E1320">
        <v>-0.12026160946583</v>
      </c>
      <c r="F1320">
        <v>0.90432023511701498</v>
      </c>
      <c r="G1320" t="s">
        <v>749</v>
      </c>
      <c r="H1320" t="b">
        <v>0</v>
      </c>
      <c r="I1320" t="s">
        <v>382</v>
      </c>
      <c r="J1320" t="s">
        <v>382</v>
      </c>
      <c r="K1320" t="s">
        <v>382</v>
      </c>
      <c r="X1320" t="str">
        <f t="shared" si="104"/>
        <v>-0.12026160946583_0.904320235117015</v>
      </c>
      <c r="Y1320" t="str">
        <f t="shared" si="105"/>
        <v>grade9_not_apr_march_grade_t8_ra_basic_cram</v>
      </c>
      <c r="Z1320" t="str">
        <f t="shared" si="106"/>
        <v>FALSE</v>
      </c>
      <c r="AA1320" s="2" t="e">
        <f t="shared" si="107"/>
        <v>#VALUE!</v>
      </c>
      <c r="AB1320">
        <f t="shared" si="108"/>
        <v>3.1058938810435598E-2</v>
      </c>
    </row>
    <row r="1321" spans="1:28">
      <c r="A1321">
        <v>1320</v>
      </c>
      <c r="B1321" t="s">
        <v>234</v>
      </c>
      <c r="C1321" s="17">
        <v>3.79869770368061E-5</v>
      </c>
      <c r="D1321">
        <v>2.7518699397708901E-3</v>
      </c>
      <c r="E1321">
        <v>1.38040597369107E-2</v>
      </c>
      <c r="F1321">
        <v>0.98899135527539805</v>
      </c>
      <c r="G1321" t="s">
        <v>749</v>
      </c>
      <c r="H1321" t="b">
        <v>0</v>
      </c>
      <c r="I1321" t="s">
        <v>382</v>
      </c>
      <c r="J1321" t="s">
        <v>382</v>
      </c>
      <c r="K1321" t="s">
        <v>382</v>
      </c>
      <c r="X1321" t="str">
        <f t="shared" si="104"/>
        <v>0.0138040597369107_0.988991355275398</v>
      </c>
      <c r="Y1321" t="str">
        <f t="shared" si="105"/>
        <v>grade9_not_apr_march_grade_t8_ra_basic_cram</v>
      </c>
      <c r="Z1321" t="str">
        <f t="shared" si="106"/>
        <v>FALSE</v>
      </c>
      <c r="AA1321" s="2" t="e">
        <f t="shared" si="107"/>
        <v>#VALUE!</v>
      </c>
      <c r="AB1321">
        <f t="shared" si="108"/>
        <v>2.7518699397708901E-3</v>
      </c>
    </row>
    <row r="1322" spans="1:28">
      <c r="A1322">
        <v>1321</v>
      </c>
      <c r="B1322" t="s">
        <v>116</v>
      </c>
      <c r="C1322">
        <v>2.00165830366941E-2</v>
      </c>
      <c r="D1322">
        <v>3.11558686862753E-2</v>
      </c>
      <c r="E1322">
        <v>0.64246589425098499</v>
      </c>
      <c r="F1322">
        <v>0.52085011731865405</v>
      </c>
      <c r="G1322" t="s">
        <v>340</v>
      </c>
      <c r="H1322" t="b">
        <v>1</v>
      </c>
      <c r="I1322" t="s">
        <v>334</v>
      </c>
      <c r="J1322" t="s">
        <v>382</v>
      </c>
      <c r="K1322" t="s">
        <v>382</v>
      </c>
      <c r="X1322" t="str">
        <f t="shared" si="104"/>
        <v>0.642465894250985_0.520850117318654</v>
      </c>
      <c r="Y1322" t="str">
        <f t="shared" si="105"/>
        <v>grade4_all_grade_t8_ra_cont_cram</v>
      </c>
      <c r="Z1322" t="str">
        <f t="shared" si="106"/>
        <v>TRUE</v>
      </c>
      <c r="AA1322" s="2" t="e">
        <f t="shared" si="107"/>
        <v>#VALUE!</v>
      </c>
      <c r="AB1322">
        <f t="shared" si="108"/>
        <v>3.11558686862753E-2</v>
      </c>
    </row>
    <row r="1323" spans="1:28">
      <c r="A1323">
        <v>1322</v>
      </c>
      <c r="B1323" t="s">
        <v>234</v>
      </c>
      <c r="C1323">
        <v>-2.3705996685697401E-3</v>
      </c>
      <c r="D1323">
        <v>2.76569322350798E-3</v>
      </c>
      <c r="E1323">
        <v>-0.85714483747510195</v>
      </c>
      <c r="F1323">
        <v>0.39175445067579401</v>
      </c>
      <c r="G1323" t="s">
        <v>340</v>
      </c>
      <c r="H1323" t="b">
        <v>1</v>
      </c>
      <c r="I1323" t="s">
        <v>334</v>
      </c>
      <c r="J1323" t="s">
        <v>382</v>
      </c>
      <c r="K1323" t="s">
        <v>382</v>
      </c>
      <c r="X1323" t="str">
        <f t="shared" si="104"/>
        <v>-0.857144837475102_0.391754450675794</v>
      </c>
      <c r="Y1323" t="str">
        <f t="shared" si="105"/>
        <v>grade4_all_grade_t8_ra_cont_cram</v>
      </c>
      <c r="Z1323" t="str">
        <f t="shared" si="106"/>
        <v>TRUE</v>
      </c>
      <c r="AA1323" s="2" t="e">
        <f t="shared" si="107"/>
        <v>#VALUE!</v>
      </c>
      <c r="AB1323">
        <f t="shared" si="108"/>
        <v>2.76569322350798E-3</v>
      </c>
    </row>
    <row r="1324" spans="1:28">
      <c r="A1324">
        <v>1323</v>
      </c>
      <c r="B1324" t="s">
        <v>140</v>
      </c>
      <c r="C1324">
        <v>6.9727939130662898E-3</v>
      </c>
      <c r="D1324">
        <v>5.7359039181349998E-2</v>
      </c>
      <c r="E1324">
        <v>0.121563994316932</v>
      </c>
      <c r="F1324">
        <v>0.90329066776396305</v>
      </c>
      <c r="G1324" t="s">
        <v>340</v>
      </c>
      <c r="H1324" t="b">
        <v>1</v>
      </c>
      <c r="I1324" t="s">
        <v>334</v>
      </c>
      <c r="J1324" t="s">
        <v>382</v>
      </c>
      <c r="K1324" t="s">
        <v>382</v>
      </c>
      <c r="X1324" t="str">
        <f t="shared" si="104"/>
        <v>0.121563994316932_0.903290667763963</v>
      </c>
      <c r="Y1324" t="str">
        <f t="shared" si="105"/>
        <v>grade4_all_grade_t8_ra_cont_cram</v>
      </c>
      <c r="Z1324" t="str">
        <f t="shared" si="106"/>
        <v>TRUE</v>
      </c>
      <c r="AA1324" s="2" t="e">
        <f t="shared" si="107"/>
        <v>#VALUE!</v>
      </c>
      <c r="AB1324">
        <f t="shared" si="108"/>
        <v>5.7359039181349998E-2</v>
      </c>
    </row>
    <row r="1325" spans="1:28">
      <c r="A1325">
        <v>1324</v>
      </c>
      <c r="B1325" t="s">
        <v>117</v>
      </c>
      <c r="C1325">
        <v>0.138779066454432</v>
      </c>
      <c r="D1325">
        <v>0.104085898497725</v>
      </c>
      <c r="E1325">
        <v>1.33331285464635</v>
      </c>
      <c r="F1325">
        <v>0.183005194235875</v>
      </c>
      <c r="G1325" t="s">
        <v>340</v>
      </c>
      <c r="H1325" t="b">
        <v>1</v>
      </c>
      <c r="I1325" t="s">
        <v>334</v>
      </c>
      <c r="J1325" t="s">
        <v>382</v>
      </c>
      <c r="K1325" t="s">
        <v>382</v>
      </c>
      <c r="X1325" t="str">
        <f t="shared" si="104"/>
        <v>1.33331285464635_0.183005194235875</v>
      </c>
      <c r="Y1325" t="str">
        <f t="shared" si="105"/>
        <v>grade4_all_grade_t8_ra_cont_cram</v>
      </c>
      <c r="Z1325" t="str">
        <f t="shared" si="106"/>
        <v>TRUE</v>
      </c>
      <c r="AA1325" s="2" t="e">
        <f t="shared" si="107"/>
        <v>#VALUE!</v>
      </c>
      <c r="AB1325">
        <f t="shared" si="108"/>
        <v>0.104085898497725</v>
      </c>
    </row>
    <row r="1326" spans="1:28">
      <c r="A1326">
        <v>1325</v>
      </c>
      <c r="B1326" t="s">
        <v>118</v>
      </c>
      <c r="C1326">
        <v>0.14356260591634301</v>
      </c>
      <c r="D1326">
        <v>0.100872327867152</v>
      </c>
      <c r="E1326">
        <v>1.42321099306258</v>
      </c>
      <c r="F1326">
        <v>0.155266710993365</v>
      </c>
      <c r="G1326" t="s">
        <v>340</v>
      </c>
      <c r="H1326" t="b">
        <v>1</v>
      </c>
      <c r="I1326" t="s">
        <v>334</v>
      </c>
      <c r="J1326" t="s">
        <v>382</v>
      </c>
      <c r="K1326" t="s">
        <v>382</v>
      </c>
      <c r="X1326" t="str">
        <f t="shared" si="104"/>
        <v>1.42321099306258_0.155266710993365</v>
      </c>
      <c r="Y1326" t="str">
        <f t="shared" si="105"/>
        <v>grade4_all_grade_t8_ra_cont_cram</v>
      </c>
      <c r="Z1326" t="str">
        <f t="shared" si="106"/>
        <v>TRUE</v>
      </c>
      <c r="AA1326" s="2" t="e">
        <f t="shared" si="107"/>
        <v>#VALUE!</v>
      </c>
      <c r="AB1326">
        <f t="shared" si="108"/>
        <v>0.100872327867152</v>
      </c>
    </row>
    <row r="1327" spans="1:28">
      <c r="A1327">
        <v>1326</v>
      </c>
      <c r="B1327" t="s">
        <v>119</v>
      </c>
      <c r="C1327">
        <v>0.118781024790154</v>
      </c>
      <c r="D1327">
        <v>0.11056426143798501</v>
      </c>
      <c r="E1327">
        <v>1.0743166303948699</v>
      </c>
      <c r="F1327">
        <v>0.28317242807551102</v>
      </c>
      <c r="G1327" t="s">
        <v>340</v>
      </c>
      <c r="H1327" t="b">
        <v>1</v>
      </c>
      <c r="I1327" t="s">
        <v>334</v>
      </c>
      <c r="J1327" t="s">
        <v>382</v>
      </c>
      <c r="K1327" t="s">
        <v>382</v>
      </c>
      <c r="X1327" t="str">
        <f t="shared" si="104"/>
        <v>1.07431663039487_0.283172428075511</v>
      </c>
      <c r="Y1327" t="str">
        <f t="shared" si="105"/>
        <v>grade4_all_grade_t8_ra_cont_cram</v>
      </c>
      <c r="Z1327" t="str">
        <f t="shared" si="106"/>
        <v>TRUE</v>
      </c>
      <c r="AA1327" s="2" t="e">
        <f t="shared" si="107"/>
        <v>#VALUE!</v>
      </c>
      <c r="AB1327">
        <f t="shared" si="108"/>
        <v>0.11056426143798501</v>
      </c>
    </row>
    <row r="1328" spans="1:28">
      <c r="A1328">
        <v>1327</v>
      </c>
      <c r="B1328" t="s">
        <v>120</v>
      </c>
      <c r="C1328">
        <v>3.38974237377936E-2</v>
      </c>
      <c r="D1328">
        <v>0.126021836889987</v>
      </c>
      <c r="E1328">
        <v>0.26898055586497199</v>
      </c>
      <c r="F1328">
        <v>0.788049916269143</v>
      </c>
      <c r="G1328" t="s">
        <v>340</v>
      </c>
      <c r="H1328" t="b">
        <v>1</v>
      </c>
      <c r="I1328" t="s">
        <v>334</v>
      </c>
      <c r="J1328" t="s">
        <v>382</v>
      </c>
      <c r="K1328" t="s">
        <v>382</v>
      </c>
      <c r="X1328" t="str">
        <f t="shared" si="104"/>
        <v>0.268980555864972_0.788049916269143</v>
      </c>
      <c r="Y1328" t="str">
        <f t="shared" si="105"/>
        <v>grade4_all_grade_t8_ra_cont_cram</v>
      </c>
      <c r="Z1328" t="str">
        <f t="shared" si="106"/>
        <v>TRUE</v>
      </c>
      <c r="AA1328" s="2" t="e">
        <f t="shared" si="107"/>
        <v>#VALUE!</v>
      </c>
      <c r="AB1328">
        <f t="shared" si="108"/>
        <v>0.126021836889987</v>
      </c>
    </row>
    <row r="1329" spans="1:28">
      <c r="A1329">
        <v>1328</v>
      </c>
      <c r="B1329" t="s">
        <v>121</v>
      </c>
      <c r="C1329">
        <v>7.5038069028595E-2</v>
      </c>
      <c r="D1329">
        <v>6.7015692990834805E-2</v>
      </c>
      <c r="E1329">
        <v>1.11970891711673</v>
      </c>
      <c r="F1329">
        <v>0.26334787433757401</v>
      </c>
      <c r="G1329" t="s">
        <v>340</v>
      </c>
      <c r="H1329" t="b">
        <v>1</v>
      </c>
      <c r="I1329" t="s">
        <v>334</v>
      </c>
      <c r="J1329" t="s">
        <v>382</v>
      </c>
      <c r="K1329" t="s">
        <v>382</v>
      </c>
      <c r="X1329" t="str">
        <f t="shared" si="104"/>
        <v>1.11970891711673_0.263347874337574</v>
      </c>
      <c r="Y1329" t="str">
        <f t="shared" si="105"/>
        <v>grade4_all_grade_t8_ra_cont_cram</v>
      </c>
      <c r="Z1329" t="str">
        <f t="shared" si="106"/>
        <v>TRUE</v>
      </c>
      <c r="AA1329" s="2" t="e">
        <f t="shared" si="107"/>
        <v>#VALUE!</v>
      </c>
      <c r="AB1329">
        <f t="shared" si="108"/>
        <v>6.7015692990834805E-2</v>
      </c>
    </row>
    <row r="1330" spans="1:28">
      <c r="A1330">
        <v>1329</v>
      </c>
      <c r="B1330" t="s">
        <v>122</v>
      </c>
      <c r="C1330">
        <v>0.10576624164277799</v>
      </c>
      <c r="D1330">
        <v>8.1109006508875106E-2</v>
      </c>
      <c r="E1330">
        <v>1.3040011978349799</v>
      </c>
      <c r="F1330">
        <v>0.19280244765243501</v>
      </c>
      <c r="G1330" t="s">
        <v>340</v>
      </c>
      <c r="H1330" t="b">
        <v>1</v>
      </c>
      <c r="I1330" t="s">
        <v>334</v>
      </c>
      <c r="J1330" t="s">
        <v>382</v>
      </c>
      <c r="K1330" t="s">
        <v>382</v>
      </c>
      <c r="X1330" t="str">
        <f t="shared" si="104"/>
        <v>1.30400119783498_0.192802447652435</v>
      </c>
      <c r="Y1330" t="str">
        <f t="shared" si="105"/>
        <v>grade4_all_grade_t8_ra_cont_cram</v>
      </c>
      <c r="Z1330" t="str">
        <f t="shared" si="106"/>
        <v>TRUE</v>
      </c>
      <c r="AA1330" s="2" t="e">
        <f t="shared" si="107"/>
        <v>#VALUE!</v>
      </c>
      <c r="AB1330">
        <f t="shared" si="108"/>
        <v>8.1109006508875106E-2</v>
      </c>
    </row>
    <row r="1331" spans="1:28">
      <c r="A1331">
        <v>1330</v>
      </c>
      <c r="B1331" t="s">
        <v>116</v>
      </c>
      <c r="C1331">
        <v>-1.9708763077040801E-2</v>
      </c>
      <c r="D1331">
        <v>2.5671402324426901E-2</v>
      </c>
      <c r="E1331">
        <v>-0.76773223480228603</v>
      </c>
      <c r="F1331">
        <v>0.44290930171364301</v>
      </c>
      <c r="G1331" t="s">
        <v>341</v>
      </c>
      <c r="H1331" t="b">
        <v>1</v>
      </c>
      <c r="I1331" t="s">
        <v>334</v>
      </c>
      <c r="J1331" t="s">
        <v>382</v>
      </c>
      <c r="K1331" t="s">
        <v>382</v>
      </c>
      <c r="X1331" t="str">
        <f t="shared" si="104"/>
        <v>-0.767732234802286_0.442909301713643</v>
      </c>
      <c r="Y1331" t="str">
        <f t="shared" si="105"/>
        <v>grade5_all_grade_t8_ra_cont_cram</v>
      </c>
      <c r="Z1331" t="str">
        <f t="shared" si="106"/>
        <v>TRUE</v>
      </c>
      <c r="AA1331" s="2" t="e">
        <f t="shared" si="107"/>
        <v>#VALUE!</v>
      </c>
      <c r="AB1331">
        <f t="shared" si="108"/>
        <v>2.5671402324426901E-2</v>
      </c>
    </row>
    <row r="1332" spans="1:28">
      <c r="A1332">
        <v>1331</v>
      </c>
      <c r="B1332" t="s">
        <v>234</v>
      </c>
      <c r="C1332">
        <v>1.5885181988604901E-3</v>
      </c>
      <c r="D1332">
        <v>2.23842882313107E-3</v>
      </c>
      <c r="E1332">
        <v>0.70965767704800298</v>
      </c>
      <c r="F1332">
        <v>0.47815652952515902</v>
      </c>
      <c r="G1332" t="s">
        <v>341</v>
      </c>
      <c r="H1332" t="b">
        <v>1</v>
      </c>
      <c r="I1332" t="s">
        <v>334</v>
      </c>
      <c r="J1332" t="s">
        <v>382</v>
      </c>
      <c r="K1332" t="s">
        <v>382</v>
      </c>
      <c r="X1332" t="str">
        <f t="shared" si="104"/>
        <v>0.709657677048003_0.478156529525159</v>
      </c>
      <c r="Y1332" t="str">
        <f t="shared" si="105"/>
        <v>grade5_all_grade_t8_ra_cont_cram</v>
      </c>
      <c r="Z1332" t="str">
        <f t="shared" si="106"/>
        <v>TRUE</v>
      </c>
      <c r="AA1332" s="2" t="e">
        <f t="shared" si="107"/>
        <v>#VALUE!</v>
      </c>
      <c r="AB1332">
        <f t="shared" si="108"/>
        <v>2.23842882313107E-3</v>
      </c>
    </row>
    <row r="1333" spans="1:28">
      <c r="A1333">
        <v>1332</v>
      </c>
      <c r="B1333" t="s">
        <v>140</v>
      </c>
      <c r="C1333">
        <v>5.4329115108531202E-2</v>
      </c>
      <c r="D1333">
        <v>4.7259967749843701E-2</v>
      </c>
      <c r="E1333">
        <v>1.1495800292566001</v>
      </c>
      <c r="F1333">
        <v>0.250715764391294</v>
      </c>
      <c r="G1333" t="s">
        <v>341</v>
      </c>
      <c r="H1333" t="b">
        <v>1</v>
      </c>
      <c r="I1333" t="s">
        <v>334</v>
      </c>
      <c r="J1333" t="s">
        <v>382</v>
      </c>
      <c r="K1333" t="s">
        <v>382</v>
      </c>
      <c r="X1333" t="str">
        <f t="shared" si="104"/>
        <v>1.1495800292566_0.250715764391294</v>
      </c>
      <c r="Y1333" t="str">
        <f t="shared" si="105"/>
        <v>grade5_all_grade_t8_ra_cont_cram</v>
      </c>
      <c r="Z1333" t="str">
        <f t="shared" si="106"/>
        <v>TRUE</v>
      </c>
      <c r="AA1333" s="2" t="e">
        <f t="shared" si="107"/>
        <v>#VALUE!</v>
      </c>
      <c r="AB1333">
        <f t="shared" si="108"/>
        <v>4.7259967749843701E-2</v>
      </c>
    </row>
    <row r="1334" spans="1:28">
      <c r="A1334">
        <v>1333</v>
      </c>
      <c r="B1334" t="s">
        <v>117</v>
      </c>
      <c r="C1334">
        <v>0.16274294989145599</v>
      </c>
      <c r="D1334">
        <v>8.6206507096541096E-2</v>
      </c>
      <c r="E1334">
        <v>1.8878267473382599</v>
      </c>
      <c r="F1334">
        <v>5.9469183095299E-2</v>
      </c>
      <c r="G1334" t="s">
        <v>341</v>
      </c>
      <c r="H1334" t="b">
        <v>1</v>
      </c>
      <c r="I1334" t="s">
        <v>334</v>
      </c>
      <c r="J1334" t="s">
        <v>382</v>
      </c>
      <c r="K1334" t="s">
        <v>382</v>
      </c>
      <c r="X1334" t="str">
        <f t="shared" si="104"/>
        <v>1.88782674733826_0.059469183095299</v>
      </c>
      <c r="Y1334" t="str">
        <f t="shared" si="105"/>
        <v>grade5_all_grade_t8_ra_cont_cram</v>
      </c>
      <c r="Z1334" t="str">
        <f t="shared" si="106"/>
        <v>TRUE</v>
      </c>
      <c r="AA1334" s="2" t="e">
        <f t="shared" si="107"/>
        <v>#VALUE!</v>
      </c>
      <c r="AB1334">
        <f t="shared" si="108"/>
        <v>8.6206507096541096E-2</v>
      </c>
    </row>
    <row r="1335" spans="1:28">
      <c r="A1335">
        <v>1334</v>
      </c>
      <c r="B1335" t="s">
        <v>118</v>
      </c>
      <c r="C1335">
        <v>0.19305608592428899</v>
      </c>
      <c r="D1335">
        <v>7.7149225794771695E-2</v>
      </c>
      <c r="E1335">
        <v>2.50237230426456</v>
      </c>
      <c r="F1335">
        <v>1.2567008929442699E-2</v>
      </c>
      <c r="G1335" t="s">
        <v>341</v>
      </c>
      <c r="H1335" t="b">
        <v>1</v>
      </c>
      <c r="I1335" t="s">
        <v>334</v>
      </c>
      <c r="J1335" t="s">
        <v>382</v>
      </c>
      <c r="K1335" t="s">
        <v>382</v>
      </c>
      <c r="X1335" t="str">
        <f t="shared" si="104"/>
        <v>2.50237230426456_0.0125670089294427</v>
      </c>
      <c r="Y1335" t="str">
        <f t="shared" si="105"/>
        <v>grade5_all_grade_t8_ra_cont_cram</v>
      </c>
      <c r="Z1335" t="str">
        <f t="shared" si="106"/>
        <v>TRUE</v>
      </c>
      <c r="AA1335" s="2" t="e">
        <f t="shared" si="107"/>
        <v>#VALUE!</v>
      </c>
      <c r="AB1335">
        <f t="shared" si="108"/>
        <v>7.7149225794771695E-2</v>
      </c>
    </row>
    <row r="1336" spans="1:28">
      <c r="A1336">
        <v>1335</v>
      </c>
      <c r="B1336" t="s">
        <v>119</v>
      </c>
      <c r="C1336">
        <v>0.27958800160727798</v>
      </c>
      <c r="D1336">
        <v>8.4398090665097403E-2</v>
      </c>
      <c r="E1336">
        <v>3.31272898953033</v>
      </c>
      <c r="F1336">
        <v>9.7218426884789399E-4</v>
      </c>
      <c r="G1336" t="s">
        <v>341</v>
      </c>
      <c r="H1336" t="b">
        <v>1</v>
      </c>
      <c r="I1336" t="s">
        <v>334</v>
      </c>
      <c r="J1336" t="s">
        <v>382</v>
      </c>
      <c r="K1336" t="s">
        <v>382</v>
      </c>
      <c r="X1336" t="str">
        <f t="shared" si="104"/>
        <v>3.31272898953033_0.000972184268847894</v>
      </c>
      <c r="Y1336" t="str">
        <f t="shared" si="105"/>
        <v>grade5_all_grade_t8_ra_cont_cram</v>
      </c>
      <c r="Z1336" t="str">
        <f t="shared" si="106"/>
        <v>TRUE</v>
      </c>
      <c r="AA1336" s="2" t="e">
        <f t="shared" si="107"/>
        <v>#VALUE!</v>
      </c>
      <c r="AB1336">
        <f t="shared" si="108"/>
        <v>8.4398090665097403E-2</v>
      </c>
    </row>
    <row r="1337" spans="1:28">
      <c r="A1337">
        <v>1336</v>
      </c>
      <c r="B1337" t="s">
        <v>120</v>
      </c>
      <c r="C1337">
        <v>0.25284358301728799</v>
      </c>
      <c r="D1337">
        <v>9.1687971747914598E-2</v>
      </c>
      <c r="E1337">
        <v>2.7576527018446</v>
      </c>
      <c r="F1337">
        <v>5.9760630375716196E-3</v>
      </c>
      <c r="G1337" t="s">
        <v>341</v>
      </c>
      <c r="H1337" t="b">
        <v>1</v>
      </c>
      <c r="I1337" t="s">
        <v>334</v>
      </c>
      <c r="J1337" t="s">
        <v>382</v>
      </c>
      <c r="K1337" t="s">
        <v>382</v>
      </c>
      <c r="X1337" t="str">
        <f t="shared" si="104"/>
        <v>2.7576527018446_0.00597606303757162</v>
      </c>
      <c r="Y1337" t="str">
        <f t="shared" si="105"/>
        <v>grade5_all_grade_t8_ra_cont_cram</v>
      </c>
      <c r="Z1337" t="str">
        <f t="shared" si="106"/>
        <v>TRUE</v>
      </c>
      <c r="AA1337" s="2" t="e">
        <f t="shared" si="107"/>
        <v>#VALUE!</v>
      </c>
      <c r="AB1337">
        <f t="shared" si="108"/>
        <v>9.1687971747914598E-2</v>
      </c>
    </row>
    <row r="1338" spans="1:28">
      <c r="A1338">
        <v>1337</v>
      </c>
      <c r="B1338" t="s">
        <v>121</v>
      </c>
      <c r="C1338">
        <v>4.7993685994609597E-2</v>
      </c>
      <c r="D1338">
        <v>5.85730472425545E-2</v>
      </c>
      <c r="E1338">
        <v>0.81938175071999997</v>
      </c>
      <c r="F1338">
        <v>0.41285197775126897</v>
      </c>
      <c r="G1338" t="s">
        <v>341</v>
      </c>
      <c r="H1338" t="b">
        <v>1</v>
      </c>
      <c r="I1338" t="s">
        <v>334</v>
      </c>
      <c r="J1338" t="s">
        <v>382</v>
      </c>
      <c r="K1338" t="s">
        <v>382</v>
      </c>
      <c r="X1338" t="str">
        <f t="shared" si="104"/>
        <v>0.81938175072_0.412851977751269</v>
      </c>
      <c r="Y1338" t="str">
        <f t="shared" si="105"/>
        <v>grade5_all_grade_t8_ra_cont_cram</v>
      </c>
      <c r="Z1338" t="str">
        <f t="shared" si="106"/>
        <v>TRUE</v>
      </c>
      <c r="AA1338" s="2" t="e">
        <f t="shared" si="107"/>
        <v>#VALUE!</v>
      </c>
      <c r="AB1338">
        <f t="shared" si="108"/>
        <v>5.85730472425545E-2</v>
      </c>
    </row>
    <row r="1339" spans="1:28">
      <c r="A1339">
        <v>1338</v>
      </c>
      <c r="B1339" t="s">
        <v>122</v>
      </c>
      <c r="C1339">
        <v>6.6772072904320801E-2</v>
      </c>
      <c r="D1339">
        <v>5.9411607867317799E-2</v>
      </c>
      <c r="E1339">
        <v>1.12388934252446</v>
      </c>
      <c r="F1339">
        <v>0.26145139142928497</v>
      </c>
      <c r="G1339" t="s">
        <v>341</v>
      </c>
      <c r="H1339" t="b">
        <v>1</v>
      </c>
      <c r="I1339" t="s">
        <v>334</v>
      </c>
      <c r="J1339" t="s">
        <v>382</v>
      </c>
      <c r="K1339" t="s">
        <v>382</v>
      </c>
      <c r="X1339" t="str">
        <f t="shared" si="104"/>
        <v>1.12388934252446_0.261451391429285</v>
      </c>
      <c r="Y1339" t="str">
        <f t="shared" si="105"/>
        <v>grade5_all_grade_t8_ra_cont_cram</v>
      </c>
      <c r="Z1339" t="str">
        <f t="shared" si="106"/>
        <v>TRUE</v>
      </c>
      <c r="AA1339" s="2" t="e">
        <f t="shared" si="107"/>
        <v>#VALUE!</v>
      </c>
      <c r="AB1339">
        <f t="shared" si="108"/>
        <v>5.9411607867317799E-2</v>
      </c>
    </row>
    <row r="1340" spans="1:28">
      <c r="A1340">
        <v>1339</v>
      </c>
      <c r="B1340" t="s">
        <v>116</v>
      </c>
      <c r="C1340">
        <v>-7.0469297716152703E-3</v>
      </c>
      <c r="D1340">
        <v>2.94479759354975E-2</v>
      </c>
      <c r="E1340">
        <v>-0.23930098921062701</v>
      </c>
      <c r="F1340">
        <v>0.81094615457389996</v>
      </c>
      <c r="G1340" t="s">
        <v>342</v>
      </c>
      <c r="H1340" t="b">
        <v>1</v>
      </c>
      <c r="I1340" t="s">
        <v>334</v>
      </c>
      <c r="J1340" t="s">
        <v>382</v>
      </c>
      <c r="K1340" t="s">
        <v>382</v>
      </c>
      <c r="X1340" t="str">
        <f t="shared" si="104"/>
        <v>-0.239300989210627_0.8109461545739</v>
      </c>
      <c r="Y1340" t="str">
        <f t="shared" si="105"/>
        <v>grade6_all_grade_t8_ra_cont_cram</v>
      </c>
      <c r="Z1340" t="str">
        <f t="shared" si="106"/>
        <v>TRUE</v>
      </c>
      <c r="AA1340" s="2" t="e">
        <f t="shared" si="107"/>
        <v>#VALUE!</v>
      </c>
      <c r="AB1340">
        <f t="shared" si="108"/>
        <v>2.94479759354975E-2</v>
      </c>
    </row>
    <row r="1341" spans="1:28">
      <c r="A1341">
        <v>1340</v>
      </c>
      <c r="B1341" t="s">
        <v>234</v>
      </c>
      <c r="C1341">
        <v>5.3626384405548603E-4</v>
      </c>
      <c r="D1341">
        <v>2.5364367570935098E-3</v>
      </c>
      <c r="E1341">
        <v>0.21142409427546199</v>
      </c>
      <c r="F1341">
        <v>0.83262132842745495</v>
      </c>
      <c r="G1341" t="s">
        <v>342</v>
      </c>
      <c r="H1341" t="b">
        <v>1</v>
      </c>
      <c r="I1341" t="s">
        <v>334</v>
      </c>
      <c r="J1341" t="s">
        <v>382</v>
      </c>
      <c r="K1341" t="s">
        <v>382</v>
      </c>
      <c r="X1341" t="str">
        <f t="shared" si="104"/>
        <v>0.211424094275462_0.832621328427455</v>
      </c>
      <c r="Y1341" t="str">
        <f t="shared" si="105"/>
        <v>grade6_all_grade_t8_ra_cont_cram</v>
      </c>
      <c r="Z1341" t="str">
        <f t="shared" si="106"/>
        <v>TRUE</v>
      </c>
      <c r="AA1341" s="2" t="e">
        <f t="shared" si="107"/>
        <v>#VALUE!</v>
      </c>
      <c r="AB1341">
        <f t="shared" si="108"/>
        <v>2.5364367570935098E-3</v>
      </c>
    </row>
    <row r="1342" spans="1:28">
      <c r="A1342">
        <v>1341</v>
      </c>
      <c r="B1342" t="s">
        <v>140</v>
      </c>
      <c r="C1342">
        <v>-7.3522440526412006E-2</v>
      </c>
      <c r="D1342">
        <v>5.3410435192131803E-2</v>
      </c>
      <c r="E1342">
        <v>-1.3765557285188199</v>
      </c>
      <c r="F1342">
        <v>0.169114331733732</v>
      </c>
      <c r="G1342" t="s">
        <v>342</v>
      </c>
      <c r="H1342" t="b">
        <v>1</v>
      </c>
      <c r="I1342" t="s">
        <v>334</v>
      </c>
      <c r="J1342" t="s">
        <v>382</v>
      </c>
      <c r="K1342" t="s">
        <v>382</v>
      </c>
      <c r="X1342" t="str">
        <f t="shared" si="104"/>
        <v>-1.37655572851882_0.169114331733732</v>
      </c>
      <c r="Y1342" t="str">
        <f t="shared" si="105"/>
        <v>grade6_all_grade_t8_ra_cont_cram</v>
      </c>
      <c r="Z1342" t="str">
        <f t="shared" si="106"/>
        <v>TRUE</v>
      </c>
      <c r="AA1342" s="2" t="e">
        <f t="shared" si="107"/>
        <v>#VALUE!</v>
      </c>
      <c r="AB1342">
        <f t="shared" si="108"/>
        <v>5.3410435192131803E-2</v>
      </c>
    </row>
    <row r="1343" spans="1:28">
      <c r="A1343">
        <v>1342</v>
      </c>
      <c r="B1343" t="s">
        <v>117</v>
      </c>
      <c r="C1343">
        <v>5.2266752487402902E-2</v>
      </c>
      <c r="D1343">
        <v>0.109157188871434</v>
      </c>
      <c r="E1343">
        <v>0.478820983095882</v>
      </c>
      <c r="F1343">
        <v>0.63222385870654796</v>
      </c>
      <c r="G1343" t="s">
        <v>342</v>
      </c>
      <c r="H1343" t="b">
        <v>1</v>
      </c>
      <c r="I1343" t="s">
        <v>334</v>
      </c>
      <c r="J1343" t="s">
        <v>382</v>
      </c>
      <c r="K1343" t="s">
        <v>382</v>
      </c>
      <c r="X1343" t="str">
        <f t="shared" si="104"/>
        <v>0.478820983095882_0.632223858706548</v>
      </c>
      <c r="Y1343" t="str">
        <f t="shared" si="105"/>
        <v>grade6_all_grade_t8_ra_cont_cram</v>
      </c>
      <c r="Z1343" t="str">
        <f t="shared" si="106"/>
        <v>TRUE</v>
      </c>
      <c r="AA1343" s="2" t="e">
        <f t="shared" si="107"/>
        <v>#VALUE!</v>
      </c>
      <c r="AB1343">
        <f t="shared" si="108"/>
        <v>0.109157188871434</v>
      </c>
    </row>
    <row r="1344" spans="1:28">
      <c r="A1344">
        <v>1343</v>
      </c>
      <c r="B1344" t="s">
        <v>118</v>
      </c>
      <c r="C1344">
        <v>6.8531898293215196E-2</v>
      </c>
      <c r="D1344">
        <v>0.110381755482953</v>
      </c>
      <c r="E1344">
        <v>0.62086255100191101</v>
      </c>
      <c r="F1344">
        <v>0.53490343672893004</v>
      </c>
      <c r="G1344" t="s">
        <v>342</v>
      </c>
      <c r="H1344" t="b">
        <v>1</v>
      </c>
      <c r="I1344" t="s">
        <v>334</v>
      </c>
      <c r="J1344" t="s">
        <v>382</v>
      </c>
      <c r="K1344" t="s">
        <v>382</v>
      </c>
      <c r="X1344" t="str">
        <f t="shared" si="104"/>
        <v>0.620862551001911_0.53490343672893</v>
      </c>
      <c r="Y1344" t="str">
        <f t="shared" si="105"/>
        <v>grade6_all_grade_t8_ra_cont_cram</v>
      </c>
      <c r="Z1344" t="str">
        <f t="shared" si="106"/>
        <v>TRUE</v>
      </c>
      <c r="AA1344" s="2" t="e">
        <f t="shared" si="107"/>
        <v>#VALUE!</v>
      </c>
      <c r="AB1344">
        <f t="shared" si="108"/>
        <v>0.110381755482953</v>
      </c>
    </row>
    <row r="1345" spans="1:28">
      <c r="A1345">
        <v>1344</v>
      </c>
      <c r="B1345" t="s">
        <v>119</v>
      </c>
      <c r="C1345">
        <v>4.9855636037932298E-2</v>
      </c>
      <c r="D1345">
        <v>0.117167984029379</v>
      </c>
      <c r="E1345">
        <v>0.42550562298171302</v>
      </c>
      <c r="F1345">
        <v>0.67060620352545497</v>
      </c>
      <c r="G1345" t="s">
        <v>342</v>
      </c>
      <c r="H1345" t="b">
        <v>1</v>
      </c>
      <c r="I1345" t="s">
        <v>334</v>
      </c>
      <c r="J1345" t="s">
        <v>382</v>
      </c>
      <c r="K1345" t="s">
        <v>382</v>
      </c>
      <c r="X1345" t="str">
        <f t="shared" si="104"/>
        <v>0.425505622981713_0.670606203525455</v>
      </c>
      <c r="Y1345" t="str">
        <f t="shared" si="105"/>
        <v>grade6_all_grade_t8_ra_cont_cram</v>
      </c>
      <c r="Z1345" t="str">
        <f t="shared" si="106"/>
        <v>TRUE</v>
      </c>
      <c r="AA1345" s="2" t="e">
        <f t="shared" si="107"/>
        <v>#VALUE!</v>
      </c>
      <c r="AB1345">
        <f t="shared" si="108"/>
        <v>0.117167984029379</v>
      </c>
    </row>
    <row r="1346" spans="1:28">
      <c r="A1346">
        <v>1345</v>
      </c>
      <c r="B1346" t="s">
        <v>120</v>
      </c>
      <c r="C1346">
        <v>6.02736011727927E-2</v>
      </c>
      <c r="D1346">
        <v>0.126897373396476</v>
      </c>
      <c r="E1346">
        <v>0.474979107601186</v>
      </c>
      <c r="F1346">
        <v>0.63495828853038205</v>
      </c>
      <c r="G1346" t="s">
        <v>342</v>
      </c>
      <c r="H1346" t="b">
        <v>1</v>
      </c>
      <c r="I1346" t="s">
        <v>334</v>
      </c>
      <c r="J1346" t="s">
        <v>382</v>
      </c>
      <c r="K1346" t="s">
        <v>382</v>
      </c>
      <c r="X1346" t="str">
        <f t="shared" ref="X1346:X1409" si="109">E1346&amp;"_"&amp;F1346</f>
        <v>0.474979107601186_0.634958288530382</v>
      </c>
      <c r="Y1346" t="str">
        <f t="shared" ref="Y1346:Y1409" si="110">TEXT(G1346,"0.000")</f>
        <v>grade6_all_grade_t8_ra_cont_cram</v>
      </c>
      <c r="Z1346" t="str">
        <f t="shared" ref="Z1346:Z1409" si="111">TEXT(H1346,"0.000")</f>
        <v>TRUE</v>
      </c>
      <c r="AA1346" s="2" t="e">
        <f t="shared" ref="AA1346:AA1409" si="112">IF(COUNTIF(J1346,"*E*")&gt;0, "***", IF(TEXT(J1346, "0.00E+00")*1&lt;0.01, "***", IF(TEXT(J1346, "0.00E+00")*1&lt;0.05, "**",  IF(TEXT(J1346, "0.00E+00")*1&lt;0.1, "*",""))))</f>
        <v>#VALUE!</v>
      </c>
      <c r="AB1346">
        <f t="shared" ref="AB1346:AB1409" si="113">D1346</f>
        <v>0.126897373396476</v>
      </c>
    </row>
    <row r="1347" spans="1:28">
      <c r="A1347">
        <v>1346</v>
      </c>
      <c r="B1347" t="s">
        <v>121</v>
      </c>
      <c r="C1347">
        <v>0.12897180858969001</v>
      </c>
      <c r="D1347">
        <v>6.5493861081730095E-2</v>
      </c>
      <c r="E1347">
        <v>1.96921980868933</v>
      </c>
      <c r="F1347">
        <v>4.9343852632992902E-2</v>
      </c>
      <c r="G1347" t="s">
        <v>342</v>
      </c>
      <c r="H1347" t="b">
        <v>1</v>
      </c>
      <c r="I1347" t="s">
        <v>334</v>
      </c>
      <c r="J1347" t="s">
        <v>382</v>
      </c>
      <c r="K1347" t="s">
        <v>382</v>
      </c>
      <c r="X1347" t="str">
        <f t="shared" si="109"/>
        <v>1.96921980868933_0.0493438526329929</v>
      </c>
      <c r="Y1347" t="str">
        <f t="shared" si="110"/>
        <v>grade6_all_grade_t8_ra_cont_cram</v>
      </c>
      <c r="Z1347" t="str">
        <f t="shared" si="111"/>
        <v>TRUE</v>
      </c>
      <c r="AA1347" s="2" t="e">
        <f t="shared" si="112"/>
        <v>#VALUE!</v>
      </c>
      <c r="AB1347">
        <f t="shared" si="113"/>
        <v>6.5493861081730095E-2</v>
      </c>
    </row>
    <row r="1348" spans="1:28">
      <c r="A1348">
        <v>1347</v>
      </c>
      <c r="B1348" t="s">
        <v>122</v>
      </c>
      <c r="C1348">
        <v>5.2170426089871498E-2</v>
      </c>
      <c r="D1348">
        <v>6.7330559737742601E-2</v>
      </c>
      <c r="E1348">
        <v>0.77484022549461995</v>
      </c>
      <c r="F1348">
        <v>0.43871032287393302</v>
      </c>
      <c r="G1348" t="s">
        <v>342</v>
      </c>
      <c r="H1348" t="b">
        <v>1</v>
      </c>
      <c r="I1348" t="s">
        <v>334</v>
      </c>
      <c r="J1348" t="s">
        <v>382</v>
      </c>
      <c r="K1348" t="s">
        <v>382</v>
      </c>
      <c r="X1348" t="str">
        <f t="shared" si="109"/>
        <v>0.77484022549462_0.438710322873933</v>
      </c>
      <c r="Y1348" t="str">
        <f t="shared" si="110"/>
        <v>grade6_all_grade_t8_ra_cont_cram</v>
      </c>
      <c r="Z1348" t="str">
        <f t="shared" si="111"/>
        <v>TRUE</v>
      </c>
      <c r="AA1348" s="2" t="e">
        <f t="shared" si="112"/>
        <v>#VALUE!</v>
      </c>
      <c r="AB1348">
        <f t="shared" si="113"/>
        <v>6.7330559737742601E-2</v>
      </c>
    </row>
    <row r="1349" spans="1:28">
      <c r="A1349">
        <v>1348</v>
      </c>
      <c r="B1349" t="s">
        <v>116</v>
      </c>
      <c r="C1349">
        <v>-9.9802672624391409E-3</v>
      </c>
      <c r="D1349">
        <v>2.0907236590788199E-2</v>
      </c>
      <c r="E1349">
        <v>-0.47735946446583499</v>
      </c>
      <c r="F1349">
        <v>0.63322484163755899</v>
      </c>
      <c r="G1349" t="s">
        <v>343</v>
      </c>
      <c r="H1349" t="b">
        <v>1</v>
      </c>
      <c r="I1349" t="s">
        <v>334</v>
      </c>
      <c r="J1349" t="s">
        <v>382</v>
      </c>
      <c r="K1349" t="s">
        <v>382</v>
      </c>
      <c r="X1349" t="str">
        <f t="shared" si="109"/>
        <v>-0.477359464465835_0.633224841637559</v>
      </c>
      <c r="Y1349" t="str">
        <f t="shared" si="110"/>
        <v>grade7_all_grade_t8_ra_cont_cram</v>
      </c>
      <c r="Z1349" t="str">
        <f t="shared" si="111"/>
        <v>TRUE</v>
      </c>
      <c r="AA1349" s="2" t="e">
        <f t="shared" si="112"/>
        <v>#VALUE!</v>
      </c>
      <c r="AB1349">
        <f t="shared" si="113"/>
        <v>2.0907236590788199E-2</v>
      </c>
    </row>
    <row r="1350" spans="1:28">
      <c r="A1350">
        <v>1349</v>
      </c>
      <c r="B1350" t="s">
        <v>234</v>
      </c>
      <c r="C1350">
        <v>6.1329894867409097E-4</v>
      </c>
      <c r="D1350">
        <v>1.8414981379889701E-3</v>
      </c>
      <c r="E1350">
        <v>0.333043480208919</v>
      </c>
      <c r="F1350">
        <v>0.73918088074116395</v>
      </c>
      <c r="G1350" t="s">
        <v>343</v>
      </c>
      <c r="H1350" t="b">
        <v>1</v>
      </c>
      <c r="I1350" t="s">
        <v>334</v>
      </c>
      <c r="J1350" t="s">
        <v>382</v>
      </c>
      <c r="K1350" t="s">
        <v>382</v>
      </c>
      <c r="X1350" t="str">
        <f t="shared" si="109"/>
        <v>0.333043480208919_0.739180880741164</v>
      </c>
      <c r="Y1350" t="str">
        <f t="shared" si="110"/>
        <v>grade7_all_grade_t8_ra_cont_cram</v>
      </c>
      <c r="Z1350" t="str">
        <f t="shared" si="111"/>
        <v>TRUE</v>
      </c>
      <c r="AA1350" s="2" t="e">
        <f t="shared" si="112"/>
        <v>#VALUE!</v>
      </c>
      <c r="AB1350">
        <f t="shared" si="113"/>
        <v>1.8414981379889701E-3</v>
      </c>
    </row>
    <row r="1351" spans="1:28">
      <c r="A1351">
        <v>1350</v>
      </c>
      <c r="B1351" t="s">
        <v>140</v>
      </c>
      <c r="C1351">
        <v>-4.7647566955676797E-2</v>
      </c>
      <c r="D1351">
        <v>3.81646530853623E-2</v>
      </c>
      <c r="E1351">
        <v>-1.24847373429818</v>
      </c>
      <c r="F1351">
        <v>0.212190044243701</v>
      </c>
      <c r="G1351" t="s">
        <v>343</v>
      </c>
      <c r="H1351" t="b">
        <v>1</v>
      </c>
      <c r="I1351" t="s">
        <v>334</v>
      </c>
      <c r="J1351" t="s">
        <v>382</v>
      </c>
      <c r="K1351" t="s">
        <v>382</v>
      </c>
      <c r="X1351" t="str">
        <f t="shared" si="109"/>
        <v>-1.24847373429818_0.212190044243701</v>
      </c>
      <c r="Y1351" t="str">
        <f t="shared" si="110"/>
        <v>grade7_all_grade_t8_ra_cont_cram</v>
      </c>
      <c r="Z1351" t="str">
        <f t="shared" si="111"/>
        <v>TRUE</v>
      </c>
      <c r="AA1351" s="2" t="e">
        <f t="shared" si="112"/>
        <v>#VALUE!</v>
      </c>
      <c r="AB1351">
        <f t="shared" si="113"/>
        <v>3.81646530853623E-2</v>
      </c>
    </row>
    <row r="1352" spans="1:28">
      <c r="A1352">
        <v>1351</v>
      </c>
      <c r="B1352" t="s">
        <v>117</v>
      </c>
      <c r="C1352">
        <v>5.4001706120902701E-3</v>
      </c>
      <c r="D1352">
        <v>6.9170521316776895E-2</v>
      </c>
      <c r="E1352">
        <v>7.80704049830616E-2</v>
      </c>
      <c r="F1352">
        <v>0.93778981641479597</v>
      </c>
      <c r="G1352" t="s">
        <v>343</v>
      </c>
      <c r="H1352" t="b">
        <v>1</v>
      </c>
      <c r="I1352" t="s">
        <v>334</v>
      </c>
      <c r="J1352" t="s">
        <v>382</v>
      </c>
      <c r="K1352" t="s">
        <v>382</v>
      </c>
      <c r="X1352" t="str">
        <f t="shared" si="109"/>
        <v>0.0780704049830616_0.937789816414796</v>
      </c>
      <c r="Y1352" t="str">
        <f t="shared" si="110"/>
        <v>grade7_all_grade_t8_ra_cont_cram</v>
      </c>
      <c r="Z1352" t="str">
        <f t="shared" si="111"/>
        <v>TRUE</v>
      </c>
      <c r="AA1352" s="2" t="e">
        <f t="shared" si="112"/>
        <v>#VALUE!</v>
      </c>
      <c r="AB1352">
        <f t="shared" si="113"/>
        <v>6.9170521316776895E-2</v>
      </c>
    </row>
    <row r="1353" spans="1:28">
      <c r="A1353">
        <v>1352</v>
      </c>
      <c r="B1353" t="s">
        <v>118</v>
      </c>
      <c r="C1353">
        <v>5.6625684858846601E-2</v>
      </c>
      <c r="D1353">
        <v>6.5008806785572304E-2</v>
      </c>
      <c r="E1353">
        <v>0.871046365235145</v>
      </c>
      <c r="F1353">
        <v>0.38396666604646301</v>
      </c>
      <c r="G1353" t="s">
        <v>343</v>
      </c>
      <c r="H1353" t="b">
        <v>1</v>
      </c>
      <c r="I1353" t="s">
        <v>334</v>
      </c>
      <c r="J1353" t="s">
        <v>382</v>
      </c>
      <c r="K1353" t="s">
        <v>382</v>
      </c>
      <c r="X1353" t="str">
        <f t="shared" si="109"/>
        <v>0.871046365235145_0.383966666046463</v>
      </c>
      <c r="Y1353" t="str">
        <f t="shared" si="110"/>
        <v>grade7_all_grade_t8_ra_cont_cram</v>
      </c>
      <c r="Z1353" t="str">
        <f t="shared" si="111"/>
        <v>TRUE</v>
      </c>
      <c r="AA1353" s="2" t="e">
        <f t="shared" si="112"/>
        <v>#VALUE!</v>
      </c>
      <c r="AB1353">
        <f t="shared" si="113"/>
        <v>6.5008806785572304E-2</v>
      </c>
    </row>
    <row r="1354" spans="1:28">
      <c r="A1354">
        <v>1353</v>
      </c>
      <c r="B1354" t="s">
        <v>119</v>
      </c>
      <c r="C1354">
        <v>0.12307445300227</v>
      </c>
      <c r="D1354">
        <v>7.0650522347206202E-2</v>
      </c>
      <c r="E1354">
        <v>1.74201759468148</v>
      </c>
      <c r="F1354">
        <v>8.1855143319128701E-2</v>
      </c>
      <c r="G1354" t="s">
        <v>343</v>
      </c>
      <c r="H1354" t="b">
        <v>1</v>
      </c>
      <c r="I1354" t="s">
        <v>334</v>
      </c>
      <c r="J1354" t="s">
        <v>382</v>
      </c>
      <c r="K1354" t="s">
        <v>382</v>
      </c>
      <c r="X1354" t="str">
        <f t="shared" si="109"/>
        <v>1.74201759468148_0.0818551433191287</v>
      </c>
      <c r="Y1354" t="str">
        <f t="shared" si="110"/>
        <v>grade7_all_grade_t8_ra_cont_cram</v>
      </c>
      <c r="Z1354" t="str">
        <f t="shared" si="111"/>
        <v>TRUE</v>
      </c>
      <c r="AA1354" s="2" t="e">
        <f t="shared" si="112"/>
        <v>#VALUE!</v>
      </c>
      <c r="AB1354">
        <f t="shared" si="113"/>
        <v>7.0650522347206202E-2</v>
      </c>
    </row>
    <row r="1355" spans="1:28">
      <c r="A1355">
        <v>1354</v>
      </c>
      <c r="B1355" t="s">
        <v>120</v>
      </c>
      <c r="C1355">
        <v>8.9984012841482802E-2</v>
      </c>
      <c r="D1355">
        <v>8.09125079666074E-2</v>
      </c>
      <c r="E1355">
        <v>1.1121149881872301</v>
      </c>
      <c r="F1355">
        <v>0.26639278031617702</v>
      </c>
      <c r="G1355" t="s">
        <v>343</v>
      </c>
      <c r="H1355" t="b">
        <v>1</v>
      </c>
      <c r="I1355" t="s">
        <v>334</v>
      </c>
      <c r="J1355" t="s">
        <v>382</v>
      </c>
      <c r="K1355" t="s">
        <v>382</v>
      </c>
      <c r="X1355" t="str">
        <f t="shared" si="109"/>
        <v>1.11211498818723_0.266392780316177</v>
      </c>
      <c r="Y1355" t="str">
        <f t="shared" si="110"/>
        <v>grade7_all_grade_t8_ra_cont_cram</v>
      </c>
      <c r="Z1355" t="str">
        <f t="shared" si="111"/>
        <v>TRUE</v>
      </c>
      <c r="AA1355" s="2" t="e">
        <f t="shared" si="112"/>
        <v>#VALUE!</v>
      </c>
      <c r="AB1355">
        <f t="shared" si="113"/>
        <v>8.09125079666074E-2</v>
      </c>
    </row>
    <row r="1356" spans="1:28">
      <c r="A1356">
        <v>1355</v>
      </c>
      <c r="B1356" t="s">
        <v>121</v>
      </c>
      <c r="C1356">
        <v>0.163705466124862</v>
      </c>
      <c r="D1356">
        <v>4.4975787407932302E-2</v>
      </c>
      <c r="E1356">
        <v>3.6398577003232</v>
      </c>
      <c r="F1356">
        <v>2.8871181271320699E-4</v>
      </c>
      <c r="G1356" t="s">
        <v>343</v>
      </c>
      <c r="H1356" t="b">
        <v>1</v>
      </c>
      <c r="I1356" t="s">
        <v>334</v>
      </c>
      <c r="J1356" t="s">
        <v>382</v>
      </c>
      <c r="K1356" t="s">
        <v>382</v>
      </c>
      <c r="X1356" t="str">
        <f t="shared" si="109"/>
        <v>3.6398577003232_0.000288711812713207</v>
      </c>
      <c r="Y1356" t="str">
        <f t="shared" si="110"/>
        <v>grade7_all_grade_t8_ra_cont_cram</v>
      </c>
      <c r="Z1356" t="str">
        <f t="shared" si="111"/>
        <v>TRUE</v>
      </c>
      <c r="AA1356" s="2" t="e">
        <f t="shared" si="112"/>
        <v>#VALUE!</v>
      </c>
      <c r="AB1356">
        <f t="shared" si="113"/>
        <v>4.4975787407932302E-2</v>
      </c>
    </row>
    <row r="1357" spans="1:28">
      <c r="A1357">
        <v>1356</v>
      </c>
      <c r="B1357" t="s">
        <v>122</v>
      </c>
      <c r="C1357">
        <v>0.15019341044324</v>
      </c>
      <c r="D1357">
        <v>4.8420806430038099E-2</v>
      </c>
      <c r="E1357">
        <v>3.1018362046540999</v>
      </c>
      <c r="F1357">
        <v>1.9846537188044498E-3</v>
      </c>
      <c r="G1357" t="s">
        <v>343</v>
      </c>
      <c r="H1357" t="b">
        <v>1</v>
      </c>
      <c r="I1357" t="s">
        <v>334</v>
      </c>
      <c r="J1357" t="s">
        <v>382</v>
      </c>
      <c r="K1357" t="s">
        <v>382</v>
      </c>
      <c r="X1357" t="str">
        <f t="shared" si="109"/>
        <v>3.1018362046541_0.00198465371880445</v>
      </c>
      <c r="Y1357" t="str">
        <f t="shared" si="110"/>
        <v>grade7_all_grade_t8_ra_cont_cram</v>
      </c>
      <c r="Z1357" t="str">
        <f t="shared" si="111"/>
        <v>TRUE</v>
      </c>
      <c r="AA1357" s="2" t="e">
        <f t="shared" si="112"/>
        <v>#VALUE!</v>
      </c>
      <c r="AB1357">
        <f t="shared" si="113"/>
        <v>4.8420806430038099E-2</v>
      </c>
    </row>
    <row r="1358" spans="1:28">
      <c r="A1358">
        <v>1357</v>
      </c>
      <c r="B1358" t="s">
        <v>116</v>
      </c>
      <c r="C1358">
        <v>-2.0403569774958399E-2</v>
      </c>
      <c r="D1358">
        <v>2.9909730914937899E-2</v>
      </c>
      <c r="E1358">
        <v>-0.68217162611677595</v>
      </c>
      <c r="F1358">
        <v>0.49543772205512698</v>
      </c>
      <c r="G1358" t="s">
        <v>344</v>
      </c>
      <c r="H1358" t="b">
        <v>1</v>
      </c>
      <c r="I1358" t="s">
        <v>334</v>
      </c>
      <c r="J1358" t="s">
        <v>382</v>
      </c>
      <c r="K1358" t="s">
        <v>382</v>
      </c>
      <c r="X1358" t="str">
        <f t="shared" si="109"/>
        <v>-0.682171626116776_0.495437722055127</v>
      </c>
      <c r="Y1358" t="str">
        <f t="shared" si="110"/>
        <v>grade8_all_grade_t8_ra_cont_cram</v>
      </c>
      <c r="Z1358" t="str">
        <f t="shared" si="111"/>
        <v>TRUE</v>
      </c>
      <c r="AA1358" s="2" t="e">
        <f t="shared" si="112"/>
        <v>#VALUE!</v>
      </c>
      <c r="AB1358">
        <f t="shared" si="113"/>
        <v>2.9909730914937899E-2</v>
      </c>
    </row>
    <row r="1359" spans="1:28">
      <c r="A1359">
        <v>1358</v>
      </c>
      <c r="B1359" t="s">
        <v>234</v>
      </c>
      <c r="C1359">
        <v>4.6948225780457702E-4</v>
      </c>
      <c r="D1359">
        <v>2.6024007256852401E-3</v>
      </c>
      <c r="E1359">
        <v>0.18040352247479399</v>
      </c>
      <c r="F1359">
        <v>0.85690689342259896</v>
      </c>
      <c r="G1359" t="s">
        <v>344</v>
      </c>
      <c r="H1359" t="b">
        <v>1</v>
      </c>
      <c r="I1359" t="s">
        <v>334</v>
      </c>
      <c r="J1359" t="s">
        <v>382</v>
      </c>
      <c r="K1359" t="s">
        <v>382</v>
      </c>
      <c r="X1359" t="str">
        <f t="shared" si="109"/>
        <v>0.180403522474794_0.856906893422599</v>
      </c>
      <c r="Y1359" t="str">
        <f t="shared" si="110"/>
        <v>grade8_all_grade_t8_ra_cont_cram</v>
      </c>
      <c r="Z1359" t="str">
        <f t="shared" si="111"/>
        <v>TRUE</v>
      </c>
      <c r="AA1359" s="2" t="e">
        <f t="shared" si="112"/>
        <v>#VALUE!</v>
      </c>
      <c r="AB1359">
        <f t="shared" si="113"/>
        <v>2.6024007256852401E-3</v>
      </c>
    </row>
    <row r="1360" spans="1:28">
      <c r="A1360">
        <v>1359</v>
      </c>
      <c r="B1360" t="s">
        <v>140</v>
      </c>
      <c r="C1360">
        <v>-4.8549490920732297E-2</v>
      </c>
      <c r="D1360">
        <v>5.1415938599907902E-2</v>
      </c>
      <c r="E1360">
        <v>-0.94424982296869597</v>
      </c>
      <c r="F1360">
        <v>0.34548563139927402</v>
      </c>
      <c r="G1360" t="s">
        <v>344</v>
      </c>
      <c r="H1360" t="b">
        <v>1</v>
      </c>
      <c r="I1360" t="s">
        <v>334</v>
      </c>
      <c r="J1360" t="s">
        <v>382</v>
      </c>
      <c r="K1360" t="s">
        <v>382</v>
      </c>
      <c r="X1360" t="str">
        <f t="shared" si="109"/>
        <v>-0.944249822968696_0.345485631399274</v>
      </c>
      <c r="Y1360" t="str">
        <f t="shared" si="110"/>
        <v>grade8_all_grade_t8_ra_cont_cram</v>
      </c>
      <c r="Z1360" t="str">
        <f t="shared" si="111"/>
        <v>TRUE</v>
      </c>
      <c r="AA1360" s="2" t="e">
        <f t="shared" si="112"/>
        <v>#VALUE!</v>
      </c>
      <c r="AB1360">
        <f t="shared" si="113"/>
        <v>5.1415938599907902E-2</v>
      </c>
    </row>
    <row r="1361" spans="1:28">
      <c r="A1361">
        <v>1360</v>
      </c>
      <c r="B1361" t="s">
        <v>117</v>
      </c>
      <c r="C1361">
        <v>9.50071139315911E-2</v>
      </c>
      <c r="D1361">
        <v>8.8931263811886804E-2</v>
      </c>
      <c r="E1361">
        <v>1.06832074412612</v>
      </c>
      <c r="F1361">
        <v>0.28587732549172101</v>
      </c>
      <c r="G1361" t="s">
        <v>344</v>
      </c>
      <c r="H1361" t="b">
        <v>1</v>
      </c>
      <c r="I1361" t="s">
        <v>334</v>
      </c>
      <c r="J1361" t="s">
        <v>382</v>
      </c>
      <c r="K1361" t="s">
        <v>382</v>
      </c>
      <c r="X1361" t="str">
        <f t="shared" si="109"/>
        <v>1.06832074412612_0.285877325491721</v>
      </c>
      <c r="Y1361" t="str">
        <f t="shared" si="110"/>
        <v>grade8_all_grade_t8_ra_cont_cram</v>
      </c>
      <c r="Z1361" t="str">
        <f t="shared" si="111"/>
        <v>TRUE</v>
      </c>
      <c r="AA1361" s="2" t="e">
        <f t="shared" si="112"/>
        <v>#VALUE!</v>
      </c>
      <c r="AB1361">
        <f t="shared" si="113"/>
        <v>8.8931263811886804E-2</v>
      </c>
    </row>
    <row r="1362" spans="1:28">
      <c r="A1362">
        <v>1361</v>
      </c>
      <c r="B1362" t="s">
        <v>118</v>
      </c>
      <c r="C1362">
        <v>3.5426084732125301E-2</v>
      </c>
      <c r="D1362">
        <v>8.0819925942553203E-2</v>
      </c>
      <c r="E1362">
        <v>0.43833354607756297</v>
      </c>
      <c r="F1362">
        <v>0.661328674183709</v>
      </c>
      <c r="G1362" t="s">
        <v>344</v>
      </c>
      <c r="H1362" t="b">
        <v>1</v>
      </c>
      <c r="I1362" t="s">
        <v>334</v>
      </c>
      <c r="J1362" t="s">
        <v>382</v>
      </c>
      <c r="K1362" t="s">
        <v>382</v>
      </c>
      <c r="X1362" t="str">
        <f t="shared" si="109"/>
        <v>0.438333546077563_0.661328674183709</v>
      </c>
      <c r="Y1362" t="str">
        <f t="shared" si="110"/>
        <v>grade8_all_grade_t8_ra_cont_cram</v>
      </c>
      <c r="Z1362" t="str">
        <f t="shared" si="111"/>
        <v>TRUE</v>
      </c>
      <c r="AA1362" s="2" t="e">
        <f t="shared" si="112"/>
        <v>#VALUE!</v>
      </c>
      <c r="AB1362">
        <f t="shared" si="113"/>
        <v>8.0819925942553203E-2</v>
      </c>
    </row>
    <row r="1363" spans="1:28">
      <c r="A1363">
        <v>1362</v>
      </c>
      <c r="B1363" t="s">
        <v>119</v>
      </c>
      <c r="C1363">
        <v>0.11887695792588999</v>
      </c>
      <c r="D1363">
        <v>0.104329074537323</v>
      </c>
      <c r="E1363">
        <v>1.13944227391151</v>
      </c>
      <c r="F1363">
        <v>0.255049454579102</v>
      </c>
      <c r="G1363" t="s">
        <v>344</v>
      </c>
      <c r="H1363" t="b">
        <v>1</v>
      </c>
      <c r="I1363" t="s">
        <v>334</v>
      </c>
      <c r="J1363" t="s">
        <v>382</v>
      </c>
      <c r="K1363" t="s">
        <v>382</v>
      </c>
      <c r="X1363" t="str">
        <f t="shared" si="109"/>
        <v>1.13944227391151_0.255049454579102</v>
      </c>
      <c r="Y1363" t="str">
        <f t="shared" si="110"/>
        <v>grade8_all_grade_t8_ra_cont_cram</v>
      </c>
      <c r="Z1363" t="str">
        <f t="shared" si="111"/>
        <v>TRUE</v>
      </c>
      <c r="AA1363" s="2" t="e">
        <f t="shared" si="112"/>
        <v>#VALUE!</v>
      </c>
      <c r="AB1363">
        <f t="shared" si="113"/>
        <v>0.104329074537323</v>
      </c>
    </row>
    <row r="1364" spans="1:28">
      <c r="A1364">
        <v>1363</v>
      </c>
      <c r="B1364" t="s">
        <v>120</v>
      </c>
      <c r="C1364">
        <v>1.93489606556238E-2</v>
      </c>
      <c r="D1364">
        <v>0.102425159589103</v>
      </c>
      <c r="E1364">
        <v>0.18890827930603801</v>
      </c>
      <c r="F1364">
        <v>0.85023927004487498</v>
      </c>
      <c r="G1364" t="s">
        <v>344</v>
      </c>
      <c r="H1364" t="b">
        <v>1</v>
      </c>
      <c r="I1364" t="s">
        <v>334</v>
      </c>
      <c r="J1364" t="s">
        <v>382</v>
      </c>
      <c r="K1364" t="s">
        <v>382</v>
      </c>
      <c r="X1364" t="str">
        <f t="shared" si="109"/>
        <v>0.188908279306038_0.850239270044875</v>
      </c>
      <c r="Y1364" t="str">
        <f t="shared" si="110"/>
        <v>grade8_all_grade_t8_ra_cont_cram</v>
      </c>
      <c r="Z1364" t="str">
        <f t="shared" si="111"/>
        <v>TRUE</v>
      </c>
      <c r="AA1364" s="2" t="e">
        <f t="shared" si="112"/>
        <v>#VALUE!</v>
      </c>
      <c r="AB1364">
        <f t="shared" si="113"/>
        <v>0.102425159589103</v>
      </c>
    </row>
    <row r="1365" spans="1:28">
      <c r="A1365">
        <v>1364</v>
      </c>
      <c r="B1365" t="s">
        <v>122</v>
      </c>
      <c r="C1365">
        <v>1.42441737525616E-2</v>
      </c>
      <c r="D1365">
        <v>5.5263613867931501E-2</v>
      </c>
      <c r="E1365">
        <v>0.25774958884524302</v>
      </c>
      <c r="F1365">
        <v>0.796703332509893</v>
      </c>
      <c r="G1365" t="s">
        <v>344</v>
      </c>
      <c r="H1365" t="b">
        <v>1</v>
      </c>
      <c r="I1365" t="s">
        <v>334</v>
      </c>
      <c r="J1365" t="s">
        <v>382</v>
      </c>
      <c r="K1365" t="s">
        <v>382</v>
      </c>
      <c r="X1365" t="str">
        <f t="shared" si="109"/>
        <v>0.257749588845243_0.796703332509893</v>
      </c>
      <c r="Y1365" t="str">
        <f t="shared" si="110"/>
        <v>grade8_all_grade_t8_ra_cont_cram</v>
      </c>
      <c r="Z1365" t="str">
        <f t="shared" si="111"/>
        <v>TRUE</v>
      </c>
      <c r="AA1365" s="2" t="e">
        <f t="shared" si="112"/>
        <v>#VALUE!</v>
      </c>
      <c r="AB1365">
        <f t="shared" si="113"/>
        <v>5.5263613867931501E-2</v>
      </c>
    </row>
    <row r="1366" spans="1:28">
      <c r="A1366">
        <v>1365</v>
      </c>
      <c r="B1366" t="s">
        <v>116</v>
      </c>
      <c r="C1366">
        <v>-5.83751257936328E-3</v>
      </c>
      <c r="D1366">
        <v>3.3123447862239502E-2</v>
      </c>
      <c r="E1366">
        <v>-0.17623505269262801</v>
      </c>
      <c r="F1366">
        <v>0.86020416385834997</v>
      </c>
      <c r="G1366" t="s">
        <v>345</v>
      </c>
      <c r="H1366" t="b">
        <v>1</v>
      </c>
      <c r="I1366" t="s">
        <v>334</v>
      </c>
      <c r="J1366" t="s">
        <v>382</v>
      </c>
      <c r="K1366" t="s">
        <v>382</v>
      </c>
      <c r="X1366" t="str">
        <f t="shared" si="109"/>
        <v>-0.176235052692628_0.86020416385835</v>
      </c>
      <c r="Y1366" t="str">
        <f t="shared" si="110"/>
        <v>grade9_all_grade_t8_ra_cont_cram</v>
      </c>
      <c r="Z1366" t="str">
        <f t="shared" si="111"/>
        <v>TRUE</v>
      </c>
      <c r="AA1366" s="2" t="e">
        <f t="shared" si="112"/>
        <v>#VALUE!</v>
      </c>
      <c r="AB1366">
        <f t="shared" si="113"/>
        <v>3.3123447862239502E-2</v>
      </c>
    </row>
    <row r="1367" spans="1:28">
      <c r="A1367">
        <v>1366</v>
      </c>
      <c r="B1367" t="s">
        <v>234</v>
      </c>
      <c r="C1367">
        <v>1.3195251253111499E-3</v>
      </c>
      <c r="D1367">
        <v>2.86562617467455E-3</v>
      </c>
      <c r="E1367">
        <v>0.46046659434251103</v>
      </c>
      <c r="F1367">
        <v>0.64544753235848495</v>
      </c>
      <c r="G1367" t="s">
        <v>345</v>
      </c>
      <c r="H1367" t="b">
        <v>1</v>
      </c>
      <c r="I1367" t="s">
        <v>334</v>
      </c>
      <c r="J1367" t="s">
        <v>382</v>
      </c>
      <c r="K1367" t="s">
        <v>382</v>
      </c>
      <c r="X1367" t="str">
        <f t="shared" si="109"/>
        <v>0.460466594342511_0.645447532358485</v>
      </c>
      <c r="Y1367" t="str">
        <f t="shared" si="110"/>
        <v>grade9_all_grade_t8_ra_cont_cram</v>
      </c>
      <c r="Z1367" t="str">
        <f t="shared" si="111"/>
        <v>TRUE</v>
      </c>
      <c r="AA1367" s="2" t="e">
        <f t="shared" si="112"/>
        <v>#VALUE!</v>
      </c>
      <c r="AB1367">
        <f t="shared" si="113"/>
        <v>2.86562617467455E-3</v>
      </c>
    </row>
    <row r="1368" spans="1:28">
      <c r="A1368">
        <v>1367</v>
      </c>
      <c r="B1368" t="s">
        <v>140</v>
      </c>
      <c r="C1368">
        <v>-5.1951207905733002E-2</v>
      </c>
      <c r="D1368">
        <v>6.5284093670831406E-2</v>
      </c>
      <c r="E1368">
        <v>-0.79577129718114703</v>
      </c>
      <c r="F1368">
        <v>0.42666706874820598</v>
      </c>
      <c r="G1368" t="s">
        <v>345</v>
      </c>
      <c r="H1368" t="b">
        <v>1</v>
      </c>
      <c r="I1368" t="s">
        <v>334</v>
      </c>
      <c r="J1368" t="s">
        <v>382</v>
      </c>
      <c r="K1368" t="s">
        <v>382</v>
      </c>
      <c r="X1368" t="str">
        <f t="shared" si="109"/>
        <v>-0.795771297181147_0.426667068748206</v>
      </c>
      <c r="Y1368" t="str">
        <f t="shared" si="110"/>
        <v>grade9_all_grade_t8_ra_cont_cram</v>
      </c>
      <c r="Z1368" t="str">
        <f t="shared" si="111"/>
        <v>TRUE</v>
      </c>
      <c r="AA1368" s="2" t="e">
        <f t="shared" si="112"/>
        <v>#VALUE!</v>
      </c>
      <c r="AB1368">
        <f t="shared" si="113"/>
        <v>6.5284093670831406E-2</v>
      </c>
    </row>
    <row r="1369" spans="1:28">
      <c r="A1369">
        <v>1368</v>
      </c>
      <c r="B1369" t="s">
        <v>117</v>
      </c>
      <c r="C1369">
        <v>6.7503563282874504E-2</v>
      </c>
      <c r="D1369">
        <v>0.116994939875182</v>
      </c>
      <c r="E1369">
        <v>0.57697848603445601</v>
      </c>
      <c r="F1369">
        <v>0.564299266815117</v>
      </c>
      <c r="G1369" t="s">
        <v>345</v>
      </c>
      <c r="H1369" t="b">
        <v>1</v>
      </c>
      <c r="I1369" t="s">
        <v>334</v>
      </c>
      <c r="J1369" t="s">
        <v>382</v>
      </c>
      <c r="K1369" t="s">
        <v>382</v>
      </c>
      <c r="X1369" t="str">
        <f t="shared" si="109"/>
        <v>0.576978486034456_0.564299266815117</v>
      </c>
      <c r="Y1369" t="str">
        <f t="shared" si="110"/>
        <v>grade9_all_grade_t8_ra_cont_cram</v>
      </c>
      <c r="Z1369" t="str">
        <f t="shared" si="111"/>
        <v>TRUE</v>
      </c>
      <c r="AA1369" s="2" t="e">
        <f t="shared" si="112"/>
        <v>#VALUE!</v>
      </c>
      <c r="AB1369">
        <f t="shared" si="113"/>
        <v>0.116994939875182</v>
      </c>
    </row>
    <row r="1370" spans="1:28">
      <c r="A1370">
        <v>1369</v>
      </c>
      <c r="B1370" t="s">
        <v>118</v>
      </c>
      <c r="C1370">
        <v>0.16192120895047199</v>
      </c>
      <c r="D1370">
        <v>0.109006305184335</v>
      </c>
      <c r="E1370">
        <v>1.48542975267948</v>
      </c>
      <c r="F1370">
        <v>0.13826793622001701</v>
      </c>
      <c r="G1370" t="s">
        <v>345</v>
      </c>
      <c r="H1370" t="b">
        <v>1</v>
      </c>
      <c r="I1370" t="s">
        <v>334</v>
      </c>
      <c r="J1370" t="s">
        <v>382</v>
      </c>
      <c r="K1370" t="s">
        <v>382</v>
      </c>
      <c r="X1370" t="str">
        <f t="shared" si="109"/>
        <v>1.48542975267948_0.138267936220017</v>
      </c>
      <c r="Y1370" t="str">
        <f t="shared" si="110"/>
        <v>grade9_all_grade_t8_ra_cont_cram</v>
      </c>
      <c r="Z1370" t="str">
        <f t="shared" si="111"/>
        <v>TRUE</v>
      </c>
      <c r="AA1370" s="2" t="e">
        <f t="shared" si="112"/>
        <v>#VALUE!</v>
      </c>
      <c r="AB1370">
        <f t="shared" si="113"/>
        <v>0.109006305184335</v>
      </c>
    </row>
    <row r="1371" spans="1:28">
      <c r="A1371">
        <v>1370</v>
      </c>
      <c r="B1371" t="s">
        <v>119</v>
      </c>
      <c r="C1371">
        <v>0.119428535989687</v>
      </c>
      <c r="D1371">
        <v>0.112084219455738</v>
      </c>
      <c r="E1371">
        <v>1.06552498263905</v>
      </c>
      <c r="F1371">
        <v>0.28732215969568498</v>
      </c>
      <c r="G1371" t="s">
        <v>345</v>
      </c>
      <c r="H1371" t="b">
        <v>1</v>
      </c>
      <c r="I1371" t="s">
        <v>334</v>
      </c>
      <c r="J1371" t="s">
        <v>382</v>
      </c>
      <c r="K1371" t="s">
        <v>382</v>
      </c>
      <c r="X1371" t="str">
        <f t="shared" si="109"/>
        <v>1.06552498263905_0.287322159695685</v>
      </c>
      <c r="Y1371" t="str">
        <f t="shared" si="110"/>
        <v>grade9_all_grade_t8_ra_cont_cram</v>
      </c>
      <c r="Z1371" t="str">
        <f t="shared" si="111"/>
        <v>TRUE</v>
      </c>
      <c r="AA1371" s="2" t="e">
        <f t="shared" si="112"/>
        <v>#VALUE!</v>
      </c>
      <c r="AB1371">
        <f t="shared" si="113"/>
        <v>0.112084219455738</v>
      </c>
    </row>
    <row r="1372" spans="1:28">
      <c r="A1372">
        <v>1371</v>
      </c>
      <c r="B1372" t="s">
        <v>120</v>
      </c>
      <c r="C1372">
        <v>0.172397239571037</v>
      </c>
      <c r="D1372">
        <v>0.114082921071297</v>
      </c>
      <c r="E1372">
        <v>1.51115730516136</v>
      </c>
      <c r="F1372">
        <v>0.13158832383719199</v>
      </c>
      <c r="G1372" t="s">
        <v>345</v>
      </c>
      <c r="H1372" t="b">
        <v>1</v>
      </c>
      <c r="I1372" t="s">
        <v>334</v>
      </c>
      <c r="J1372" t="s">
        <v>382</v>
      </c>
      <c r="K1372" t="s">
        <v>382</v>
      </c>
      <c r="X1372" t="str">
        <f t="shared" si="109"/>
        <v>1.51115730516136_0.131588323837192</v>
      </c>
      <c r="Y1372" t="str">
        <f t="shared" si="110"/>
        <v>grade9_all_grade_t8_ra_cont_cram</v>
      </c>
      <c r="Z1372" t="str">
        <f t="shared" si="111"/>
        <v>TRUE</v>
      </c>
      <c r="AA1372" s="2" t="e">
        <f t="shared" si="112"/>
        <v>#VALUE!</v>
      </c>
      <c r="AB1372">
        <f t="shared" si="113"/>
        <v>0.114082921071297</v>
      </c>
    </row>
    <row r="1373" spans="1:28">
      <c r="A1373">
        <v>1372</v>
      </c>
      <c r="B1373" t="s">
        <v>122</v>
      </c>
      <c r="C1373">
        <v>-6.88635556806073E-2</v>
      </c>
      <c r="D1373">
        <v>6.1203476080210102E-2</v>
      </c>
      <c r="E1373">
        <v>-1.12515759056493</v>
      </c>
      <c r="F1373">
        <v>0.26123997275213201</v>
      </c>
      <c r="G1373" t="s">
        <v>345</v>
      </c>
      <c r="H1373" t="b">
        <v>1</v>
      </c>
      <c r="I1373" t="s">
        <v>334</v>
      </c>
      <c r="J1373" t="s">
        <v>382</v>
      </c>
      <c r="K1373" t="s">
        <v>382</v>
      </c>
      <c r="X1373" t="str">
        <f t="shared" si="109"/>
        <v>-1.12515759056493_0.261239972752132</v>
      </c>
      <c r="Y1373" t="str">
        <f t="shared" si="110"/>
        <v>grade9_all_grade_t8_ra_cont_cram</v>
      </c>
      <c r="Z1373" t="str">
        <f t="shared" si="111"/>
        <v>TRUE</v>
      </c>
      <c r="AA1373" s="2" t="e">
        <f t="shared" si="112"/>
        <v>#VALUE!</v>
      </c>
      <c r="AB1373">
        <f t="shared" si="113"/>
        <v>6.1203476080210102E-2</v>
      </c>
    </row>
    <row r="1374" spans="1:28">
      <c r="A1374">
        <v>1373</v>
      </c>
      <c r="B1374" t="s">
        <v>116</v>
      </c>
      <c r="C1374">
        <v>2.99336216113903E-2</v>
      </c>
      <c r="D1374">
        <v>5.39027310997858E-2</v>
      </c>
      <c r="E1374">
        <v>0.555326622615402</v>
      </c>
      <c r="F1374">
        <v>0.57898015735414998</v>
      </c>
      <c r="G1374" t="s">
        <v>750</v>
      </c>
      <c r="H1374" t="b">
        <v>0</v>
      </c>
      <c r="I1374" t="s">
        <v>382</v>
      </c>
      <c r="J1374" t="s">
        <v>382</v>
      </c>
      <c r="K1374" t="s">
        <v>382</v>
      </c>
      <c r="X1374" t="str">
        <f t="shared" si="109"/>
        <v>0.555326622615402_0.57898015735415</v>
      </c>
      <c r="Y1374" t="str">
        <f t="shared" si="110"/>
        <v>grade4_not_apr_march_grade_t8_ra_cont_cram</v>
      </c>
      <c r="Z1374" t="str">
        <f t="shared" si="111"/>
        <v>FALSE</v>
      </c>
      <c r="AA1374" s="2" t="e">
        <f t="shared" si="112"/>
        <v>#VALUE!</v>
      </c>
      <c r="AB1374">
        <f t="shared" si="113"/>
        <v>5.39027310997858E-2</v>
      </c>
    </row>
    <row r="1375" spans="1:28">
      <c r="A1375">
        <v>1374</v>
      </c>
      <c r="B1375" t="s">
        <v>234</v>
      </c>
      <c r="C1375">
        <v>-3.0627744466304898E-3</v>
      </c>
      <c r="D1375">
        <v>4.6507192069537599E-3</v>
      </c>
      <c r="E1375">
        <v>-0.658559313159785</v>
      </c>
      <c r="F1375">
        <v>0.51055579103251403</v>
      </c>
      <c r="G1375" t="s">
        <v>750</v>
      </c>
      <c r="H1375" t="b">
        <v>0</v>
      </c>
      <c r="I1375" t="s">
        <v>382</v>
      </c>
      <c r="J1375" t="s">
        <v>382</v>
      </c>
      <c r="K1375" t="s">
        <v>382</v>
      </c>
      <c r="X1375" t="str">
        <f t="shared" si="109"/>
        <v>-0.658559313159785_0.510555791032514</v>
      </c>
      <c r="Y1375" t="str">
        <f t="shared" si="110"/>
        <v>grade4_not_apr_march_grade_t8_ra_cont_cram</v>
      </c>
      <c r="Z1375" t="str">
        <f t="shared" si="111"/>
        <v>FALSE</v>
      </c>
      <c r="AA1375" s="2" t="e">
        <f t="shared" si="112"/>
        <v>#VALUE!</v>
      </c>
      <c r="AB1375">
        <f t="shared" si="113"/>
        <v>4.6507192069537599E-3</v>
      </c>
    </row>
    <row r="1376" spans="1:28">
      <c r="A1376">
        <v>1375</v>
      </c>
      <c r="B1376" t="s">
        <v>140</v>
      </c>
      <c r="C1376">
        <v>9.7350918554361798E-3</v>
      </c>
      <c r="D1376">
        <v>7.0319559923620795E-2</v>
      </c>
      <c r="E1376">
        <v>0.138440739191346</v>
      </c>
      <c r="F1376">
        <v>0.88996142258090805</v>
      </c>
      <c r="G1376" t="s">
        <v>750</v>
      </c>
      <c r="H1376" t="b">
        <v>0</v>
      </c>
      <c r="I1376" t="s">
        <v>382</v>
      </c>
      <c r="J1376" t="s">
        <v>382</v>
      </c>
      <c r="K1376" t="s">
        <v>382</v>
      </c>
      <c r="X1376" t="str">
        <f t="shared" si="109"/>
        <v>0.138440739191346_0.889961422580908</v>
      </c>
      <c r="Y1376" t="str">
        <f t="shared" si="110"/>
        <v>grade4_not_apr_march_grade_t8_ra_cont_cram</v>
      </c>
      <c r="Z1376" t="str">
        <f t="shared" si="111"/>
        <v>FALSE</v>
      </c>
      <c r="AA1376" s="2" t="e">
        <f t="shared" si="112"/>
        <v>#VALUE!</v>
      </c>
      <c r="AB1376">
        <f t="shared" si="113"/>
        <v>7.0319559923620795E-2</v>
      </c>
    </row>
    <row r="1377" spans="1:28">
      <c r="A1377">
        <v>1376</v>
      </c>
      <c r="B1377" t="s">
        <v>117</v>
      </c>
      <c r="C1377">
        <v>0.113428182800138</v>
      </c>
      <c r="D1377">
        <v>0.133670255432281</v>
      </c>
      <c r="E1377">
        <v>0.84856711340394297</v>
      </c>
      <c r="F1377">
        <v>0.39662720707027199</v>
      </c>
      <c r="G1377" t="s">
        <v>750</v>
      </c>
      <c r="H1377" t="b">
        <v>0</v>
      </c>
      <c r="I1377" t="s">
        <v>382</v>
      </c>
      <c r="J1377" t="s">
        <v>382</v>
      </c>
      <c r="K1377" t="s">
        <v>382</v>
      </c>
      <c r="X1377" t="str">
        <f t="shared" si="109"/>
        <v>0.848567113403943_0.396627207070272</v>
      </c>
      <c r="Y1377" t="str">
        <f t="shared" si="110"/>
        <v>grade4_not_apr_march_grade_t8_ra_cont_cram</v>
      </c>
      <c r="Z1377" t="str">
        <f t="shared" si="111"/>
        <v>FALSE</v>
      </c>
      <c r="AA1377" s="2" t="e">
        <f t="shared" si="112"/>
        <v>#VALUE!</v>
      </c>
      <c r="AB1377">
        <f t="shared" si="113"/>
        <v>0.133670255432281</v>
      </c>
    </row>
    <row r="1378" spans="1:28">
      <c r="A1378">
        <v>1377</v>
      </c>
      <c r="B1378" t="s">
        <v>118</v>
      </c>
      <c r="C1378">
        <v>0.145437792317514</v>
      </c>
      <c r="D1378">
        <v>0.13235091733095999</v>
      </c>
      <c r="E1378">
        <v>1.09888012301289</v>
      </c>
      <c r="F1378">
        <v>0.27247803693283701</v>
      </c>
      <c r="G1378" t="s">
        <v>750</v>
      </c>
      <c r="H1378" t="b">
        <v>0</v>
      </c>
      <c r="I1378" t="s">
        <v>382</v>
      </c>
      <c r="J1378" t="s">
        <v>382</v>
      </c>
      <c r="K1378" t="s">
        <v>382</v>
      </c>
      <c r="X1378" t="str">
        <f t="shared" si="109"/>
        <v>1.09888012301289_0.272478036932837</v>
      </c>
      <c r="Y1378" t="str">
        <f t="shared" si="110"/>
        <v>grade4_not_apr_march_grade_t8_ra_cont_cram</v>
      </c>
      <c r="Z1378" t="str">
        <f t="shared" si="111"/>
        <v>FALSE</v>
      </c>
      <c r="AA1378" s="2" t="e">
        <f t="shared" si="112"/>
        <v>#VALUE!</v>
      </c>
      <c r="AB1378">
        <f t="shared" si="113"/>
        <v>0.13235091733095999</v>
      </c>
    </row>
    <row r="1379" spans="1:28">
      <c r="A1379">
        <v>1378</v>
      </c>
      <c r="B1379" t="s">
        <v>119</v>
      </c>
      <c r="C1379">
        <v>0.101868232229163</v>
      </c>
      <c r="D1379">
        <v>0.135894645032684</v>
      </c>
      <c r="E1379">
        <v>0.74961182027932605</v>
      </c>
      <c r="F1379">
        <v>0.453926973176628</v>
      </c>
      <c r="G1379" t="s">
        <v>750</v>
      </c>
      <c r="H1379" t="b">
        <v>0</v>
      </c>
      <c r="I1379" t="s">
        <v>382</v>
      </c>
      <c r="J1379" t="s">
        <v>382</v>
      </c>
      <c r="K1379" t="s">
        <v>382</v>
      </c>
      <c r="X1379" t="str">
        <f t="shared" si="109"/>
        <v>0.749611820279326_0.453926973176628</v>
      </c>
      <c r="Y1379" t="str">
        <f t="shared" si="110"/>
        <v>grade4_not_apr_march_grade_t8_ra_cont_cram</v>
      </c>
      <c r="Z1379" t="str">
        <f t="shared" si="111"/>
        <v>FALSE</v>
      </c>
      <c r="AA1379" s="2" t="e">
        <f t="shared" si="112"/>
        <v>#VALUE!</v>
      </c>
      <c r="AB1379">
        <f t="shared" si="113"/>
        <v>0.135894645032684</v>
      </c>
    </row>
    <row r="1380" spans="1:28">
      <c r="A1380">
        <v>1379</v>
      </c>
      <c r="B1380" t="s">
        <v>120</v>
      </c>
      <c r="C1380">
        <v>-4.7589679666152698E-2</v>
      </c>
      <c r="D1380">
        <v>0.151859326578374</v>
      </c>
      <c r="E1380">
        <v>-0.31338002570156198</v>
      </c>
      <c r="F1380">
        <v>0.75415448936379004</v>
      </c>
      <c r="G1380" t="s">
        <v>750</v>
      </c>
      <c r="H1380" t="b">
        <v>0</v>
      </c>
      <c r="I1380" t="s">
        <v>382</v>
      </c>
      <c r="J1380" t="s">
        <v>382</v>
      </c>
      <c r="K1380" t="s">
        <v>382</v>
      </c>
      <c r="X1380" t="str">
        <f t="shared" si="109"/>
        <v>-0.313380025701562_0.75415448936379</v>
      </c>
      <c r="Y1380" t="str">
        <f t="shared" si="110"/>
        <v>grade4_not_apr_march_grade_t8_ra_cont_cram</v>
      </c>
      <c r="Z1380" t="str">
        <f t="shared" si="111"/>
        <v>FALSE</v>
      </c>
      <c r="AA1380" s="2" t="e">
        <f t="shared" si="112"/>
        <v>#VALUE!</v>
      </c>
      <c r="AB1380">
        <f t="shared" si="113"/>
        <v>0.151859326578374</v>
      </c>
    </row>
    <row r="1381" spans="1:28">
      <c r="A1381">
        <v>1380</v>
      </c>
      <c r="B1381" t="s">
        <v>121</v>
      </c>
      <c r="C1381">
        <v>5.1770876918179998E-2</v>
      </c>
      <c r="D1381">
        <v>8.3241141116667E-2</v>
      </c>
      <c r="E1381">
        <v>0.62193857777154105</v>
      </c>
      <c r="F1381">
        <v>0.53433481834168906</v>
      </c>
      <c r="G1381" t="s">
        <v>750</v>
      </c>
      <c r="H1381" t="b">
        <v>0</v>
      </c>
      <c r="I1381" t="s">
        <v>382</v>
      </c>
      <c r="J1381" t="s">
        <v>382</v>
      </c>
      <c r="K1381" t="s">
        <v>382</v>
      </c>
      <c r="X1381" t="str">
        <f t="shared" si="109"/>
        <v>0.621938577771541_0.534334818341689</v>
      </c>
      <c r="Y1381" t="str">
        <f t="shared" si="110"/>
        <v>grade4_not_apr_march_grade_t8_ra_cont_cram</v>
      </c>
      <c r="Z1381" t="str">
        <f t="shared" si="111"/>
        <v>FALSE</v>
      </c>
      <c r="AA1381" s="2" t="e">
        <f t="shared" si="112"/>
        <v>#VALUE!</v>
      </c>
      <c r="AB1381">
        <f t="shared" si="113"/>
        <v>8.3241141116667E-2</v>
      </c>
    </row>
    <row r="1382" spans="1:28">
      <c r="A1382">
        <v>1381</v>
      </c>
      <c r="B1382" t="s">
        <v>122</v>
      </c>
      <c r="C1382">
        <v>9.7257656388730199E-2</v>
      </c>
      <c r="D1382">
        <v>0.102234105171673</v>
      </c>
      <c r="E1382">
        <v>0.95132300738011</v>
      </c>
      <c r="F1382">
        <v>0.34201203863159901</v>
      </c>
      <c r="G1382" t="s">
        <v>750</v>
      </c>
      <c r="H1382" t="b">
        <v>0</v>
      </c>
      <c r="I1382" t="s">
        <v>382</v>
      </c>
      <c r="J1382" t="s">
        <v>382</v>
      </c>
      <c r="K1382" t="s">
        <v>382</v>
      </c>
      <c r="X1382" t="str">
        <f t="shared" si="109"/>
        <v>0.95132300738011_0.342012038631599</v>
      </c>
      <c r="Y1382" t="str">
        <f t="shared" si="110"/>
        <v>grade4_not_apr_march_grade_t8_ra_cont_cram</v>
      </c>
      <c r="Z1382" t="str">
        <f t="shared" si="111"/>
        <v>FALSE</v>
      </c>
      <c r="AA1382" s="2" t="e">
        <f t="shared" si="112"/>
        <v>#VALUE!</v>
      </c>
      <c r="AB1382">
        <f t="shared" si="113"/>
        <v>0.102234105171673</v>
      </c>
    </row>
    <row r="1383" spans="1:28">
      <c r="A1383">
        <v>1382</v>
      </c>
      <c r="B1383" t="s">
        <v>116</v>
      </c>
      <c r="C1383">
        <v>-2.3436109277798702E-3</v>
      </c>
      <c r="D1383">
        <v>4.3224830553539699E-2</v>
      </c>
      <c r="E1383">
        <v>-5.4219088837768603E-2</v>
      </c>
      <c r="F1383">
        <v>0.95678108199073897</v>
      </c>
      <c r="G1383" t="s">
        <v>751</v>
      </c>
      <c r="H1383" t="b">
        <v>0</v>
      </c>
      <c r="I1383" t="s">
        <v>382</v>
      </c>
      <c r="J1383" t="s">
        <v>382</v>
      </c>
      <c r="K1383" t="s">
        <v>382</v>
      </c>
      <c r="X1383" t="str">
        <f t="shared" si="109"/>
        <v>-0.0542190888377686_0.956781081990739</v>
      </c>
      <c r="Y1383" t="str">
        <f t="shared" si="110"/>
        <v>grade5_not_apr_march_grade_t8_ra_cont_cram</v>
      </c>
      <c r="Z1383" t="str">
        <f t="shared" si="111"/>
        <v>FALSE</v>
      </c>
      <c r="AA1383" s="2" t="e">
        <f t="shared" si="112"/>
        <v>#VALUE!</v>
      </c>
      <c r="AB1383">
        <f t="shared" si="113"/>
        <v>4.3224830553539699E-2</v>
      </c>
    </row>
    <row r="1384" spans="1:28">
      <c r="A1384">
        <v>1383</v>
      </c>
      <c r="B1384" t="s">
        <v>234</v>
      </c>
      <c r="C1384">
        <v>-3.3870095417252202E-4</v>
      </c>
      <c r="D1384">
        <v>3.71502896342462E-3</v>
      </c>
      <c r="E1384">
        <v>-9.1170474714226193E-2</v>
      </c>
      <c r="F1384">
        <v>0.92739164659606599</v>
      </c>
      <c r="G1384" t="s">
        <v>751</v>
      </c>
      <c r="H1384" t="b">
        <v>0</v>
      </c>
      <c r="I1384" t="s">
        <v>382</v>
      </c>
      <c r="J1384" t="s">
        <v>382</v>
      </c>
      <c r="K1384" t="s">
        <v>382</v>
      </c>
      <c r="X1384" t="str">
        <f t="shared" si="109"/>
        <v>-0.0911704747142262_0.927391646596066</v>
      </c>
      <c r="Y1384" t="str">
        <f t="shared" si="110"/>
        <v>grade5_not_apr_march_grade_t8_ra_cont_cram</v>
      </c>
      <c r="Z1384" t="str">
        <f t="shared" si="111"/>
        <v>FALSE</v>
      </c>
      <c r="AA1384" s="2" t="e">
        <f t="shared" si="112"/>
        <v>#VALUE!</v>
      </c>
      <c r="AB1384">
        <f t="shared" si="113"/>
        <v>3.71502896342462E-3</v>
      </c>
    </row>
    <row r="1385" spans="1:28">
      <c r="A1385">
        <v>1384</v>
      </c>
      <c r="B1385" t="s">
        <v>140</v>
      </c>
      <c r="C1385">
        <v>3.4541752017149402E-2</v>
      </c>
      <c r="D1385">
        <v>5.5204645349583699E-2</v>
      </c>
      <c r="E1385">
        <v>0.62570372109835304</v>
      </c>
      <c r="F1385">
        <v>0.53177914039020602</v>
      </c>
      <c r="G1385" t="s">
        <v>751</v>
      </c>
      <c r="H1385" t="b">
        <v>0</v>
      </c>
      <c r="I1385" t="s">
        <v>382</v>
      </c>
      <c r="J1385" t="s">
        <v>382</v>
      </c>
      <c r="K1385" t="s">
        <v>382</v>
      </c>
      <c r="X1385" t="str">
        <f t="shared" si="109"/>
        <v>0.625703721098353_0.531779140390206</v>
      </c>
      <c r="Y1385" t="str">
        <f t="shared" si="110"/>
        <v>grade5_not_apr_march_grade_t8_ra_cont_cram</v>
      </c>
      <c r="Z1385" t="str">
        <f t="shared" si="111"/>
        <v>FALSE</v>
      </c>
      <c r="AA1385" s="2" t="e">
        <f t="shared" si="112"/>
        <v>#VALUE!</v>
      </c>
      <c r="AB1385">
        <f t="shared" si="113"/>
        <v>5.5204645349583699E-2</v>
      </c>
    </row>
    <row r="1386" spans="1:28">
      <c r="A1386">
        <v>1385</v>
      </c>
      <c r="B1386" t="s">
        <v>117</v>
      </c>
      <c r="C1386">
        <v>0.1258511224021</v>
      </c>
      <c r="D1386">
        <v>0.101827626274097</v>
      </c>
      <c r="E1386">
        <v>1.2359231674844</v>
      </c>
      <c r="F1386">
        <v>0.21703564635115499</v>
      </c>
      <c r="G1386" t="s">
        <v>751</v>
      </c>
      <c r="H1386" t="b">
        <v>0</v>
      </c>
      <c r="I1386" t="s">
        <v>382</v>
      </c>
      <c r="J1386" t="s">
        <v>382</v>
      </c>
      <c r="K1386" t="s">
        <v>382</v>
      </c>
      <c r="X1386" t="str">
        <f t="shared" si="109"/>
        <v>1.2359231674844_0.217035646351155</v>
      </c>
      <c r="Y1386" t="str">
        <f t="shared" si="110"/>
        <v>grade5_not_apr_march_grade_t8_ra_cont_cram</v>
      </c>
      <c r="Z1386" t="str">
        <f t="shared" si="111"/>
        <v>FALSE</v>
      </c>
      <c r="AA1386" s="2" t="e">
        <f t="shared" si="112"/>
        <v>#VALUE!</v>
      </c>
      <c r="AB1386">
        <f t="shared" si="113"/>
        <v>0.101827626274097</v>
      </c>
    </row>
    <row r="1387" spans="1:28">
      <c r="A1387">
        <v>1386</v>
      </c>
      <c r="B1387" t="s">
        <v>118</v>
      </c>
      <c r="C1387">
        <v>0.20173390782801201</v>
      </c>
      <c r="D1387">
        <v>9.5463058400000203E-2</v>
      </c>
      <c r="E1387">
        <v>2.1132143806112502</v>
      </c>
      <c r="F1387">
        <v>3.5050091868364101E-2</v>
      </c>
      <c r="G1387" t="s">
        <v>751</v>
      </c>
      <c r="H1387" t="b">
        <v>0</v>
      </c>
      <c r="I1387" t="s">
        <v>382</v>
      </c>
      <c r="J1387" t="s">
        <v>382</v>
      </c>
      <c r="K1387" t="s">
        <v>382</v>
      </c>
      <c r="X1387" t="str">
        <f t="shared" si="109"/>
        <v>2.11321438061125_0.0350500918683641</v>
      </c>
      <c r="Y1387" t="str">
        <f t="shared" si="110"/>
        <v>grade5_not_apr_march_grade_t8_ra_cont_cram</v>
      </c>
      <c r="Z1387" t="str">
        <f t="shared" si="111"/>
        <v>FALSE</v>
      </c>
      <c r="AA1387" s="2" t="e">
        <f t="shared" si="112"/>
        <v>#VALUE!</v>
      </c>
      <c r="AB1387">
        <f t="shared" si="113"/>
        <v>9.5463058400000203E-2</v>
      </c>
    </row>
    <row r="1388" spans="1:28">
      <c r="A1388">
        <v>1387</v>
      </c>
      <c r="B1388" t="s">
        <v>119</v>
      </c>
      <c r="C1388">
        <v>0.252715745898344</v>
      </c>
      <c r="D1388">
        <v>0.104202325665374</v>
      </c>
      <c r="E1388">
        <v>2.4252409366552299</v>
      </c>
      <c r="F1388">
        <v>1.5631905844757401E-2</v>
      </c>
      <c r="G1388" t="s">
        <v>751</v>
      </c>
      <c r="H1388" t="b">
        <v>0</v>
      </c>
      <c r="I1388" t="s">
        <v>382</v>
      </c>
      <c r="J1388" t="s">
        <v>382</v>
      </c>
      <c r="K1388" t="s">
        <v>382</v>
      </c>
      <c r="X1388" t="str">
        <f t="shared" si="109"/>
        <v>2.42524093665523_0.0156319058447574</v>
      </c>
      <c r="Y1388" t="str">
        <f t="shared" si="110"/>
        <v>grade5_not_apr_march_grade_t8_ra_cont_cram</v>
      </c>
      <c r="Z1388" t="str">
        <f t="shared" si="111"/>
        <v>FALSE</v>
      </c>
      <c r="AA1388" s="2" t="e">
        <f t="shared" si="112"/>
        <v>#VALUE!</v>
      </c>
      <c r="AB1388">
        <f t="shared" si="113"/>
        <v>0.104202325665374</v>
      </c>
    </row>
    <row r="1389" spans="1:28">
      <c r="A1389">
        <v>1388</v>
      </c>
      <c r="B1389" t="s">
        <v>120</v>
      </c>
      <c r="C1389">
        <v>0.23701343314434001</v>
      </c>
      <c r="D1389">
        <v>0.112732160874486</v>
      </c>
      <c r="E1389">
        <v>2.1024473522531499</v>
      </c>
      <c r="F1389">
        <v>3.5986092296299899E-2</v>
      </c>
      <c r="G1389" t="s">
        <v>751</v>
      </c>
      <c r="H1389" t="b">
        <v>0</v>
      </c>
      <c r="I1389" t="s">
        <v>382</v>
      </c>
      <c r="J1389" t="s">
        <v>382</v>
      </c>
      <c r="K1389" t="s">
        <v>382</v>
      </c>
      <c r="X1389" t="str">
        <f t="shared" si="109"/>
        <v>2.10244735225315_0.0359860922962999</v>
      </c>
      <c r="Y1389" t="str">
        <f t="shared" si="110"/>
        <v>grade5_not_apr_march_grade_t8_ra_cont_cram</v>
      </c>
      <c r="Z1389" t="str">
        <f t="shared" si="111"/>
        <v>FALSE</v>
      </c>
      <c r="AA1389" s="2" t="e">
        <f t="shared" si="112"/>
        <v>#VALUE!</v>
      </c>
      <c r="AB1389">
        <f t="shared" si="113"/>
        <v>0.112732160874486</v>
      </c>
    </row>
    <row r="1390" spans="1:28">
      <c r="A1390">
        <v>1389</v>
      </c>
      <c r="B1390" t="s">
        <v>121</v>
      </c>
      <c r="C1390">
        <v>1.5881490396185999E-2</v>
      </c>
      <c r="D1390">
        <v>7.2000091081054401E-2</v>
      </c>
      <c r="E1390">
        <v>0.22057597647074301</v>
      </c>
      <c r="F1390">
        <v>0.82550771100063702</v>
      </c>
      <c r="G1390" t="s">
        <v>751</v>
      </c>
      <c r="H1390" t="b">
        <v>0</v>
      </c>
      <c r="I1390" t="s">
        <v>382</v>
      </c>
      <c r="J1390" t="s">
        <v>382</v>
      </c>
      <c r="K1390" t="s">
        <v>382</v>
      </c>
      <c r="X1390" t="str">
        <f t="shared" si="109"/>
        <v>0.220575976470743_0.825507711000637</v>
      </c>
      <c r="Y1390" t="str">
        <f t="shared" si="110"/>
        <v>grade5_not_apr_march_grade_t8_ra_cont_cram</v>
      </c>
      <c r="Z1390" t="str">
        <f t="shared" si="111"/>
        <v>FALSE</v>
      </c>
      <c r="AA1390" s="2" t="e">
        <f t="shared" si="112"/>
        <v>#VALUE!</v>
      </c>
      <c r="AB1390">
        <f t="shared" si="113"/>
        <v>7.2000091081054401E-2</v>
      </c>
    </row>
    <row r="1391" spans="1:28">
      <c r="A1391">
        <v>1390</v>
      </c>
      <c r="B1391" t="s">
        <v>122</v>
      </c>
      <c r="C1391">
        <v>4.3848285667436301E-2</v>
      </c>
      <c r="D1391">
        <v>7.2939981218729896E-2</v>
      </c>
      <c r="E1391">
        <v>0.60115570274066299</v>
      </c>
      <c r="F1391">
        <v>0.54799378623234296</v>
      </c>
      <c r="G1391" t="s">
        <v>751</v>
      </c>
      <c r="H1391" t="b">
        <v>0</v>
      </c>
      <c r="I1391" t="s">
        <v>382</v>
      </c>
      <c r="J1391" t="s">
        <v>382</v>
      </c>
      <c r="K1391" t="s">
        <v>382</v>
      </c>
      <c r="X1391" t="str">
        <f t="shared" si="109"/>
        <v>0.601155702740663_0.547993786232343</v>
      </c>
      <c r="Y1391" t="str">
        <f t="shared" si="110"/>
        <v>grade5_not_apr_march_grade_t8_ra_cont_cram</v>
      </c>
      <c r="Z1391" t="str">
        <f t="shared" si="111"/>
        <v>FALSE</v>
      </c>
      <c r="AA1391" s="2" t="e">
        <f t="shared" si="112"/>
        <v>#VALUE!</v>
      </c>
      <c r="AB1391">
        <f t="shared" si="113"/>
        <v>7.2939981218729896E-2</v>
      </c>
    </row>
    <row r="1392" spans="1:28">
      <c r="A1392">
        <v>1391</v>
      </c>
      <c r="B1392" t="s">
        <v>116</v>
      </c>
      <c r="C1392">
        <v>-1.8825664170979899E-2</v>
      </c>
      <c r="D1392">
        <v>4.9246465577842902E-2</v>
      </c>
      <c r="E1392">
        <v>-0.38227442213538299</v>
      </c>
      <c r="F1392">
        <v>0.70241461180376297</v>
      </c>
      <c r="G1392" t="s">
        <v>752</v>
      </c>
      <c r="H1392" t="b">
        <v>0</v>
      </c>
      <c r="I1392" t="s">
        <v>382</v>
      </c>
      <c r="J1392" t="s">
        <v>382</v>
      </c>
      <c r="K1392" t="s">
        <v>382</v>
      </c>
      <c r="X1392" t="str">
        <f t="shared" si="109"/>
        <v>-0.382274422135383_0.702414611803763</v>
      </c>
      <c r="Y1392" t="str">
        <f t="shared" si="110"/>
        <v>grade6_not_apr_march_grade_t8_ra_cont_cram</v>
      </c>
      <c r="Z1392" t="str">
        <f t="shared" si="111"/>
        <v>FALSE</v>
      </c>
      <c r="AA1392" s="2" t="e">
        <f t="shared" si="112"/>
        <v>#VALUE!</v>
      </c>
      <c r="AB1392">
        <f t="shared" si="113"/>
        <v>4.9246465577842902E-2</v>
      </c>
    </row>
    <row r="1393" spans="1:28">
      <c r="A1393">
        <v>1392</v>
      </c>
      <c r="B1393" t="s">
        <v>234</v>
      </c>
      <c r="C1393">
        <v>1.5222631112496001E-3</v>
      </c>
      <c r="D1393">
        <v>4.2197138182280304E-3</v>
      </c>
      <c r="E1393">
        <v>0.36075032024063602</v>
      </c>
      <c r="F1393">
        <v>0.71843317035373799</v>
      </c>
      <c r="G1393" t="s">
        <v>752</v>
      </c>
      <c r="H1393" t="b">
        <v>0</v>
      </c>
      <c r="I1393" t="s">
        <v>382</v>
      </c>
      <c r="J1393" t="s">
        <v>382</v>
      </c>
      <c r="K1393" t="s">
        <v>382</v>
      </c>
      <c r="X1393" t="str">
        <f t="shared" si="109"/>
        <v>0.360750320240636_0.718433170353738</v>
      </c>
      <c r="Y1393" t="str">
        <f t="shared" si="110"/>
        <v>grade6_not_apr_march_grade_t8_ra_cont_cram</v>
      </c>
      <c r="Z1393" t="str">
        <f t="shared" si="111"/>
        <v>FALSE</v>
      </c>
      <c r="AA1393" s="2" t="e">
        <f t="shared" si="112"/>
        <v>#VALUE!</v>
      </c>
      <c r="AB1393">
        <f t="shared" si="113"/>
        <v>4.2197138182280304E-3</v>
      </c>
    </row>
    <row r="1394" spans="1:28">
      <c r="A1394">
        <v>1393</v>
      </c>
      <c r="B1394" t="s">
        <v>140</v>
      </c>
      <c r="C1394">
        <v>-8.3029190291983801E-2</v>
      </c>
      <c r="D1394">
        <v>6.2389688056939903E-2</v>
      </c>
      <c r="E1394">
        <v>-1.33081592291674</v>
      </c>
      <c r="F1394">
        <v>0.183835073266573</v>
      </c>
      <c r="G1394" t="s">
        <v>752</v>
      </c>
      <c r="H1394" t="b">
        <v>0</v>
      </c>
      <c r="I1394" t="s">
        <v>382</v>
      </c>
      <c r="J1394" t="s">
        <v>382</v>
      </c>
      <c r="K1394" t="s">
        <v>382</v>
      </c>
      <c r="X1394" t="str">
        <f t="shared" si="109"/>
        <v>-1.33081592291674_0.183835073266573</v>
      </c>
      <c r="Y1394" t="str">
        <f t="shared" si="110"/>
        <v>grade6_not_apr_march_grade_t8_ra_cont_cram</v>
      </c>
      <c r="Z1394" t="str">
        <f t="shared" si="111"/>
        <v>FALSE</v>
      </c>
      <c r="AA1394" s="2" t="e">
        <f t="shared" si="112"/>
        <v>#VALUE!</v>
      </c>
      <c r="AB1394">
        <f t="shared" si="113"/>
        <v>6.2389688056939903E-2</v>
      </c>
    </row>
    <row r="1395" spans="1:28">
      <c r="A1395">
        <v>1394</v>
      </c>
      <c r="B1395" t="s">
        <v>117</v>
      </c>
      <c r="C1395">
        <v>2.0353757448265598E-2</v>
      </c>
      <c r="D1395">
        <v>0.12459804928404999</v>
      </c>
      <c r="E1395">
        <v>0.163355345972267</v>
      </c>
      <c r="F1395">
        <v>0.87030237100442498</v>
      </c>
      <c r="G1395" t="s">
        <v>752</v>
      </c>
      <c r="H1395" t="b">
        <v>0</v>
      </c>
      <c r="I1395" t="s">
        <v>382</v>
      </c>
      <c r="J1395" t="s">
        <v>382</v>
      </c>
      <c r="K1395" t="s">
        <v>382</v>
      </c>
      <c r="X1395" t="str">
        <f t="shared" si="109"/>
        <v>0.163355345972267_0.870302371004425</v>
      </c>
      <c r="Y1395" t="str">
        <f t="shared" si="110"/>
        <v>grade6_not_apr_march_grade_t8_ra_cont_cram</v>
      </c>
      <c r="Z1395" t="str">
        <f t="shared" si="111"/>
        <v>FALSE</v>
      </c>
      <c r="AA1395" s="2" t="e">
        <f t="shared" si="112"/>
        <v>#VALUE!</v>
      </c>
      <c r="AB1395">
        <f t="shared" si="113"/>
        <v>0.12459804928404999</v>
      </c>
    </row>
    <row r="1396" spans="1:28">
      <c r="A1396">
        <v>1395</v>
      </c>
      <c r="B1396" t="s">
        <v>118</v>
      </c>
      <c r="C1396">
        <v>4.0699127469798001E-2</v>
      </c>
      <c r="D1396">
        <v>0.12947026376307499</v>
      </c>
      <c r="E1396">
        <v>0.31435115899876098</v>
      </c>
      <c r="F1396">
        <v>0.753380913412808</v>
      </c>
      <c r="G1396" t="s">
        <v>752</v>
      </c>
      <c r="H1396" t="b">
        <v>0</v>
      </c>
      <c r="I1396" t="s">
        <v>382</v>
      </c>
      <c r="J1396" t="s">
        <v>382</v>
      </c>
      <c r="K1396" t="s">
        <v>382</v>
      </c>
      <c r="X1396" t="str">
        <f t="shared" si="109"/>
        <v>0.314351158998761_0.753380913412808</v>
      </c>
      <c r="Y1396" t="str">
        <f t="shared" si="110"/>
        <v>grade6_not_apr_march_grade_t8_ra_cont_cram</v>
      </c>
      <c r="Z1396" t="str">
        <f t="shared" si="111"/>
        <v>FALSE</v>
      </c>
      <c r="AA1396" s="2" t="e">
        <f t="shared" si="112"/>
        <v>#VALUE!</v>
      </c>
      <c r="AB1396">
        <f t="shared" si="113"/>
        <v>0.12947026376307499</v>
      </c>
    </row>
    <row r="1397" spans="1:28">
      <c r="A1397">
        <v>1396</v>
      </c>
      <c r="B1397" t="s">
        <v>119</v>
      </c>
      <c r="C1397">
        <v>1.9797915122984101E-2</v>
      </c>
      <c r="D1397">
        <v>0.13848842287131999</v>
      </c>
      <c r="E1397">
        <v>0.142957185247028</v>
      </c>
      <c r="F1397">
        <v>0.886379585200614</v>
      </c>
      <c r="G1397" t="s">
        <v>752</v>
      </c>
      <c r="H1397" t="b">
        <v>0</v>
      </c>
      <c r="I1397" t="s">
        <v>382</v>
      </c>
      <c r="J1397" t="s">
        <v>382</v>
      </c>
      <c r="K1397" t="s">
        <v>382</v>
      </c>
      <c r="X1397" t="str">
        <f t="shared" si="109"/>
        <v>0.142957185247028_0.886379585200614</v>
      </c>
      <c r="Y1397" t="str">
        <f t="shared" si="110"/>
        <v>grade6_not_apr_march_grade_t8_ra_cont_cram</v>
      </c>
      <c r="Z1397" t="str">
        <f t="shared" si="111"/>
        <v>FALSE</v>
      </c>
      <c r="AA1397" s="2" t="e">
        <f t="shared" si="112"/>
        <v>#VALUE!</v>
      </c>
      <c r="AB1397">
        <f t="shared" si="113"/>
        <v>0.13848842287131999</v>
      </c>
    </row>
    <row r="1398" spans="1:28">
      <c r="A1398">
        <v>1397</v>
      </c>
      <c r="B1398" t="s">
        <v>120</v>
      </c>
      <c r="C1398">
        <v>6.0502665130980599E-2</v>
      </c>
      <c r="D1398">
        <v>0.14885300581417299</v>
      </c>
      <c r="E1398">
        <v>0.40645914269619499</v>
      </c>
      <c r="F1398">
        <v>0.68457314266379399</v>
      </c>
      <c r="G1398" t="s">
        <v>752</v>
      </c>
      <c r="H1398" t="b">
        <v>0</v>
      </c>
      <c r="I1398" t="s">
        <v>382</v>
      </c>
      <c r="J1398" t="s">
        <v>382</v>
      </c>
      <c r="K1398" t="s">
        <v>382</v>
      </c>
      <c r="X1398" t="str">
        <f t="shared" si="109"/>
        <v>0.406459142696195_0.684573142663794</v>
      </c>
      <c r="Y1398" t="str">
        <f t="shared" si="110"/>
        <v>grade6_not_apr_march_grade_t8_ra_cont_cram</v>
      </c>
      <c r="Z1398" t="str">
        <f t="shared" si="111"/>
        <v>FALSE</v>
      </c>
      <c r="AA1398" s="2" t="e">
        <f t="shared" si="112"/>
        <v>#VALUE!</v>
      </c>
      <c r="AB1398">
        <f t="shared" si="113"/>
        <v>0.14885300581417299</v>
      </c>
    </row>
    <row r="1399" spans="1:28">
      <c r="A1399">
        <v>1398</v>
      </c>
      <c r="B1399" t="s">
        <v>121</v>
      </c>
      <c r="C1399">
        <v>0.16924255936829399</v>
      </c>
      <c r="D1399">
        <v>7.1631232052232999E-2</v>
      </c>
      <c r="E1399">
        <v>2.3626922854668102</v>
      </c>
      <c r="F1399">
        <v>1.8511356787168001E-2</v>
      </c>
      <c r="G1399" t="s">
        <v>752</v>
      </c>
      <c r="H1399" t="b">
        <v>0</v>
      </c>
      <c r="I1399" t="s">
        <v>382</v>
      </c>
      <c r="J1399" t="s">
        <v>382</v>
      </c>
      <c r="K1399" t="s">
        <v>382</v>
      </c>
      <c r="X1399" t="str">
        <f t="shared" si="109"/>
        <v>2.36269228546681_0.018511356787168</v>
      </c>
      <c r="Y1399" t="str">
        <f t="shared" si="110"/>
        <v>grade6_not_apr_march_grade_t8_ra_cont_cram</v>
      </c>
      <c r="Z1399" t="str">
        <f t="shared" si="111"/>
        <v>FALSE</v>
      </c>
      <c r="AA1399" s="2" t="e">
        <f t="shared" si="112"/>
        <v>#VALUE!</v>
      </c>
      <c r="AB1399">
        <f t="shared" si="113"/>
        <v>7.1631232052232999E-2</v>
      </c>
    </row>
    <row r="1400" spans="1:28">
      <c r="A1400">
        <v>1399</v>
      </c>
      <c r="B1400" t="s">
        <v>122</v>
      </c>
      <c r="C1400">
        <v>5.1155467073135799E-2</v>
      </c>
      <c r="D1400">
        <v>7.6982721762921397E-2</v>
      </c>
      <c r="E1400">
        <v>0.66450582548478698</v>
      </c>
      <c r="F1400">
        <v>0.50666231789733696</v>
      </c>
      <c r="G1400" t="s">
        <v>752</v>
      </c>
      <c r="H1400" t="b">
        <v>0</v>
      </c>
      <c r="I1400" t="s">
        <v>382</v>
      </c>
      <c r="J1400" t="s">
        <v>382</v>
      </c>
      <c r="K1400" t="s">
        <v>382</v>
      </c>
      <c r="X1400" t="str">
        <f t="shared" si="109"/>
        <v>0.664505825484787_0.506662317897337</v>
      </c>
      <c r="Y1400" t="str">
        <f t="shared" si="110"/>
        <v>grade6_not_apr_march_grade_t8_ra_cont_cram</v>
      </c>
      <c r="Z1400" t="str">
        <f t="shared" si="111"/>
        <v>FALSE</v>
      </c>
      <c r="AA1400" s="2" t="e">
        <f t="shared" si="112"/>
        <v>#VALUE!</v>
      </c>
      <c r="AB1400">
        <f t="shared" si="113"/>
        <v>7.6982721762921397E-2</v>
      </c>
    </row>
    <row r="1401" spans="1:28">
      <c r="A1401">
        <v>1400</v>
      </c>
      <c r="B1401" t="s">
        <v>116</v>
      </c>
      <c r="C1401">
        <v>-4.3626387108465703E-3</v>
      </c>
      <c r="D1401">
        <v>3.5135404716049097E-2</v>
      </c>
      <c r="E1401">
        <v>-0.12416645677212899</v>
      </c>
      <c r="F1401">
        <v>0.90121917676029395</v>
      </c>
      <c r="G1401" t="s">
        <v>753</v>
      </c>
      <c r="H1401" t="b">
        <v>0</v>
      </c>
      <c r="I1401" t="s">
        <v>382</v>
      </c>
      <c r="J1401" t="s">
        <v>382</v>
      </c>
      <c r="K1401" t="s">
        <v>382</v>
      </c>
      <c r="X1401" t="str">
        <f t="shared" si="109"/>
        <v>-0.124166456772129_0.901219176760294</v>
      </c>
      <c r="Y1401" t="str">
        <f t="shared" si="110"/>
        <v>grade7_not_apr_march_grade_t8_ra_cont_cram</v>
      </c>
      <c r="Z1401" t="str">
        <f t="shared" si="111"/>
        <v>FALSE</v>
      </c>
      <c r="AA1401" s="2" t="e">
        <f t="shared" si="112"/>
        <v>#VALUE!</v>
      </c>
      <c r="AB1401">
        <f t="shared" si="113"/>
        <v>3.5135404716049097E-2</v>
      </c>
    </row>
    <row r="1402" spans="1:28">
      <c r="A1402">
        <v>1401</v>
      </c>
      <c r="B1402" t="s">
        <v>234</v>
      </c>
      <c r="C1402" s="17">
        <v>-9.4496770535039702E-6</v>
      </c>
      <c r="D1402">
        <v>3.0999075120619799E-3</v>
      </c>
      <c r="E1402">
        <v>-3.04837386816689E-3</v>
      </c>
      <c r="F1402">
        <v>0.99756862307380401</v>
      </c>
      <c r="G1402" t="s">
        <v>753</v>
      </c>
      <c r="H1402" t="b">
        <v>0</v>
      </c>
      <c r="I1402" t="s">
        <v>382</v>
      </c>
      <c r="J1402" t="s">
        <v>382</v>
      </c>
      <c r="K1402" t="s">
        <v>382</v>
      </c>
      <c r="X1402" t="str">
        <f t="shared" si="109"/>
        <v>-0.00304837386816689_0.997568623073804</v>
      </c>
      <c r="Y1402" t="str">
        <f t="shared" si="110"/>
        <v>grade7_not_apr_march_grade_t8_ra_cont_cram</v>
      </c>
      <c r="Z1402" t="str">
        <f t="shared" si="111"/>
        <v>FALSE</v>
      </c>
      <c r="AA1402" s="2" t="e">
        <f t="shared" si="112"/>
        <v>#VALUE!</v>
      </c>
      <c r="AB1402">
        <f t="shared" si="113"/>
        <v>3.0999075120619799E-3</v>
      </c>
    </row>
    <row r="1403" spans="1:28">
      <c r="A1403">
        <v>1402</v>
      </c>
      <c r="B1403" t="s">
        <v>140</v>
      </c>
      <c r="C1403">
        <v>-1.5871751675818901E-2</v>
      </c>
      <c r="D1403">
        <v>4.43408986021274E-2</v>
      </c>
      <c r="E1403">
        <v>-0.35794835414222798</v>
      </c>
      <c r="F1403">
        <v>0.72049002543098095</v>
      </c>
      <c r="G1403" t="s">
        <v>753</v>
      </c>
      <c r="H1403" t="b">
        <v>0</v>
      </c>
      <c r="I1403" t="s">
        <v>382</v>
      </c>
      <c r="J1403" t="s">
        <v>382</v>
      </c>
      <c r="K1403" t="s">
        <v>382</v>
      </c>
      <c r="X1403" t="str">
        <f t="shared" si="109"/>
        <v>-0.357948354142228_0.720490025430981</v>
      </c>
      <c r="Y1403" t="str">
        <f t="shared" si="110"/>
        <v>grade7_not_apr_march_grade_t8_ra_cont_cram</v>
      </c>
      <c r="Z1403" t="str">
        <f t="shared" si="111"/>
        <v>FALSE</v>
      </c>
      <c r="AA1403" s="2" t="e">
        <f t="shared" si="112"/>
        <v>#VALUE!</v>
      </c>
      <c r="AB1403">
        <f t="shared" si="113"/>
        <v>4.43408986021274E-2</v>
      </c>
    </row>
    <row r="1404" spans="1:28">
      <c r="A1404">
        <v>1403</v>
      </c>
      <c r="B1404" t="s">
        <v>117</v>
      </c>
      <c r="C1404">
        <v>1.87397623160349E-2</v>
      </c>
      <c r="D1404">
        <v>7.6379664031337294E-2</v>
      </c>
      <c r="E1404">
        <v>0.24535015378368699</v>
      </c>
      <c r="F1404">
        <v>0.80625733604927197</v>
      </c>
      <c r="G1404" t="s">
        <v>753</v>
      </c>
      <c r="H1404" t="b">
        <v>0</v>
      </c>
      <c r="I1404" t="s">
        <v>382</v>
      </c>
      <c r="J1404" t="s">
        <v>382</v>
      </c>
      <c r="K1404" t="s">
        <v>382</v>
      </c>
      <c r="X1404" t="str">
        <f t="shared" si="109"/>
        <v>0.245350153783687_0.806257336049272</v>
      </c>
      <c r="Y1404" t="str">
        <f t="shared" si="110"/>
        <v>grade7_not_apr_march_grade_t8_ra_cont_cram</v>
      </c>
      <c r="Z1404" t="str">
        <f t="shared" si="111"/>
        <v>FALSE</v>
      </c>
      <c r="AA1404" s="2" t="e">
        <f t="shared" si="112"/>
        <v>#VALUE!</v>
      </c>
      <c r="AB1404">
        <f t="shared" si="113"/>
        <v>7.6379664031337294E-2</v>
      </c>
    </row>
    <row r="1405" spans="1:28">
      <c r="A1405">
        <v>1404</v>
      </c>
      <c r="B1405" t="s">
        <v>118</v>
      </c>
      <c r="C1405">
        <v>8.48699703535684E-2</v>
      </c>
      <c r="D1405">
        <v>7.13424075874175E-2</v>
      </c>
      <c r="E1405">
        <v>1.1896146096496001</v>
      </c>
      <c r="F1405">
        <v>0.23460181503881899</v>
      </c>
      <c r="G1405" t="s">
        <v>753</v>
      </c>
      <c r="H1405" t="b">
        <v>0</v>
      </c>
      <c r="I1405" t="s">
        <v>382</v>
      </c>
      <c r="J1405" t="s">
        <v>382</v>
      </c>
      <c r="K1405" t="s">
        <v>382</v>
      </c>
      <c r="X1405" t="str">
        <f t="shared" si="109"/>
        <v>1.1896146096496_0.234601815038819</v>
      </c>
      <c r="Y1405" t="str">
        <f t="shared" si="110"/>
        <v>grade7_not_apr_march_grade_t8_ra_cont_cram</v>
      </c>
      <c r="Z1405" t="str">
        <f t="shared" si="111"/>
        <v>FALSE</v>
      </c>
      <c r="AA1405" s="2" t="e">
        <f t="shared" si="112"/>
        <v>#VALUE!</v>
      </c>
      <c r="AB1405">
        <f t="shared" si="113"/>
        <v>7.13424075874175E-2</v>
      </c>
    </row>
    <row r="1406" spans="1:28">
      <c r="A1406">
        <v>1405</v>
      </c>
      <c r="B1406" t="s">
        <v>119</v>
      </c>
      <c r="C1406">
        <v>0.15868400807122901</v>
      </c>
      <c r="D1406">
        <v>7.9914765538904295E-2</v>
      </c>
      <c r="E1406">
        <v>1.98566569020312</v>
      </c>
      <c r="F1406">
        <v>4.7460738388077503E-2</v>
      </c>
      <c r="G1406" t="s">
        <v>753</v>
      </c>
      <c r="H1406" t="b">
        <v>0</v>
      </c>
      <c r="I1406" t="s">
        <v>382</v>
      </c>
      <c r="J1406" t="s">
        <v>382</v>
      </c>
      <c r="K1406" t="s">
        <v>382</v>
      </c>
      <c r="X1406" t="str">
        <f t="shared" si="109"/>
        <v>1.98566569020312_0.0474607383880775</v>
      </c>
      <c r="Y1406" t="str">
        <f t="shared" si="110"/>
        <v>grade7_not_apr_march_grade_t8_ra_cont_cram</v>
      </c>
      <c r="Z1406" t="str">
        <f t="shared" si="111"/>
        <v>FALSE</v>
      </c>
      <c r="AA1406" s="2" t="e">
        <f t="shared" si="112"/>
        <v>#VALUE!</v>
      </c>
      <c r="AB1406">
        <f t="shared" si="113"/>
        <v>7.9914765538904295E-2</v>
      </c>
    </row>
    <row r="1407" spans="1:28">
      <c r="A1407">
        <v>1406</v>
      </c>
      <c r="B1407" t="s">
        <v>120</v>
      </c>
      <c r="C1407">
        <v>8.9836415054581106E-2</v>
      </c>
      <c r="D1407">
        <v>9.1885665824555499E-2</v>
      </c>
      <c r="E1407">
        <v>0.97769781878832696</v>
      </c>
      <c r="F1407">
        <v>0.32856204489080099</v>
      </c>
      <c r="G1407" t="s">
        <v>753</v>
      </c>
      <c r="H1407" t="b">
        <v>0</v>
      </c>
      <c r="I1407" t="s">
        <v>382</v>
      </c>
      <c r="J1407" t="s">
        <v>382</v>
      </c>
      <c r="K1407" t="s">
        <v>382</v>
      </c>
      <c r="X1407" t="str">
        <f t="shared" si="109"/>
        <v>0.977697818788327_0.328562044890801</v>
      </c>
      <c r="Y1407" t="str">
        <f t="shared" si="110"/>
        <v>grade7_not_apr_march_grade_t8_ra_cont_cram</v>
      </c>
      <c r="Z1407" t="str">
        <f t="shared" si="111"/>
        <v>FALSE</v>
      </c>
      <c r="AA1407" s="2" t="e">
        <f t="shared" si="112"/>
        <v>#VALUE!</v>
      </c>
      <c r="AB1407">
        <f t="shared" si="113"/>
        <v>9.1885665824555499E-2</v>
      </c>
    </row>
    <row r="1408" spans="1:28">
      <c r="A1408">
        <v>1407</v>
      </c>
      <c r="B1408" t="s">
        <v>121</v>
      </c>
      <c r="C1408">
        <v>0.19717047962348899</v>
      </c>
      <c r="D1408">
        <v>5.0682292772043301E-2</v>
      </c>
      <c r="E1408">
        <v>3.8903228097890898</v>
      </c>
      <c r="F1408">
        <v>1.09674593874002E-4</v>
      </c>
      <c r="G1408" t="s">
        <v>753</v>
      </c>
      <c r="H1408" t="b">
        <v>0</v>
      </c>
      <c r="I1408" t="s">
        <v>382</v>
      </c>
      <c r="J1408" t="s">
        <v>382</v>
      </c>
      <c r="K1408" t="s">
        <v>382</v>
      </c>
      <c r="X1408" t="str">
        <f t="shared" si="109"/>
        <v>3.89032280978909_0.000109674593874002</v>
      </c>
      <c r="Y1408" t="str">
        <f t="shared" si="110"/>
        <v>grade7_not_apr_march_grade_t8_ra_cont_cram</v>
      </c>
      <c r="Z1408" t="str">
        <f t="shared" si="111"/>
        <v>FALSE</v>
      </c>
      <c r="AA1408" s="2" t="e">
        <f t="shared" si="112"/>
        <v>#VALUE!</v>
      </c>
      <c r="AB1408">
        <f t="shared" si="113"/>
        <v>5.0682292772043301E-2</v>
      </c>
    </row>
    <row r="1409" spans="1:28">
      <c r="A1409">
        <v>1408</v>
      </c>
      <c r="B1409" t="s">
        <v>122</v>
      </c>
      <c r="C1409">
        <v>0.16736213388330601</v>
      </c>
      <c r="D1409">
        <v>5.5635717571161702E-2</v>
      </c>
      <c r="E1409">
        <v>3.00817786108788</v>
      </c>
      <c r="F1409">
        <v>2.72258680469645E-3</v>
      </c>
      <c r="G1409" t="s">
        <v>753</v>
      </c>
      <c r="H1409" t="b">
        <v>0</v>
      </c>
      <c r="I1409" t="s">
        <v>382</v>
      </c>
      <c r="J1409" t="s">
        <v>382</v>
      </c>
      <c r="K1409" t="s">
        <v>382</v>
      </c>
      <c r="X1409" t="str">
        <f t="shared" si="109"/>
        <v>3.00817786108788_0.00272258680469645</v>
      </c>
      <c r="Y1409" t="str">
        <f t="shared" si="110"/>
        <v>grade7_not_apr_march_grade_t8_ra_cont_cram</v>
      </c>
      <c r="Z1409" t="str">
        <f t="shared" si="111"/>
        <v>FALSE</v>
      </c>
      <c r="AA1409" s="2" t="e">
        <f t="shared" si="112"/>
        <v>#VALUE!</v>
      </c>
      <c r="AB1409">
        <f t="shared" si="113"/>
        <v>5.5635717571161702E-2</v>
      </c>
    </row>
    <row r="1410" spans="1:28">
      <c r="A1410">
        <v>1409</v>
      </c>
      <c r="B1410" t="s">
        <v>116</v>
      </c>
      <c r="C1410">
        <v>-1.8805548790040899E-2</v>
      </c>
      <c r="D1410">
        <v>4.8715648033849999E-2</v>
      </c>
      <c r="E1410">
        <v>-0.38602686301070799</v>
      </c>
      <c r="F1410">
        <v>0.69967997791911496</v>
      </c>
      <c r="G1410" t="s">
        <v>754</v>
      </c>
      <c r="H1410" t="b">
        <v>0</v>
      </c>
      <c r="I1410" t="s">
        <v>382</v>
      </c>
      <c r="J1410" t="s">
        <v>382</v>
      </c>
      <c r="K1410" t="s">
        <v>382</v>
      </c>
      <c r="X1410" t="str">
        <f t="shared" ref="X1410:X1473" si="114">E1410&amp;"_"&amp;F1410</f>
        <v>-0.386026863010708_0.699679977919115</v>
      </c>
      <c r="Y1410" t="str">
        <f t="shared" ref="Y1410:Y1473" si="115">TEXT(G1410,"0.000")</f>
        <v>grade8_not_apr_march_grade_t8_ra_cont_cram</v>
      </c>
      <c r="Z1410" t="str">
        <f t="shared" ref="Z1410:Z1473" si="116">TEXT(H1410,"0.000")</f>
        <v>FALSE</v>
      </c>
      <c r="AA1410" s="2" t="e">
        <f t="shared" ref="AA1410:AA1473" si="117">IF(COUNTIF(J1410,"*E*")&gt;0, "***", IF(TEXT(J1410, "0.00E+00")*1&lt;0.01, "***", IF(TEXT(J1410, "0.00E+00")*1&lt;0.05, "**",  IF(TEXT(J1410, "0.00E+00")*1&lt;0.1, "*",""))))</f>
        <v>#VALUE!</v>
      </c>
      <c r="AB1410">
        <f t="shared" ref="AB1410:AB1473" si="118">D1410</f>
        <v>4.8715648033849999E-2</v>
      </c>
    </row>
    <row r="1411" spans="1:28">
      <c r="A1411">
        <v>1410</v>
      </c>
      <c r="B1411" t="s">
        <v>234</v>
      </c>
      <c r="C1411">
        <v>-3.1177261870402501E-4</v>
      </c>
      <c r="D1411">
        <v>4.2814010038325504E-3</v>
      </c>
      <c r="E1411">
        <v>-7.2820233008993401E-2</v>
      </c>
      <c r="F1411">
        <v>0.94198520810395303</v>
      </c>
      <c r="G1411" t="s">
        <v>754</v>
      </c>
      <c r="H1411" t="b">
        <v>0</v>
      </c>
      <c r="I1411" t="s">
        <v>382</v>
      </c>
      <c r="J1411" t="s">
        <v>382</v>
      </c>
      <c r="K1411" t="s">
        <v>382</v>
      </c>
      <c r="X1411" t="str">
        <f t="shared" si="114"/>
        <v>-0.0728202330089934_0.941985208103953</v>
      </c>
      <c r="Y1411" t="str">
        <f t="shared" si="115"/>
        <v>grade8_not_apr_march_grade_t8_ra_cont_cram</v>
      </c>
      <c r="Z1411" t="str">
        <f t="shared" si="116"/>
        <v>FALSE</v>
      </c>
      <c r="AA1411" s="2" t="e">
        <f t="shared" si="117"/>
        <v>#VALUE!</v>
      </c>
      <c r="AB1411">
        <f t="shared" si="118"/>
        <v>4.2814010038325504E-3</v>
      </c>
    </row>
    <row r="1412" spans="1:28">
      <c r="A1412">
        <v>1411</v>
      </c>
      <c r="B1412" t="s">
        <v>140</v>
      </c>
      <c r="C1412">
        <v>-1.8882345760434599E-2</v>
      </c>
      <c r="D1412">
        <v>6.0715534492563901E-2</v>
      </c>
      <c r="E1412">
        <v>-0.310996945316312</v>
      </c>
      <c r="F1412">
        <v>0.75596334324049397</v>
      </c>
      <c r="G1412" t="s">
        <v>754</v>
      </c>
      <c r="H1412" t="b">
        <v>0</v>
      </c>
      <c r="I1412" t="s">
        <v>382</v>
      </c>
      <c r="J1412" t="s">
        <v>382</v>
      </c>
      <c r="K1412" t="s">
        <v>382</v>
      </c>
      <c r="X1412" t="str">
        <f t="shared" si="114"/>
        <v>-0.310996945316312_0.755963343240494</v>
      </c>
      <c r="Y1412" t="str">
        <f t="shared" si="115"/>
        <v>grade8_not_apr_march_grade_t8_ra_cont_cram</v>
      </c>
      <c r="Z1412" t="str">
        <f t="shared" si="116"/>
        <v>FALSE</v>
      </c>
      <c r="AA1412" s="2" t="e">
        <f t="shared" si="117"/>
        <v>#VALUE!</v>
      </c>
      <c r="AB1412">
        <f t="shared" si="118"/>
        <v>6.0715534492563901E-2</v>
      </c>
    </row>
    <row r="1413" spans="1:28">
      <c r="A1413">
        <v>1412</v>
      </c>
      <c r="B1413" t="s">
        <v>117</v>
      </c>
      <c r="C1413">
        <v>0.13779003746232901</v>
      </c>
      <c r="D1413">
        <v>0.10396161893841301</v>
      </c>
      <c r="E1413">
        <v>1.3253933410170899</v>
      </c>
      <c r="F1413">
        <v>0.18578974538089699</v>
      </c>
      <c r="G1413" t="s">
        <v>754</v>
      </c>
      <c r="H1413" t="b">
        <v>0</v>
      </c>
      <c r="I1413" t="s">
        <v>382</v>
      </c>
      <c r="J1413" t="s">
        <v>382</v>
      </c>
      <c r="K1413" t="s">
        <v>382</v>
      </c>
      <c r="X1413" t="str">
        <f t="shared" si="114"/>
        <v>1.32539334101709_0.185789745380897</v>
      </c>
      <c r="Y1413" t="str">
        <f t="shared" si="115"/>
        <v>grade8_not_apr_march_grade_t8_ra_cont_cram</v>
      </c>
      <c r="Z1413" t="str">
        <f t="shared" si="116"/>
        <v>FALSE</v>
      </c>
      <c r="AA1413" s="2" t="e">
        <f t="shared" si="117"/>
        <v>#VALUE!</v>
      </c>
      <c r="AB1413">
        <f t="shared" si="118"/>
        <v>0.10396161893841301</v>
      </c>
    </row>
    <row r="1414" spans="1:28">
      <c r="A1414">
        <v>1413</v>
      </c>
      <c r="B1414" t="s">
        <v>118</v>
      </c>
      <c r="C1414">
        <v>0.120621695812466</v>
      </c>
      <c r="D1414">
        <v>9.4101282323053106E-2</v>
      </c>
      <c r="E1414">
        <v>1.2818283963269199</v>
      </c>
      <c r="F1414">
        <v>0.20063797929483199</v>
      </c>
      <c r="G1414" t="s">
        <v>754</v>
      </c>
      <c r="H1414" t="b">
        <v>0</v>
      </c>
      <c r="I1414" t="s">
        <v>382</v>
      </c>
      <c r="J1414" t="s">
        <v>382</v>
      </c>
      <c r="K1414" t="s">
        <v>382</v>
      </c>
      <c r="X1414" t="str">
        <f t="shared" si="114"/>
        <v>1.28182839632692_0.200637979294832</v>
      </c>
      <c r="Y1414" t="str">
        <f t="shared" si="115"/>
        <v>grade8_not_apr_march_grade_t8_ra_cont_cram</v>
      </c>
      <c r="Z1414" t="str">
        <f t="shared" si="116"/>
        <v>FALSE</v>
      </c>
      <c r="AA1414" s="2" t="e">
        <f t="shared" si="117"/>
        <v>#VALUE!</v>
      </c>
      <c r="AB1414">
        <f t="shared" si="118"/>
        <v>9.4101282323053106E-2</v>
      </c>
    </row>
    <row r="1415" spans="1:28">
      <c r="A1415">
        <v>1414</v>
      </c>
      <c r="B1415" t="s">
        <v>119</v>
      </c>
      <c r="C1415">
        <v>0.26580735443251202</v>
      </c>
      <c r="D1415">
        <v>0.11826375945034399</v>
      </c>
      <c r="E1415">
        <v>2.2475807945553901</v>
      </c>
      <c r="F1415">
        <v>2.5141774363887402E-2</v>
      </c>
      <c r="G1415" t="s">
        <v>754</v>
      </c>
      <c r="H1415" t="b">
        <v>0</v>
      </c>
      <c r="I1415" t="s">
        <v>382</v>
      </c>
      <c r="J1415" t="s">
        <v>382</v>
      </c>
      <c r="K1415" t="s">
        <v>382</v>
      </c>
      <c r="X1415" t="str">
        <f t="shared" si="114"/>
        <v>2.24758079455539_0.0251417743638874</v>
      </c>
      <c r="Y1415" t="str">
        <f t="shared" si="115"/>
        <v>grade8_not_apr_march_grade_t8_ra_cont_cram</v>
      </c>
      <c r="Z1415" t="str">
        <f t="shared" si="116"/>
        <v>FALSE</v>
      </c>
      <c r="AA1415" s="2" t="e">
        <f t="shared" si="117"/>
        <v>#VALUE!</v>
      </c>
      <c r="AB1415">
        <f t="shared" si="118"/>
        <v>0.11826375945034399</v>
      </c>
    </row>
    <row r="1416" spans="1:28">
      <c r="A1416">
        <v>1415</v>
      </c>
      <c r="B1416" t="s">
        <v>120</v>
      </c>
      <c r="C1416">
        <v>8.4484456038318195E-2</v>
      </c>
      <c r="D1416">
        <v>0.116698153797565</v>
      </c>
      <c r="E1416">
        <v>0.72395709177089795</v>
      </c>
      <c r="F1416">
        <v>0.46951107389763502</v>
      </c>
      <c r="G1416" t="s">
        <v>754</v>
      </c>
      <c r="H1416" t="b">
        <v>0</v>
      </c>
      <c r="I1416" t="s">
        <v>382</v>
      </c>
      <c r="J1416" t="s">
        <v>382</v>
      </c>
      <c r="K1416" t="s">
        <v>382</v>
      </c>
      <c r="X1416" t="str">
        <f t="shared" si="114"/>
        <v>0.723957091770898_0.469511073897635</v>
      </c>
      <c r="Y1416" t="str">
        <f t="shared" si="115"/>
        <v>grade8_not_apr_march_grade_t8_ra_cont_cram</v>
      </c>
      <c r="Z1416" t="str">
        <f t="shared" si="116"/>
        <v>FALSE</v>
      </c>
      <c r="AA1416" s="2" t="e">
        <f t="shared" si="117"/>
        <v>#VALUE!</v>
      </c>
      <c r="AB1416">
        <f t="shared" si="118"/>
        <v>0.116698153797565</v>
      </c>
    </row>
    <row r="1417" spans="1:28">
      <c r="A1417">
        <v>1416</v>
      </c>
      <c r="B1417" t="s">
        <v>122</v>
      </c>
      <c r="C1417">
        <v>4.4353180998127101E-2</v>
      </c>
      <c r="D1417">
        <v>6.5205699121742497E-2</v>
      </c>
      <c r="E1417">
        <v>0.68020405571171605</v>
      </c>
      <c r="F1417">
        <v>0.49676486343631698</v>
      </c>
      <c r="G1417" t="s">
        <v>754</v>
      </c>
      <c r="H1417" t="b">
        <v>0</v>
      </c>
      <c r="I1417" t="s">
        <v>382</v>
      </c>
      <c r="J1417" t="s">
        <v>382</v>
      </c>
      <c r="K1417" t="s">
        <v>382</v>
      </c>
      <c r="X1417" t="str">
        <f t="shared" si="114"/>
        <v>0.680204055711716_0.496764863436317</v>
      </c>
      <c r="Y1417" t="str">
        <f t="shared" si="115"/>
        <v>grade8_not_apr_march_grade_t8_ra_cont_cram</v>
      </c>
      <c r="Z1417" t="str">
        <f t="shared" si="116"/>
        <v>FALSE</v>
      </c>
      <c r="AA1417" s="2" t="e">
        <f t="shared" si="117"/>
        <v>#VALUE!</v>
      </c>
      <c r="AB1417">
        <f t="shared" si="118"/>
        <v>6.5205699121742497E-2</v>
      </c>
    </row>
    <row r="1418" spans="1:28">
      <c r="A1418">
        <v>1417</v>
      </c>
      <c r="B1418" t="s">
        <v>116</v>
      </c>
      <c r="C1418">
        <v>8.6150393497209307E-3</v>
      </c>
      <c r="D1418">
        <v>5.52485634553678E-2</v>
      </c>
      <c r="E1418">
        <v>0.155932368389642</v>
      </c>
      <c r="F1418">
        <v>0.87619633546282805</v>
      </c>
      <c r="G1418" t="s">
        <v>755</v>
      </c>
      <c r="H1418" t="b">
        <v>0</v>
      </c>
      <c r="I1418" t="s">
        <v>382</v>
      </c>
      <c r="J1418" t="s">
        <v>382</v>
      </c>
      <c r="K1418" t="s">
        <v>382</v>
      </c>
      <c r="X1418" t="str">
        <f t="shared" si="114"/>
        <v>0.155932368389642_0.876196335462828</v>
      </c>
      <c r="Y1418" t="str">
        <f t="shared" si="115"/>
        <v>grade9_not_apr_march_grade_t8_ra_cont_cram</v>
      </c>
      <c r="Z1418" t="str">
        <f t="shared" si="116"/>
        <v>FALSE</v>
      </c>
      <c r="AA1418" s="2" t="e">
        <f t="shared" si="117"/>
        <v>#VALUE!</v>
      </c>
      <c r="AB1418">
        <f t="shared" si="118"/>
        <v>5.52485634553678E-2</v>
      </c>
    </row>
    <row r="1419" spans="1:28">
      <c r="A1419">
        <v>1418</v>
      </c>
      <c r="B1419" t="s">
        <v>234</v>
      </c>
      <c r="C1419">
        <v>1.8839645328431001E-4</v>
      </c>
      <c r="D1419">
        <v>4.6922296957269396E-3</v>
      </c>
      <c r="E1419">
        <v>4.0150731209061701E-2</v>
      </c>
      <c r="F1419">
        <v>0.96800097014499298</v>
      </c>
      <c r="G1419" t="s">
        <v>755</v>
      </c>
      <c r="H1419" t="b">
        <v>0</v>
      </c>
      <c r="I1419" t="s">
        <v>382</v>
      </c>
      <c r="J1419" t="s">
        <v>382</v>
      </c>
      <c r="K1419" t="s">
        <v>382</v>
      </c>
      <c r="X1419" t="str">
        <f t="shared" si="114"/>
        <v>0.0401507312090617_0.968000970144993</v>
      </c>
      <c r="Y1419" t="str">
        <f t="shared" si="115"/>
        <v>grade9_not_apr_march_grade_t8_ra_cont_cram</v>
      </c>
      <c r="Z1419" t="str">
        <f t="shared" si="116"/>
        <v>FALSE</v>
      </c>
      <c r="AA1419" s="2" t="e">
        <f t="shared" si="117"/>
        <v>#VALUE!</v>
      </c>
      <c r="AB1419">
        <f t="shared" si="118"/>
        <v>4.6922296957269396E-3</v>
      </c>
    </row>
    <row r="1420" spans="1:28">
      <c r="A1420">
        <v>1419</v>
      </c>
      <c r="B1420" t="s">
        <v>140</v>
      </c>
      <c r="C1420">
        <v>-2.5315120814814199E-2</v>
      </c>
      <c r="D1420">
        <v>7.6100225035397706E-2</v>
      </c>
      <c r="E1420">
        <v>-0.332655005987682</v>
      </c>
      <c r="F1420">
        <v>0.73963841480114301</v>
      </c>
      <c r="G1420" t="s">
        <v>755</v>
      </c>
      <c r="H1420" t="b">
        <v>0</v>
      </c>
      <c r="I1420" t="s">
        <v>382</v>
      </c>
      <c r="J1420" t="s">
        <v>382</v>
      </c>
      <c r="K1420" t="s">
        <v>382</v>
      </c>
      <c r="X1420" t="str">
        <f t="shared" si="114"/>
        <v>-0.332655005987682_0.739638414801143</v>
      </c>
      <c r="Y1420" t="str">
        <f t="shared" si="115"/>
        <v>grade9_not_apr_march_grade_t8_ra_cont_cram</v>
      </c>
      <c r="Z1420" t="str">
        <f t="shared" si="116"/>
        <v>FALSE</v>
      </c>
      <c r="AA1420" s="2" t="e">
        <f t="shared" si="117"/>
        <v>#VALUE!</v>
      </c>
      <c r="AB1420">
        <f t="shared" si="118"/>
        <v>7.6100225035397706E-2</v>
      </c>
    </row>
    <row r="1421" spans="1:28">
      <c r="A1421">
        <v>1420</v>
      </c>
      <c r="B1421" t="s">
        <v>117</v>
      </c>
      <c r="C1421">
        <v>0.127183861738558</v>
      </c>
      <c r="D1421">
        <v>0.14167066893081101</v>
      </c>
      <c r="E1421">
        <v>0.89774307341395798</v>
      </c>
      <c r="F1421">
        <v>0.37007765109121998</v>
      </c>
      <c r="G1421" t="s">
        <v>755</v>
      </c>
      <c r="H1421" t="b">
        <v>0</v>
      </c>
      <c r="I1421" t="s">
        <v>382</v>
      </c>
      <c r="J1421" t="s">
        <v>382</v>
      </c>
      <c r="K1421" t="s">
        <v>382</v>
      </c>
      <c r="X1421" t="str">
        <f t="shared" si="114"/>
        <v>0.897743073413958_0.37007765109122</v>
      </c>
      <c r="Y1421" t="str">
        <f t="shared" si="115"/>
        <v>grade9_not_apr_march_grade_t8_ra_cont_cram</v>
      </c>
      <c r="Z1421" t="str">
        <f t="shared" si="116"/>
        <v>FALSE</v>
      </c>
      <c r="AA1421" s="2" t="e">
        <f t="shared" si="117"/>
        <v>#VALUE!</v>
      </c>
      <c r="AB1421">
        <f t="shared" si="118"/>
        <v>0.14167066893081101</v>
      </c>
    </row>
    <row r="1422" spans="1:28">
      <c r="A1422">
        <v>1421</v>
      </c>
      <c r="B1422" t="s">
        <v>118</v>
      </c>
      <c r="C1422">
        <v>0.19016615568918099</v>
      </c>
      <c r="D1422">
        <v>0.14121798655943699</v>
      </c>
      <c r="E1422">
        <v>1.3466142686373901</v>
      </c>
      <c r="F1422">
        <v>0.17917067148150401</v>
      </c>
      <c r="G1422" t="s">
        <v>755</v>
      </c>
      <c r="H1422" t="b">
        <v>0</v>
      </c>
      <c r="I1422" t="s">
        <v>382</v>
      </c>
      <c r="J1422" t="s">
        <v>382</v>
      </c>
      <c r="K1422" t="s">
        <v>382</v>
      </c>
      <c r="X1422" t="str">
        <f t="shared" si="114"/>
        <v>1.34661426863739_0.179170671481504</v>
      </c>
      <c r="Y1422" t="str">
        <f t="shared" si="115"/>
        <v>grade9_not_apr_march_grade_t8_ra_cont_cram</v>
      </c>
      <c r="Z1422" t="str">
        <f t="shared" si="116"/>
        <v>FALSE</v>
      </c>
      <c r="AA1422" s="2" t="e">
        <f t="shared" si="117"/>
        <v>#VALUE!</v>
      </c>
      <c r="AB1422">
        <f t="shared" si="118"/>
        <v>0.14121798655943699</v>
      </c>
    </row>
    <row r="1423" spans="1:28">
      <c r="A1423">
        <v>1422</v>
      </c>
      <c r="B1423" t="s">
        <v>119</v>
      </c>
      <c r="C1423">
        <v>0.167563027087406</v>
      </c>
      <c r="D1423">
        <v>0.143920798372459</v>
      </c>
      <c r="E1423">
        <v>1.1642724955830399</v>
      </c>
      <c r="F1423">
        <v>0.245283885584579</v>
      </c>
      <c r="G1423" t="s">
        <v>755</v>
      </c>
      <c r="H1423" t="b">
        <v>0</v>
      </c>
      <c r="I1423" t="s">
        <v>382</v>
      </c>
      <c r="J1423" t="s">
        <v>382</v>
      </c>
      <c r="K1423" t="s">
        <v>382</v>
      </c>
      <c r="X1423" t="str">
        <f t="shared" si="114"/>
        <v>1.16427249558304_0.245283885584579</v>
      </c>
      <c r="Y1423" t="str">
        <f t="shared" si="115"/>
        <v>grade9_not_apr_march_grade_t8_ra_cont_cram</v>
      </c>
      <c r="Z1423" t="str">
        <f t="shared" si="116"/>
        <v>FALSE</v>
      </c>
      <c r="AA1423" s="2" t="e">
        <f t="shared" si="117"/>
        <v>#VALUE!</v>
      </c>
      <c r="AB1423">
        <f t="shared" si="118"/>
        <v>0.143920798372459</v>
      </c>
    </row>
    <row r="1424" spans="1:28">
      <c r="A1424">
        <v>1423</v>
      </c>
      <c r="B1424" t="s">
        <v>120</v>
      </c>
      <c r="C1424">
        <v>0.22011692585273501</v>
      </c>
      <c r="D1424">
        <v>0.14106844687765299</v>
      </c>
      <c r="E1424">
        <v>1.56035549213666</v>
      </c>
      <c r="F1424">
        <v>0.11978172919893799</v>
      </c>
      <c r="G1424" t="s">
        <v>755</v>
      </c>
      <c r="H1424" t="b">
        <v>0</v>
      </c>
      <c r="I1424" t="s">
        <v>382</v>
      </c>
      <c r="J1424" t="s">
        <v>382</v>
      </c>
      <c r="K1424" t="s">
        <v>382</v>
      </c>
      <c r="X1424" t="str">
        <f t="shared" si="114"/>
        <v>1.56035549213666_0.119781729198938</v>
      </c>
      <c r="Y1424" t="str">
        <f t="shared" si="115"/>
        <v>grade9_not_apr_march_grade_t8_ra_cont_cram</v>
      </c>
      <c r="Z1424" t="str">
        <f t="shared" si="116"/>
        <v>FALSE</v>
      </c>
      <c r="AA1424" s="2" t="e">
        <f t="shared" si="117"/>
        <v>#VALUE!</v>
      </c>
      <c r="AB1424">
        <f t="shared" si="118"/>
        <v>0.14106844687765299</v>
      </c>
    </row>
    <row r="1425" spans="1:28">
      <c r="A1425">
        <v>1424</v>
      </c>
      <c r="B1425" t="s">
        <v>122</v>
      </c>
      <c r="C1425">
        <v>-0.100956941823192</v>
      </c>
      <c r="D1425">
        <v>7.2517039555070495E-2</v>
      </c>
      <c r="E1425">
        <v>-1.39218234007641</v>
      </c>
      <c r="F1425">
        <v>0.164948744821449</v>
      </c>
      <c r="G1425" t="s">
        <v>755</v>
      </c>
      <c r="H1425" t="b">
        <v>0</v>
      </c>
      <c r="I1425" t="s">
        <v>382</v>
      </c>
      <c r="J1425" t="s">
        <v>382</v>
      </c>
      <c r="K1425" t="s">
        <v>382</v>
      </c>
      <c r="X1425" t="str">
        <f t="shared" si="114"/>
        <v>-1.39218234007641_0.164948744821449</v>
      </c>
      <c r="Y1425" t="str">
        <f t="shared" si="115"/>
        <v>grade9_not_apr_march_grade_t8_ra_cont_cram</v>
      </c>
      <c r="Z1425" t="str">
        <f t="shared" si="116"/>
        <v>FALSE</v>
      </c>
      <c r="AA1425" s="2" t="e">
        <f t="shared" si="117"/>
        <v>#VALUE!</v>
      </c>
      <c r="AB1425">
        <f t="shared" si="118"/>
        <v>7.2517039555070495E-2</v>
      </c>
    </row>
    <row r="1426" spans="1:28">
      <c r="A1426">
        <v>1425</v>
      </c>
      <c r="B1426" t="s">
        <v>150</v>
      </c>
      <c r="C1426">
        <v>8.5526774468098504E-2</v>
      </c>
      <c r="D1426">
        <v>6.6354898881440694E-2</v>
      </c>
      <c r="E1426">
        <v>1.2889293165967</v>
      </c>
      <c r="F1426">
        <v>0.19763156643690599</v>
      </c>
      <c r="G1426" t="s">
        <v>457</v>
      </c>
      <c r="H1426" t="b">
        <v>0</v>
      </c>
      <c r="I1426" t="s">
        <v>382</v>
      </c>
      <c r="J1426" t="s">
        <v>382</v>
      </c>
      <c r="K1426" t="s">
        <v>382</v>
      </c>
      <c r="X1426" t="str">
        <f t="shared" si="114"/>
        <v>1.2889293165967_0.197631566436906</v>
      </c>
      <c r="Y1426" t="str">
        <f t="shared" si="115"/>
        <v>grade4_all_grade_t8_ra_basic_teacherrelation</v>
      </c>
      <c r="Z1426" t="str">
        <f t="shared" si="116"/>
        <v>FALSE</v>
      </c>
      <c r="AA1426" s="2" t="e">
        <f t="shared" si="117"/>
        <v>#VALUE!</v>
      </c>
      <c r="AB1426">
        <f t="shared" si="118"/>
        <v>6.6354898881440694E-2</v>
      </c>
    </row>
    <row r="1427" spans="1:28">
      <c r="A1427">
        <v>1426</v>
      </c>
      <c r="B1427" t="s">
        <v>116</v>
      </c>
      <c r="C1427">
        <v>-2.2933759774981799E-2</v>
      </c>
      <c r="D1427">
        <v>2.8735276200460399E-2</v>
      </c>
      <c r="E1427">
        <v>-0.798104727269484</v>
      </c>
      <c r="F1427">
        <v>0.42494251181940101</v>
      </c>
      <c r="G1427" t="s">
        <v>457</v>
      </c>
      <c r="H1427" t="b">
        <v>0</v>
      </c>
      <c r="I1427" t="s">
        <v>382</v>
      </c>
      <c r="J1427" t="s">
        <v>382</v>
      </c>
      <c r="K1427" t="s">
        <v>382</v>
      </c>
      <c r="X1427" t="str">
        <f t="shared" si="114"/>
        <v>-0.798104727269484_0.424942511819401</v>
      </c>
      <c r="Y1427" t="str">
        <f t="shared" si="115"/>
        <v>grade4_all_grade_t8_ra_basic_teacherrelation</v>
      </c>
      <c r="Z1427" t="str">
        <f t="shared" si="116"/>
        <v>FALSE</v>
      </c>
      <c r="AA1427" s="2" t="e">
        <f t="shared" si="117"/>
        <v>#VALUE!</v>
      </c>
      <c r="AB1427">
        <f t="shared" si="118"/>
        <v>2.8735276200460399E-2</v>
      </c>
    </row>
    <row r="1428" spans="1:28">
      <c r="A1428">
        <v>1427</v>
      </c>
      <c r="B1428" t="s">
        <v>234</v>
      </c>
      <c r="C1428">
        <v>1.4094277483301101E-3</v>
      </c>
      <c r="D1428">
        <v>2.523510983586E-3</v>
      </c>
      <c r="E1428">
        <v>0.55851857095040902</v>
      </c>
      <c r="F1428">
        <v>0.57657795050925797</v>
      </c>
      <c r="G1428" t="s">
        <v>457</v>
      </c>
      <c r="H1428" t="b">
        <v>0</v>
      </c>
      <c r="I1428" t="s">
        <v>382</v>
      </c>
      <c r="J1428" t="s">
        <v>382</v>
      </c>
      <c r="K1428" t="s">
        <v>382</v>
      </c>
      <c r="X1428" t="str">
        <f t="shared" si="114"/>
        <v>0.558518570950409_0.576577950509258</v>
      </c>
      <c r="Y1428" t="str">
        <f t="shared" si="115"/>
        <v>grade4_all_grade_t8_ra_basic_teacherrelation</v>
      </c>
      <c r="Z1428" t="str">
        <f t="shared" si="116"/>
        <v>FALSE</v>
      </c>
      <c r="AA1428" s="2" t="e">
        <f t="shared" si="117"/>
        <v>#VALUE!</v>
      </c>
      <c r="AB1428">
        <f t="shared" si="118"/>
        <v>2.523510983586E-3</v>
      </c>
    </row>
    <row r="1429" spans="1:28">
      <c r="A1429">
        <v>1428</v>
      </c>
      <c r="B1429" t="s">
        <v>150</v>
      </c>
      <c r="C1429">
        <v>-1.48562325136868E-2</v>
      </c>
      <c r="D1429">
        <v>7.2567412629263403E-2</v>
      </c>
      <c r="E1429">
        <v>-0.20472319427433799</v>
      </c>
      <c r="F1429">
        <v>0.83781440414896002</v>
      </c>
      <c r="G1429" t="s">
        <v>458</v>
      </c>
      <c r="H1429" t="b">
        <v>0</v>
      </c>
      <c r="I1429" t="s">
        <v>382</v>
      </c>
      <c r="J1429" t="s">
        <v>382</v>
      </c>
      <c r="K1429" t="s">
        <v>382</v>
      </c>
      <c r="X1429" t="str">
        <f t="shared" si="114"/>
        <v>-0.204723194274338_0.83781440414896</v>
      </c>
      <c r="Y1429" t="str">
        <f t="shared" si="115"/>
        <v>grade5_all_grade_t8_ra_basic_teacherrelation</v>
      </c>
      <c r="Z1429" t="str">
        <f t="shared" si="116"/>
        <v>FALSE</v>
      </c>
      <c r="AA1429" s="2" t="e">
        <f t="shared" si="117"/>
        <v>#VALUE!</v>
      </c>
      <c r="AB1429">
        <f t="shared" si="118"/>
        <v>7.2567412629263403E-2</v>
      </c>
    </row>
    <row r="1430" spans="1:28">
      <c r="A1430">
        <v>1429</v>
      </c>
      <c r="B1430" t="s">
        <v>116</v>
      </c>
      <c r="C1430">
        <v>-1.9545069636443101E-2</v>
      </c>
      <c r="D1430">
        <v>2.9204695989415701E-2</v>
      </c>
      <c r="E1430">
        <v>-0.66924407100579097</v>
      </c>
      <c r="F1430">
        <v>0.50343623136436699</v>
      </c>
      <c r="G1430" t="s">
        <v>458</v>
      </c>
      <c r="H1430" t="b">
        <v>0</v>
      </c>
      <c r="I1430" t="s">
        <v>382</v>
      </c>
      <c r="J1430" t="s">
        <v>382</v>
      </c>
      <c r="K1430" t="s">
        <v>382</v>
      </c>
      <c r="X1430" t="str">
        <f t="shared" si="114"/>
        <v>-0.669244071005791_0.503436231364367</v>
      </c>
      <c r="Y1430" t="str">
        <f t="shared" si="115"/>
        <v>grade5_all_grade_t8_ra_basic_teacherrelation</v>
      </c>
      <c r="Z1430" t="str">
        <f t="shared" si="116"/>
        <v>FALSE</v>
      </c>
      <c r="AA1430" s="2" t="e">
        <f t="shared" si="117"/>
        <v>#VALUE!</v>
      </c>
      <c r="AB1430">
        <f t="shared" si="118"/>
        <v>2.9204695989415701E-2</v>
      </c>
    </row>
    <row r="1431" spans="1:28">
      <c r="A1431">
        <v>1430</v>
      </c>
      <c r="B1431" t="s">
        <v>234</v>
      </c>
      <c r="C1431">
        <v>3.20315189117522E-3</v>
      </c>
      <c r="D1431">
        <v>2.4576826202826101E-3</v>
      </c>
      <c r="E1431">
        <v>1.30332202569219</v>
      </c>
      <c r="F1431">
        <v>0.192652122943614</v>
      </c>
      <c r="G1431" t="s">
        <v>458</v>
      </c>
      <c r="H1431" t="b">
        <v>0</v>
      </c>
      <c r="I1431" t="s">
        <v>382</v>
      </c>
      <c r="J1431" t="s">
        <v>382</v>
      </c>
      <c r="K1431" t="s">
        <v>382</v>
      </c>
      <c r="X1431" t="str">
        <f t="shared" si="114"/>
        <v>1.30332202569219_0.192652122943614</v>
      </c>
      <c r="Y1431" t="str">
        <f t="shared" si="115"/>
        <v>grade5_all_grade_t8_ra_basic_teacherrelation</v>
      </c>
      <c r="Z1431" t="str">
        <f t="shared" si="116"/>
        <v>FALSE</v>
      </c>
      <c r="AA1431" s="2" t="e">
        <f t="shared" si="117"/>
        <v>#VALUE!</v>
      </c>
      <c r="AB1431">
        <f t="shared" si="118"/>
        <v>2.4576826202826101E-3</v>
      </c>
    </row>
    <row r="1432" spans="1:28">
      <c r="A1432">
        <v>1431</v>
      </c>
      <c r="B1432" t="s">
        <v>150</v>
      </c>
      <c r="C1432">
        <v>-9.8879417158098101E-2</v>
      </c>
      <c r="D1432">
        <v>7.2045242499006706E-2</v>
      </c>
      <c r="E1432">
        <v>-1.3724628265282199</v>
      </c>
      <c r="F1432">
        <v>0.17011224167455899</v>
      </c>
      <c r="G1432" t="s">
        <v>459</v>
      </c>
      <c r="H1432" t="b">
        <v>0</v>
      </c>
      <c r="I1432" t="s">
        <v>382</v>
      </c>
      <c r="J1432" t="s">
        <v>382</v>
      </c>
      <c r="K1432" t="s">
        <v>382</v>
      </c>
      <c r="X1432" t="str">
        <f t="shared" si="114"/>
        <v>-1.37246282652822_0.170112241674559</v>
      </c>
      <c r="Y1432" t="str">
        <f t="shared" si="115"/>
        <v>grade6_all_grade_t8_ra_basic_teacherrelation</v>
      </c>
      <c r="Z1432" t="str">
        <f t="shared" si="116"/>
        <v>FALSE</v>
      </c>
      <c r="AA1432" s="2" t="e">
        <f t="shared" si="117"/>
        <v>#VALUE!</v>
      </c>
      <c r="AB1432">
        <f t="shared" si="118"/>
        <v>7.2045242499006706E-2</v>
      </c>
    </row>
    <row r="1433" spans="1:28">
      <c r="A1433">
        <v>1432</v>
      </c>
      <c r="B1433" t="s">
        <v>116</v>
      </c>
      <c r="C1433">
        <v>9.7749714807238396E-3</v>
      </c>
      <c r="D1433">
        <v>2.8841693046851899E-2</v>
      </c>
      <c r="E1433">
        <v>0.33891808864496498</v>
      </c>
      <c r="F1433">
        <v>0.73471602185588103</v>
      </c>
      <c r="G1433" t="s">
        <v>459</v>
      </c>
      <c r="H1433" t="b">
        <v>0</v>
      </c>
      <c r="I1433" t="s">
        <v>382</v>
      </c>
      <c r="J1433" t="s">
        <v>382</v>
      </c>
      <c r="K1433" t="s">
        <v>382</v>
      </c>
      <c r="X1433" t="str">
        <f t="shared" si="114"/>
        <v>0.338918088644965_0.734716021855881</v>
      </c>
      <c r="Y1433" t="str">
        <f t="shared" si="115"/>
        <v>grade6_all_grade_t8_ra_basic_teacherrelation</v>
      </c>
      <c r="Z1433" t="str">
        <f t="shared" si="116"/>
        <v>FALSE</v>
      </c>
      <c r="AA1433" s="2" t="e">
        <f t="shared" si="117"/>
        <v>#VALUE!</v>
      </c>
      <c r="AB1433">
        <f t="shared" si="118"/>
        <v>2.8841693046851899E-2</v>
      </c>
    </row>
    <row r="1434" spans="1:28">
      <c r="A1434">
        <v>1433</v>
      </c>
      <c r="B1434" t="s">
        <v>234</v>
      </c>
      <c r="C1434">
        <v>5.3194626173249E-4</v>
      </c>
      <c r="D1434">
        <v>2.4197881828735999E-3</v>
      </c>
      <c r="E1434">
        <v>0.219831746223664</v>
      </c>
      <c r="F1434">
        <v>0.82603030728128002</v>
      </c>
      <c r="G1434" t="s">
        <v>459</v>
      </c>
      <c r="H1434" t="b">
        <v>0</v>
      </c>
      <c r="I1434" t="s">
        <v>382</v>
      </c>
      <c r="J1434" t="s">
        <v>382</v>
      </c>
      <c r="K1434" t="s">
        <v>382</v>
      </c>
      <c r="X1434" t="str">
        <f t="shared" si="114"/>
        <v>0.219831746223664_0.82603030728128</v>
      </c>
      <c r="Y1434" t="str">
        <f t="shared" si="115"/>
        <v>grade6_all_grade_t8_ra_basic_teacherrelation</v>
      </c>
      <c r="Z1434" t="str">
        <f t="shared" si="116"/>
        <v>FALSE</v>
      </c>
      <c r="AA1434" s="2" t="e">
        <f t="shared" si="117"/>
        <v>#VALUE!</v>
      </c>
      <c r="AB1434">
        <f t="shared" si="118"/>
        <v>2.4197881828735999E-3</v>
      </c>
    </row>
    <row r="1435" spans="1:28">
      <c r="A1435">
        <v>1434</v>
      </c>
      <c r="B1435" t="s">
        <v>150</v>
      </c>
      <c r="C1435">
        <v>-9.6369402155572104E-2</v>
      </c>
      <c r="D1435">
        <v>8.1967668091475099E-2</v>
      </c>
      <c r="E1435">
        <v>-1.1757001803201801</v>
      </c>
      <c r="F1435">
        <v>0.23994579112609901</v>
      </c>
      <c r="G1435" t="s">
        <v>460</v>
      </c>
      <c r="H1435" t="b">
        <v>0</v>
      </c>
      <c r="I1435" t="s">
        <v>382</v>
      </c>
      <c r="J1435" t="s">
        <v>382</v>
      </c>
      <c r="K1435" t="s">
        <v>382</v>
      </c>
      <c r="X1435" t="str">
        <f t="shared" si="114"/>
        <v>-1.17570018032018_0.239945791126099</v>
      </c>
      <c r="Y1435" t="str">
        <f t="shared" si="115"/>
        <v>grade7_all_grade_t8_ra_basic_teacherrelation</v>
      </c>
      <c r="Z1435" t="str">
        <f t="shared" si="116"/>
        <v>FALSE</v>
      </c>
      <c r="AA1435" s="2" t="e">
        <f t="shared" si="117"/>
        <v>#VALUE!</v>
      </c>
      <c r="AB1435">
        <f t="shared" si="118"/>
        <v>8.1967668091475099E-2</v>
      </c>
    </row>
    <row r="1436" spans="1:28">
      <c r="A1436">
        <v>1435</v>
      </c>
      <c r="B1436" t="s">
        <v>116</v>
      </c>
      <c r="C1436">
        <v>-6.8794769015173302E-3</v>
      </c>
      <c r="D1436">
        <v>3.2536135008089301E-2</v>
      </c>
      <c r="E1436">
        <v>-0.21144112230315401</v>
      </c>
      <c r="F1436">
        <v>0.83257864775384305</v>
      </c>
      <c r="G1436" t="s">
        <v>460</v>
      </c>
      <c r="H1436" t="b">
        <v>0</v>
      </c>
      <c r="I1436" t="s">
        <v>382</v>
      </c>
      <c r="J1436" t="s">
        <v>382</v>
      </c>
      <c r="K1436" t="s">
        <v>382</v>
      </c>
      <c r="X1436" t="str">
        <f t="shared" si="114"/>
        <v>-0.211441122303154_0.832578647753843</v>
      </c>
      <c r="Y1436" t="str">
        <f t="shared" si="115"/>
        <v>grade7_all_grade_t8_ra_basic_teacherrelation</v>
      </c>
      <c r="Z1436" t="str">
        <f t="shared" si="116"/>
        <v>FALSE</v>
      </c>
      <c r="AA1436" s="2" t="e">
        <f t="shared" si="117"/>
        <v>#VALUE!</v>
      </c>
      <c r="AB1436">
        <f t="shared" si="118"/>
        <v>3.2536135008089301E-2</v>
      </c>
    </row>
    <row r="1437" spans="1:28">
      <c r="A1437">
        <v>1436</v>
      </c>
      <c r="B1437" t="s">
        <v>234</v>
      </c>
      <c r="C1437">
        <v>2.9805309327274199E-3</v>
      </c>
      <c r="D1437">
        <v>2.7397134795328999E-3</v>
      </c>
      <c r="E1437">
        <v>1.08789877298978</v>
      </c>
      <c r="F1437">
        <v>0.27685626368016197</v>
      </c>
      <c r="G1437" t="s">
        <v>460</v>
      </c>
      <c r="H1437" t="b">
        <v>0</v>
      </c>
      <c r="I1437" t="s">
        <v>382</v>
      </c>
      <c r="J1437" t="s">
        <v>382</v>
      </c>
      <c r="K1437" t="s">
        <v>382</v>
      </c>
      <c r="X1437" t="str">
        <f t="shared" si="114"/>
        <v>1.08789877298978_0.276856263680162</v>
      </c>
      <c r="Y1437" t="str">
        <f t="shared" si="115"/>
        <v>grade7_all_grade_t8_ra_basic_teacherrelation</v>
      </c>
      <c r="Z1437" t="str">
        <f t="shared" si="116"/>
        <v>FALSE</v>
      </c>
      <c r="AA1437" s="2" t="e">
        <f t="shared" si="117"/>
        <v>#VALUE!</v>
      </c>
      <c r="AB1437">
        <f t="shared" si="118"/>
        <v>2.7397134795328999E-3</v>
      </c>
    </row>
    <row r="1438" spans="1:28">
      <c r="A1438">
        <v>1437</v>
      </c>
      <c r="B1438" t="s">
        <v>150</v>
      </c>
      <c r="C1438">
        <v>-4.49006448005487E-2</v>
      </c>
      <c r="D1438">
        <v>8.6750520710804802E-2</v>
      </c>
      <c r="E1438">
        <v>-0.51758357682060996</v>
      </c>
      <c r="F1438">
        <v>0.604856633693306</v>
      </c>
      <c r="G1438" t="s">
        <v>461</v>
      </c>
      <c r="H1438" t="b">
        <v>0</v>
      </c>
      <c r="I1438" t="s">
        <v>382</v>
      </c>
      <c r="J1438" t="s">
        <v>382</v>
      </c>
      <c r="K1438" t="s">
        <v>382</v>
      </c>
      <c r="X1438" t="str">
        <f t="shared" si="114"/>
        <v>-0.51758357682061_0.604856633693306</v>
      </c>
      <c r="Y1438" t="str">
        <f t="shared" si="115"/>
        <v>grade8_all_grade_t8_ra_basic_teacherrelation</v>
      </c>
      <c r="Z1438" t="str">
        <f t="shared" si="116"/>
        <v>FALSE</v>
      </c>
      <c r="AA1438" s="2" t="e">
        <f t="shared" si="117"/>
        <v>#VALUE!</v>
      </c>
      <c r="AB1438">
        <f t="shared" si="118"/>
        <v>8.6750520710804802E-2</v>
      </c>
    </row>
    <row r="1439" spans="1:28">
      <c r="A1439">
        <v>1438</v>
      </c>
      <c r="B1439" t="s">
        <v>116</v>
      </c>
      <c r="C1439">
        <v>2.3623924223426698E-2</v>
      </c>
      <c r="D1439">
        <v>3.41719404812681E-2</v>
      </c>
      <c r="E1439">
        <v>0.69132521860666796</v>
      </c>
      <c r="F1439">
        <v>0.48951227647885698</v>
      </c>
      <c r="G1439" t="s">
        <v>461</v>
      </c>
      <c r="H1439" t="b">
        <v>0</v>
      </c>
      <c r="I1439" t="s">
        <v>382</v>
      </c>
      <c r="J1439" t="s">
        <v>382</v>
      </c>
      <c r="K1439" t="s">
        <v>382</v>
      </c>
      <c r="X1439" t="str">
        <f t="shared" si="114"/>
        <v>0.691325218606668_0.489512276478857</v>
      </c>
      <c r="Y1439" t="str">
        <f t="shared" si="115"/>
        <v>grade8_all_grade_t8_ra_basic_teacherrelation</v>
      </c>
      <c r="Z1439" t="str">
        <f t="shared" si="116"/>
        <v>FALSE</v>
      </c>
      <c r="AA1439" s="2" t="e">
        <f t="shared" si="117"/>
        <v>#VALUE!</v>
      </c>
      <c r="AB1439">
        <f t="shared" si="118"/>
        <v>3.41719404812681E-2</v>
      </c>
    </row>
    <row r="1440" spans="1:28">
      <c r="A1440">
        <v>1439</v>
      </c>
      <c r="B1440" t="s">
        <v>234</v>
      </c>
      <c r="C1440">
        <v>-1.64668104847413E-3</v>
      </c>
      <c r="D1440">
        <v>2.84376216836124E-3</v>
      </c>
      <c r="E1440">
        <v>-0.57905019863987095</v>
      </c>
      <c r="F1440">
        <v>0.562678094845803</v>
      </c>
      <c r="G1440" t="s">
        <v>461</v>
      </c>
      <c r="H1440" t="b">
        <v>0</v>
      </c>
      <c r="I1440" t="s">
        <v>382</v>
      </c>
      <c r="J1440" t="s">
        <v>382</v>
      </c>
      <c r="K1440" t="s">
        <v>382</v>
      </c>
      <c r="X1440" t="str">
        <f t="shared" si="114"/>
        <v>-0.579050198639871_0.562678094845803</v>
      </c>
      <c r="Y1440" t="str">
        <f t="shared" si="115"/>
        <v>grade8_all_grade_t8_ra_basic_teacherrelation</v>
      </c>
      <c r="Z1440" t="str">
        <f t="shared" si="116"/>
        <v>FALSE</v>
      </c>
      <c r="AA1440" s="2" t="e">
        <f t="shared" si="117"/>
        <v>#VALUE!</v>
      </c>
      <c r="AB1440">
        <f t="shared" si="118"/>
        <v>2.84376216836124E-3</v>
      </c>
    </row>
    <row r="1441" spans="1:28">
      <c r="A1441">
        <v>1440</v>
      </c>
      <c r="B1441" t="s">
        <v>150</v>
      </c>
      <c r="C1441">
        <v>8.5420154012221194E-2</v>
      </c>
      <c r="D1441">
        <v>0.101942028754828</v>
      </c>
      <c r="E1441">
        <v>0.83792872336941304</v>
      </c>
      <c r="F1441">
        <v>0.40237732399612502</v>
      </c>
      <c r="G1441" t="s">
        <v>462</v>
      </c>
      <c r="H1441" t="b">
        <v>0</v>
      </c>
      <c r="I1441" t="s">
        <v>382</v>
      </c>
      <c r="J1441" t="s">
        <v>382</v>
      </c>
      <c r="K1441" t="s">
        <v>382</v>
      </c>
      <c r="X1441" t="str">
        <f t="shared" si="114"/>
        <v>0.837928723369413_0.402377323996125</v>
      </c>
      <c r="Y1441" t="str">
        <f t="shared" si="115"/>
        <v>grade9_all_grade_t8_ra_basic_teacherrelation</v>
      </c>
      <c r="Z1441" t="str">
        <f t="shared" si="116"/>
        <v>FALSE</v>
      </c>
      <c r="AA1441" s="2" t="e">
        <f t="shared" si="117"/>
        <v>#VALUE!</v>
      </c>
      <c r="AB1441">
        <f t="shared" si="118"/>
        <v>0.101942028754828</v>
      </c>
    </row>
    <row r="1442" spans="1:28">
      <c r="A1442">
        <v>1441</v>
      </c>
      <c r="B1442" t="s">
        <v>116</v>
      </c>
      <c r="C1442">
        <v>3.9331913561431401E-3</v>
      </c>
      <c r="D1442">
        <v>4.3158275561743301E-2</v>
      </c>
      <c r="E1442">
        <v>9.1134117500042897E-2</v>
      </c>
      <c r="F1442">
        <v>0.92741397171308004</v>
      </c>
      <c r="G1442" t="s">
        <v>462</v>
      </c>
      <c r="H1442" t="b">
        <v>0</v>
      </c>
      <c r="I1442" t="s">
        <v>382</v>
      </c>
      <c r="J1442" t="s">
        <v>382</v>
      </c>
      <c r="K1442" t="s">
        <v>382</v>
      </c>
      <c r="X1442" t="str">
        <f t="shared" si="114"/>
        <v>0.0911341175000429_0.92741397171308</v>
      </c>
      <c r="Y1442" t="str">
        <f t="shared" si="115"/>
        <v>grade9_all_grade_t8_ra_basic_teacherrelation</v>
      </c>
      <c r="Z1442" t="str">
        <f t="shared" si="116"/>
        <v>FALSE</v>
      </c>
      <c r="AA1442" s="2" t="e">
        <f t="shared" si="117"/>
        <v>#VALUE!</v>
      </c>
      <c r="AB1442">
        <f t="shared" si="118"/>
        <v>4.3158275561743301E-2</v>
      </c>
    </row>
    <row r="1443" spans="1:28">
      <c r="A1443">
        <v>1442</v>
      </c>
      <c r="B1443" t="s">
        <v>234</v>
      </c>
      <c r="C1443">
        <v>-1.3635512986409301E-3</v>
      </c>
      <c r="D1443">
        <v>3.75212438112379E-3</v>
      </c>
      <c r="E1443">
        <v>-0.363407808520605</v>
      </c>
      <c r="F1443">
        <v>0.71641788450273802</v>
      </c>
      <c r="G1443" t="s">
        <v>462</v>
      </c>
      <c r="H1443" t="b">
        <v>0</v>
      </c>
      <c r="I1443" t="s">
        <v>382</v>
      </c>
      <c r="J1443" t="s">
        <v>382</v>
      </c>
      <c r="K1443" t="s">
        <v>382</v>
      </c>
      <c r="X1443" t="str">
        <f t="shared" si="114"/>
        <v>-0.363407808520605_0.716417884502738</v>
      </c>
      <c r="Y1443" t="str">
        <f t="shared" si="115"/>
        <v>grade9_all_grade_t8_ra_basic_teacherrelation</v>
      </c>
      <c r="Z1443" t="str">
        <f t="shared" si="116"/>
        <v>FALSE</v>
      </c>
      <c r="AA1443" s="2" t="e">
        <f t="shared" si="117"/>
        <v>#VALUE!</v>
      </c>
      <c r="AB1443">
        <f t="shared" si="118"/>
        <v>3.75212438112379E-3</v>
      </c>
    </row>
    <row r="1444" spans="1:28">
      <c r="A1444">
        <v>1443</v>
      </c>
      <c r="B1444" t="s">
        <v>150</v>
      </c>
      <c r="C1444">
        <v>0.19549076391223699</v>
      </c>
      <c r="D1444">
        <v>0.121428176844755</v>
      </c>
      <c r="E1444">
        <v>1.60992916958779</v>
      </c>
      <c r="F1444">
        <v>0.107676105779635</v>
      </c>
      <c r="G1444" t="s">
        <v>756</v>
      </c>
      <c r="H1444" t="b">
        <v>0</v>
      </c>
      <c r="I1444" t="s">
        <v>382</v>
      </c>
      <c r="J1444" t="s">
        <v>382</v>
      </c>
      <c r="K1444" t="s">
        <v>382</v>
      </c>
      <c r="X1444" t="str">
        <f t="shared" si="114"/>
        <v>1.60992916958779_0.107676105779635</v>
      </c>
      <c r="Y1444" t="str">
        <f t="shared" si="115"/>
        <v>grade4_not_apr_march_grade_t8_ra_basic_teacherrelation</v>
      </c>
      <c r="Z1444" t="str">
        <f t="shared" si="116"/>
        <v>FALSE</v>
      </c>
      <c r="AA1444" s="2" t="e">
        <f t="shared" si="117"/>
        <v>#VALUE!</v>
      </c>
      <c r="AB1444">
        <f t="shared" si="118"/>
        <v>0.121428176844755</v>
      </c>
    </row>
    <row r="1445" spans="1:28">
      <c r="A1445">
        <v>1444</v>
      </c>
      <c r="B1445" t="s">
        <v>116</v>
      </c>
      <c r="C1445">
        <v>-6.9898493824582505E-2</v>
      </c>
      <c r="D1445">
        <v>4.87778050545363E-2</v>
      </c>
      <c r="E1445">
        <v>-1.4329979331056799</v>
      </c>
      <c r="F1445">
        <v>0.15211867574806701</v>
      </c>
      <c r="G1445" t="s">
        <v>756</v>
      </c>
      <c r="H1445" t="b">
        <v>0</v>
      </c>
      <c r="I1445" t="s">
        <v>382</v>
      </c>
      <c r="J1445" t="s">
        <v>382</v>
      </c>
      <c r="K1445" t="s">
        <v>382</v>
      </c>
      <c r="X1445" t="str">
        <f t="shared" si="114"/>
        <v>-1.43299793310568_0.152118675748067</v>
      </c>
      <c r="Y1445" t="str">
        <f t="shared" si="115"/>
        <v>grade4_not_apr_march_grade_t8_ra_basic_teacherrelation</v>
      </c>
      <c r="Z1445" t="str">
        <f t="shared" si="116"/>
        <v>FALSE</v>
      </c>
      <c r="AA1445" s="2" t="e">
        <f t="shared" si="117"/>
        <v>#VALUE!</v>
      </c>
      <c r="AB1445">
        <f t="shared" si="118"/>
        <v>4.87778050545363E-2</v>
      </c>
    </row>
    <row r="1446" spans="1:28">
      <c r="A1446">
        <v>1445</v>
      </c>
      <c r="B1446" t="s">
        <v>234</v>
      </c>
      <c r="C1446">
        <v>5.5363623635333202E-3</v>
      </c>
      <c r="D1446">
        <v>4.1776368582579796E-3</v>
      </c>
      <c r="E1446">
        <v>1.3252378201780599</v>
      </c>
      <c r="F1446">
        <v>0.18534433738992601</v>
      </c>
      <c r="G1446" t="s">
        <v>756</v>
      </c>
      <c r="H1446" t="b">
        <v>0</v>
      </c>
      <c r="I1446" t="s">
        <v>382</v>
      </c>
      <c r="J1446" t="s">
        <v>382</v>
      </c>
      <c r="K1446" t="s">
        <v>382</v>
      </c>
      <c r="X1446" t="str">
        <f t="shared" si="114"/>
        <v>1.32523782017806_0.185344337389926</v>
      </c>
      <c r="Y1446" t="str">
        <f t="shared" si="115"/>
        <v>grade4_not_apr_march_grade_t8_ra_basic_teacherrelation</v>
      </c>
      <c r="Z1446" t="str">
        <f t="shared" si="116"/>
        <v>FALSE</v>
      </c>
      <c r="AA1446" s="2" t="e">
        <f t="shared" si="117"/>
        <v>#VALUE!</v>
      </c>
      <c r="AB1446">
        <f t="shared" si="118"/>
        <v>4.1776368582579796E-3</v>
      </c>
    </row>
    <row r="1447" spans="1:28">
      <c r="A1447">
        <v>1446</v>
      </c>
      <c r="B1447" t="s">
        <v>150</v>
      </c>
      <c r="C1447">
        <v>2.2216042388098801E-2</v>
      </c>
      <c r="D1447">
        <v>0.117063890723966</v>
      </c>
      <c r="E1447">
        <v>0.18977707174011299</v>
      </c>
      <c r="F1447">
        <v>0.84951212242234497</v>
      </c>
      <c r="G1447" t="s">
        <v>757</v>
      </c>
      <c r="H1447" t="b">
        <v>0</v>
      </c>
      <c r="I1447" t="s">
        <v>382</v>
      </c>
      <c r="J1447" t="s">
        <v>382</v>
      </c>
      <c r="K1447" t="s">
        <v>382</v>
      </c>
      <c r="X1447" t="str">
        <f t="shared" si="114"/>
        <v>0.189777071740113_0.849512122422345</v>
      </c>
      <c r="Y1447" t="str">
        <f t="shared" si="115"/>
        <v>grade5_not_apr_march_grade_t8_ra_basic_teacherrelation</v>
      </c>
      <c r="Z1447" t="str">
        <f t="shared" si="116"/>
        <v>FALSE</v>
      </c>
      <c r="AA1447" s="2" t="e">
        <f t="shared" si="117"/>
        <v>#VALUE!</v>
      </c>
      <c r="AB1447">
        <f t="shared" si="118"/>
        <v>0.117063890723966</v>
      </c>
    </row>
    <row r="1448" spans="1:28">
      <c r="A1448">
        <v>1447</v>
      </c>
      <c r="B1448" t="s">
        <v>116</v>
      </c>
      <c r="C1448">
        <v>-2.4770926678424302E-2</v>
      </c>
      <c r="D1448">
        <v>4.5989268787362099E-2</v>
      </c>
      <c r="E1448">
        <v>-0.53862406016838804</v>
      </c>
      <c r="F1448">
        <v>0.59023436441814803</v>
      </c>
      <c r="G1448" t="s">
        <v>757</v>
      </c>
      <c r="H1448" t="b">
        <v>0</v>
      </c>
      <c r="I1448" t="s">
        <v>382</v>
      </c>
      <c r="J1448" t="s">
        <v>382</v>
      </c>
      <c r="K1448" t="s">
        <v>382</v>
      </c>
      <c r="X1448" t="str">
        <f t="shared" si="114"/>
        <v>-0.538624060168388_0.590234364418148</v>
      </c>
      <c r="Y1448" t="str">
        <f t="shared" si="115"/>
        <v>grade5_not_apr_march_grade_t8_ra_basic_teacherrelation</v>
      </c>
      <c r="Z1448" t="str">
        <f t="shared" si="116"/>
        <v>FALSE</v>
      </c>
      <c r="AA1448" s="2" t="e">
        <f t="shared" si="117"/>
        <v>#VALUE!</v>
      </c>
      <c r="AB1448">
        <f t="shared" si="118"/>
        <v>4.5989268787362099E-2</v>
      </c>
    </row>
    <row r="1449" spans="1:28">
      <c r="A1449">
        <v>1448</v>
      </c>
      <c r="B1449" t="s">
        <v>234</v>
      </c>
      <c r="C1449">
        <v>2.9820969982755599E-3</v>
      </c>
      <c r="D1449">
        <v>3.9098434657835503E-3</v>
      </c>
      <c r="E1449">
        <v>0.76271518907930003</v>
      </c>
      <c r="F1449">
        <v>0.44576543958484799</v>
      </c>
      <c r="G1449" t="s">
        <v>757</v>
      </c>
      <c r="H1449" t="b">
        <v>0</v>
      </c>
      <c r="I1449" t="s">
        <v>382</v>
      </c>
      <c r="J1449" t="s">
        <v>382</v>
      </c>
      <c r="K1449" t="s">
        <v>382</v>
      </c>
      <c r="X1449" t="str">
        <f t="shared" si="114"/>
        <v>0.7627151890793_0.445765439584848</v>
      </c>
      <c r="Y1449" t="str">
        <f t="shared" si="115"/>
        <v>grade5_not_apr_march_grade_t8_ra_basic_teacherrelation</v>
      </c>
      <c r="Z1449" t="str">
        <f t="shared" si="116"/>
        <v>FALSE</v>
      </c>
      <c r="AA1449" s="2" t="e">
        <f t="shared" si="117"/>
        <v>#VALUE!</v>
      </c>
      <c r="AB1449">
        <f t="shared" si="118"/>
        <v>3.9098434657835503E-3</v>
      </c>
    </row>
    <row r="1450" spans="1:28">
      <c r="A1450">
        <v>1449</v>
      </c>
      <c r="B1450" t="s">
        <v>150</v>
      </c>
      <c r="C1450">
        <v>-0.12296958992704</v>
      </c>
      <c r="D1450">
        <v>0.11297025523294001</v>
      </c>
      <c r="E1450">
        <v>-1.08851298665725</v>
      </c>
      <c r="F1450">
        <v>0.27656356471635501</v>
      </c>
      <c r="G1450" t="s">
        <v>758</v>
      </c>
      <c r="H1450" t="b">
        <v>0</v>
      </c>
      <c r="I1450" t="s">
        <v>382</v>
      </c>
      <c r="J1450" t="s">
        <v>382</v>
      </c>
      <c r="K1450" t="s">
        <v>382</v>
      </c>
      <c r="X1450" t="str">
        <f t="shared" si="114"/>
        <v>-1.08851298665725_0.276563564716355</v>
      </c>
      <c r="Y1450" t="str">
        <f t="shared" si="115"/>
        <v>grade6_not_apr_march_grade_t8_ra_basic_teacherrelation</v>
      </c>
      <c r="Z1450" t="str">
        <f t="shared" si="116"/>
        <v>FALSE</v>
      </c>
      <c r="AA1450" s="2" t="e">
        <f t="shared" si="117"/>
        <v>#VALUE!</v>
      </c>
      <c r="AB1450">
        <f t="shared" si="118"/>
        <v>0.11297025523294001</v>
      </c>
    </row>
    <row r="1451" spans="1:28">
      <c r="A1451">
        <v>1450</v>
      </c>
      <c r="B1451" t="s">
        <v>116</v>
      </c>
      <c r="C1451">
        <v>1.0783653955120501E-2</v>
      </c>
      <c r="D1451">
        <v>4.5533789571247797E-2</v>
      </c>
      <c r="E1451">
        <v>0.23682750890406601</v>
      </c>
      <c r="F1451">
        <v>0.81282664628985601</v>
      </c>
      <c r="G1451" t="s">
        <v>758</v>
      </c>
      <c r="H1451" t="b">
        <v>0</v>
      </c>
      <c r="I1451" t="s">
        <v>382</v>
      </c>
      <c r="J1451" t="s">
        <v>382</v>
      </c>
      <c r="K1451" t="s">
        <v>382</v>
      </c>
      <c r="X1451" t="str">
        <f t="shared" si="114"/>
        <v>0.236827508904066_0.812826646289856</v>
      </c>
      <c r="Y1451" t="str">
        <f t="shared" si="115"/>
        <v>grade6_not_apr_march_grade_t8_ra_basic_teacherrelation</v>
      </c>
      <c r="Z1451" t="str">
        <f t="shared" si="116"/>
        <v>FALSE</v>
      </c>
      <c r="AA1451" s="2" t="e">
        <f t="shared" si="117"/>
        <v>#VALUE!</v>
      </c>
      <c r="AB1451">
        <f t="shared" si="118"/>
        <v>4.5533789571247797E-2</v>
      </c>
    </row>
    <row r="1452" spans="1:28">
      <c r="A1452">
        <v>1451</v>
      </c>
      <c r="B1452" t="s">
        <v>234</v>
      </c>
      <c r="C1452">
        <v>1.03331655852447E-3</v>
      </c>
      <c r="D1452">
        <v>3.87428173018637E-3</v>
      </c>
      <c r="E1452">
        <v>0.26671177536558799</v>
      </c>
      <c r="F1452">
        <v>0.78973194058374896</v>
      </c>
      <c r="G1452" t="s">
        <v>758</v>
      </c>
      <c r="H1452" t="b">
        <v>0</v>
      </c>
      <c r="I1452" t="s">
        <v>382</v>
      </c>
      <c r="J1452" t="s">
        <v>382</v>
      </c>
      <c r="K1452" t="s">
        <v>382</v>
      </c>
      <c r="X1452" t="str">
        <f t="shared" si="114"/>
        <v>0.266711775365588_0.789731940583749</v>
      </c>
      <c r="Y1452" t="str">
        <f t="shared" si="115"/>
        <v>grade6_not_apr_march_grade_t8_ra_basic_teacherrelation</v>
      </c>
      <c r="Z1452" t="str">
        <f t="shared" si="116"/>
        <v>FALSE</v>
      </c>
      <c r="AA1452" s="2" t="e">
        <f t="shared" si="117"/>
        <v>#VALUE!</v>
      </c>
      <c r="AB1452">
        <f t="shared" si="118"/>
        <v>3.87428173018637E-3</v>
      </c>
    </row>
    <row r="1453" spans="1:28">
      <c r="A1453">
        <v>1452</v>
      </c>
      <c r="B1453" t="s">
        <v>150</v>
      </c>
      <c r="C1453">
        <v>-0.20687543347767201</v>
      </c>
      <c r="D1453">
        <v>0.14238929211492901</v>
      </c>
      <c r="E1453">
        <v>-1.4528861714593799</v>
      </c>
      <c r="F1453">
        <v>0.14656292030404799</v>
      </c>
      <c r="G1453" t="s">
        <v>759</v>
      </c>
      <c r="H1453" t="b">
        <v>0</v>
      </c>
      <c r="I1453" t="s">
        <v>382</v>
      </c>
      <c r="J1453" t="s">
        <v>382</v>
      </c>
      <c r="K1453" t="s">
        <v>382</v>
      </c>
      <c r="X1453" t="str">
        <f t="shared" si="114"/>
        <v>-1.45288617145938_0.146562920304048</v>
      </c>
      <c r="Y1453" t="str">
        <f t="shared" si="115"/>
        <v>grade7_not_apr_march_grade_t8_ra_basic_teacherrelation</v>
      </c>
      <c r="Z1453" t="str">
        <f t="shared" si="116"/>
        <v>FALSE</v>
      </c>
      <c r="AA1453" s="2" t="e">
        <f t="shared" si="117"/>
        <v>#VALUE!</v>
      </c>
      <c r="AB1453">
        <f t="shared" si="118"/>
        <v>0.14238929211492901</v>
      </c>
    </row>
    <row r="1454" spans="1:28">
      <c r="A1454">
        <v>1453</v>
      </c>
      <c r="B1454" t="s">
        <v>116</v>
      </c>
      <c r="C1454">
        <v>3.99527295315837E-2</v>
      </c>
      <c r="D1454">
        <v>5.5412123090184603E-2</v>
      </c>
      <c r="E1454">
        <v>0.72101062553693696</v>
      </c>
      <c r="F1454">
        <v>0.47106819485165802</v>
      </c>
      <c r="G1454" t="s">
        <v>759</v>
      </c>
      <c r="H1454" t="b">
        <v>0</v>
      </c>
      <c r="I1454" t="s">
        <v>382</v>
      </c>
      <c r="J1454" t="s">
        <v>382</v>
      </c>
      <c r="K1454" t="s">
        <v>382</v>
      </c>
      <c r="X1454" t="str">
        <f t="shared" si="114"/>
        <v>0.721010625536937_0.471068194851658</v>
      </c>
      <c r="Y1454" t="str">
        <f t="shared" si="115"/>
        <v>grade7_not_apr_march_grade_t8_ra_basic_teacherrelation</v>
      </c>
      <c r="Z1454" t="str">
        <f t="shared" si="116"/>
        <v>FALSE</v>
      </c>
      <c r="AA1454" s="2" t="e">
        <f t="shared" si="117"/>
        <v>#VALUE!</v>
      </c>
      <c r="AB1454">
        <f t="shared" si="118"/>
        <v>5.5412123090184603E-2</v>
      </c>
    </row>
    <row r="1455" spans="1:28">
      <c r="A1455">
        <v>1454</v>
      </c>
      <c r="B1455" t="s">
        <v>234</v>
      </c>
      <c r="C1455">
        <v>-1.1007497119755699E-3</v>
      </c>
      <c r="D1455">
        <v>4.6101485823442402E-3</v>
      </c>
      <c r="E1455">
        <v>-0.23876664543767001</v>
      </c>
      <c r="F1455">
        <v>0.81133449734290097</v>
      </c>
      <c r="G1455" t="s">
        <v>759</v>
      </c>
      <c r="H1455" t="b">
        <v>0</v>
      </c>
      <c r="I1455" t="s">
        <v>382</v>
      </c>
      <c r="J1455" t="s">
        <v>382</v>
      </c>
      <c r="K1455" t="s">
        <v>382</v>
      </c>
      <c r="X1455" t="str">
        <f t="shared" si="114"/>
        <v>-0.23876664543767_0.811334497342901</v>
      </c>
      <c r="Y1455" t="str">
        <f t="shared" si="115"/>
        <v>grade7_not_apr_march_grade_t8_ra_basic_teacherrelation</v>
      </c>
      <c r="Z1455" t="str">
        <f t="shared" si="116"/>
        <v>FALSE</v>
      </c>
      <c r="AA1455" s="2" t="e">
        <f t="shared" si="117"/>
        <v>#VALUE!</v>
      </c>
      <c r="AB1455">
        <f t="shared" si="118"/>
        <v>4.6101485823442402E-3</v>
      </c>
    </row>
    <row r="1456" spans="1:28">
      <c r="A1456">
        <v>1455</v>
      </c>
      <c r="B1456" t="s">
        <v>150</v>
      </c>
      <c r="C1456">
        <v>-5.5288721097596701E-2</v>
      </c>
      <c r="D1456">
        <v>0.12811448901985301</v>
      </c>
      <c r="E1456">
        <v>-0.43155712925669798</v>
      </c>
      <c r="F1456">
        <v>0.66616748887430399</v>
      </c>
      <c r="G1456" t="s">
        <v>760</v>
      </c>
      <c r="H1456" t="b">
        <v>0</v>
      </c>
      <c r="I1456" t="s">
        <v>382</v>
      </c>
      <c r="J1456" t="s">
        <v>382</v>
      </c>
      <c r="K1456" t="s">
        <v>382</v>
      </c>
      <c r="X1456" t="str">
        <f t="shared" si="114"/>
        <v>-0.431557129256698_0.666167488874304</v>
      </c>
      <c r="Y1456" t="str">
        <f t="shared" si="115"/>
        <v>grade8_not_apr_march_grade_t8_ra_basic_teacherrelation</v>
      </c>
      <c r="Z1456" t="str">
        <f t="shared" si="116"/>
        <v>FALSE</v>
      </c>
      <c r="AA1456" s="2" t="e">
        <f t="shared" si="117"/>
        <v>#VALUE!</v>
      </c>
      <c r="AB1456">
        <f t="shared" si="118"/>
        <v>0.12811448901985301</v>
      </c>
    </row>
    <row r="1457" spans="1:28">
      <c r="A1457">
        <v>1456</v>
      </c>
      <c r="B1457" t="s">
        <v>116</v>
      </c>
      <c r="C1457">
        <v>3.6937394316928503E-2</v>
      </c>
      <c r="D1457">
        <v>5.2154115921668097E-2</v>
      </c>
      <c r="E1457">
        <v>0.70823546069510501</v>
      </c>
      <c r="F1457">
        <v>0.47898386729758902</v>
      </c>
      <c r="G1457" t="s">
        <v>760</v>
      </c>
      <c r="H1457" t="b">
        <v>0</v>
      </c>
      <c r="I1457" t="s">
        <v>382</v>
      </c>
      <c r="J1457" t="s">
        <v>382</v>
      </c>
      <c r="K1457" t="s">
        <v>382</v>
      </c>
      <c r="X1457" t="str">
        <f t="shared" si="114"/>
        <v>0.708235460695105_0.478983867297589</v>
      </c>
      <c r="Y1457" t="str">
        <f t="shared" si="115"/>
        <v>grade8_not_apr_march_grade_t8_ra_basic_teacherrelation</v>
      </c>
      <c r="Z1457" t="str">
        <f t="shared" si="116"/>
        <v>FALSE</v>
      </c>
      <c r="AA1457" s="2" t="e">
        <f t="shared" si="117"/>
        <v>#VALUE!</v>
      </c>
      <c r="AB1457">
        <f t="shared" si="118"/>
        <v>5.2154115921668097E-2</v>
      </c>
    </row>
    <row r="1458" spans="1:28">
      <c r="A1458">
        <v>1457</v>
      </c>
      <c r="B1458" t="s">
        <v>234</v>
      </c>
      <c r="C1458">
        <v>-3.38962724324046E-3</v>
      </c>
      <c r="D1458">
        <v>4.5040242922728402E-3</v>
      </c>
      <c r="E1458">
        <v>-0.75257747811346098</v>
      </c>
      <c r="F1458">
        <v>0.451902186913893</v>
      </c>
      <c r="G1458" t="s">
        <v>760</v>
      </c>
      <c r="H1458" t="b">
        <v>0</v>
      </c>
      <c r="I1458" t="s">
        <v>382</v>
      </c>
      <c r="J1458" t="s">
        <v>382</v>
      </c>
      <c r="K1458" t="s">
        <v>382</v>
      </c>
      <c r="X1458" t="str">
        <f t="shared" si="114"/>
        <v>-0.752577478113461_0.451902186913893</v>
      </c>
      <c r="Y1458" t="str">
        <f t="shared" si="115"/>
        <v>grade8_not_apr_march_grade_t8_ra_basic_teacherrelation</v>
      </c>
      <c r="Z1458" t="str">
        <f t="shared" si="116"/>
        <v>FALSE</v>
      </c>
      <c r="AA1458" s="2" t="e">
        <f t="shared" si="117"/>
        <v>#VALUE!</v>
      </c>
      <c r="AB1458">
        <f t="shared" si="118"/>
        <v>4.5040242922728402E-3</v>
      </c>
    </row>
    <row r="1459" spans="1:28">
      <c r="A1459">
        <v>1458</v>
      </c>
      <c r="B1459" t="s">
        <v>150</v>
      </c>
      <c r="C1459">
        <v>-3.5045100154691797E-2</v>
      </c>
      <c r="D1459">
        <v>0.159359586703366</v>
      </c>
      <c r="E1459">
        <v>-0.21991209239219001</v>
      </c>
      <c r="F1459">
        <v>0.82602241943136001</v>
      </c>
      <c r="G1459" t="s">
        <v>761</v>
      </c>
      <c r="H1459" t="b">
        <v>0</v>
      </c>
      <c r="I1459" t="s">
        <v>382</v>
      </c>
      <c r="J1459" t="s">
        <v>382</v>
      </c>
      <c r="K1459" t="s">
        <v>382</v>
      </c>
      <c r="X1459" t="str">
        <f t="shared" si="114"/>
        <v>-0.21991209239219_0.82602241943136</v>
      </c>
      <c r="Y1459" t="str">
        <f t="shared" si="115"/>
        <v>grade9_not_apr_march_grade_t8_ra_basic_teacherrelation</v>
      </c>
      <c r="Z1459" t="str">
        <f t="shared" si="116"/>
        <v>FALSE</v>
      </c>
      <c r="AA1459" s="2" t="e">
        <f t="shared" si="117"/>
        <v>#VALUE!</v>
      </c>
      <c r="AB1459">
        <f t="shared" si="118"/>
        <v>0.159359586703366</v>
      </c>
    </row>
    <row r="1460" spans="1:28">
      <c r="A1460">
        <v>1459</v>
      </c>
      <c r="B1460" t="s">
        <v>116</v>
      </c>
      <c r="C1460">
        <v>6.3230075068906003E-2</v>
      </c>
      <c r="D1460">
        <v>6.6368586281257497E-2</v>
      </c>
      <c r="E1460">
        <v>0.95271089248381702</v>
      </c>
      <c r="F1460">
        <v>0.34116124458359998</v>
      </c>
      <c r="G1460" t="s">
        <v>761</v>
      </c>
      <c r="H1460" t="b">
        <v>0</v>
      </c>
      <c r="I1460" t="s">
        <v>382</v>
      </c>
      <c r="J1460" t="s">
        <v>382</v>
      </c>
      <c r="K1460" t="s">
        <v>382</v>
      </c>
      <c r="X1460" t="str">
        <f t="shared" si="114"/>
        <v>0.952710892483817_0.3411612445836</v>
      </c>
      <c r="Y1460" t="str">
        <f t="shared" si="115"/>
        <v>grade9_not_apr_march_grade_t8_ra_basic_teacherrelation</v>
      </c>
      <c r="Z1460" t="str">
        <f t="shared" si="116"/>
        <v>FALSE</v>
      </c>
      <c r="AA1460" s="2" t="e">
        <f t="shared" si="117"/>
        <v>#VALUE!</v>
      </c>
      <c r="AB1460">
        <f t="shared" si="118"/>
        <v>6.6368586281257497E-2</v>
      </c>
    </row>
    <row r="1461" spans="1:28">
      <c r="A1461">
        <v>1460</v>
      </c>
      <c r="B1461" t="s">
        <v>234</v>
      </c>
      <c r="C1461">
        <v>-7.06321633153543E-3</v>
      </c>
      <c r="D1461">
        <v>5.8309299635538499E-3</v>
      </c>
      <c r="E1461">
        <v>-1.2113361634737401</v>
      </c>
      <c r="F1461">
        <v>0.22629446810034401</v>
      </c>
      <c r="G1461" t="s">
        <v>761</v>
      </c>
      <c r="H1461" t="b">
        <v>0</v>
      </c>
      <c r="I1461" t="s">
        <v>382</v>
      </c>
      <c r="J1461" t="s">
        <v>382</v>
      </c>
      <c r="K1461" t="s">
        <v>382</v>
      </c>
      <c r="X1461" t="str">
        <f t="shared" si="114"/>
        <v>-1.21133616347374_0.226294468100344</v>
      </c>
      <c r="Y1461" t="str">
        <f t="shared" si="115"/>
        <v>grade9_not_apr_march_grade_t8_ra_basic_teacherrelation</v>
      </c>
      <c r="Z1461" t="str">
        <f t="shared" si="116"/>
        <v>FALSE</v>
      </c>
      <c r="AA1461" s="2" t="e">
        <f t="shared" si="117"/>
        <v>#VALUE!</v>
      </c>
      <c r="AB1461">
        <f t="shared" si="118"/>
        <v>5.8309299635538499E-3</v>
      </c>
    </row>
    <row r="1462" spans="1:28">
      <c r="A1462">
        <v>1461</v>
      </c>
      <c r="B1462" t="s">
        <v>116</v>
      </c>
      <c r="C1462">
        <v>-4.3924984282495701E-2</v>
      </c>
      <c r="D1462">
        <v>5.9325632505288703E-2</v>
      </c>
      <c r="E1462">
        <v>-0.74040482043878697</v>
      </c>
      <c r="F1462">
        <v>0.459375598042638</v>
      </c>
      <c r="G1462" t="s">
        <v>463</v>
      </c>
      <c r="H1462" t="b">
        <v>0</v>
      </c>
      <c r="I1462" t="s">
        <v>382</v>
      </c>
      <c r="J1462" t="s">
        <v>382</v>
      </c>
      <c r="K1462" t="s">
        <v>382</v>
      </c>
      <c r="X1462" t="str">
        <f t="shared" si="114"/>
        <v>-0.740404820438787_0.459375598042638</v>
      </c>
      <c r="Y1462" t="str">
        <f t="shared" si="115"/>
        <v>grade4_all_grade_t8_ra_cont_teacherrelation</v>
      </c>
      <c r="Z1462" t="str">
        <f t="shared" si="116"/>
        <v>FALSE</v>
      </c>
      <c r="AA1462" s="2" t="e">
        <f t="shared" si="117"/>
        <v>#VALUE!</v>
      </c>
      <c r="AB1462">
        <f t="shared" si="118"/>
        <v>5.9325632505288703E-2</v>
      </c>
    </row>
    <row r="1463" spans="1:28">
      <c r="A1463">
        <v>1462</v>
      </c>
      <c r="B1463" t="s">
        <v>234</v>
      </c>
      <c r="C1463">
        <v>1.9592524219899602E-3</v>
      </c>
      <c r="D1463">
        <v>5.2438074253818899E-3</v>
      </c>
      <c r="E1463">
        <v>0.37363165025978801</v>
      </c>
      <c r="F1463">
        <v>0.70882475333815897</v>
      </c>
      <c r="G1463" t="s">
        <v>463</v>
      </c>
      <c r="H1463" t="b">
        <v>0</v>
      </c>
      <c r="I1463" t="s">
        <v>382</v>
      </c>
      <c r="J1463" t="s">
        <v>382</v>
      </c>
      <c r="K1463" t="s">
        <v>382</v>
      </c>
      <c r="X1463" t="str">
        <f t="shared" si="114"/>
        <v>0.373631650259788_0.708824753338159</v>
      </c>
      <c r="Y1463" t="str">
        <f t="shared" si="115"/>
        <v>grade4_all_grade_t8_ra_cont_teacherrelation</v>
      </c>
      <c r="Z1463" t="str">
        <f t="shared" si="116"/>
        <v>FALSE</v>
      </c>
      <c r="AA1463" s="2" t="e">
        <f t="shared" si="117"/>
        <v>#VALUE!</v>
      </c>
      <c r="AB1463">
        <f t="shared" si="118"/>
        <v>5.2438074253818899E-3</v>
      </c>
    </row>
    <row r="1464" spans="1:28">
      <c r="A1464">
        <v>1463</v>
      </c>
      <c r="B1464" t="s">
        <v>140</v>
      </c>
      <c r="C1464">
        <v>0.10438740244796001</v>
      </c>
      <c r="D1464">
        <v>0.10589451013194399</v>
      </c>
      <c r="E1464">
        <v>0.98576783931380396</v>
      </c>
      <c r="F1464">
        <v>0.32468770475848302</v>
      </c>
      <c r="G1464" t="s">
        <v>463</v>
      </c>
      <c r="H1464" t="b">
        <v>0</v>
      </c>
      <c r="I1464" t="s">
        <v>382</v>
      </c>
      <c r="J1464" t="s">
        <v>382</v>
      </c>
      <c r="K1464" t="s">
        <v>382</v>
      </c>
      <c r="X1464" t="str">
        <f t="shared" si="114"/>
        <v>0.985767839313804_0.324687704758483</v>
      </c>
      <c r="Y1464" t="str">
        <f t="shared" si="115"/>
        <v>grade4_all_grade_t8_ra_cont_teacherrelation</v>
      </c>
      <c r="Z1464" t="str">
        <f t="shared" si="116"/>
        <v>FALSE</v>
      </c>
      <c r="AA1464" s="2" t="e">
        <f t="shared" si="117"/>
        <v>#VALUE!</v>
      </c>
      <c r="AB1464">
        <f t="shared" si="118"/>
        <v>0.10589451013194399</v>
      </c>
    </row>
    <row r="1465" spans="1:28">
      <c r="A1465">
        <v>1464</v>
      </c>
      <c r="B1465" t="s">
        <v>117</v>
      </c>
      <c r="C1465">
        <v>0.22283580499473499</v>
      </c>
      <c r="D1465">
        <v>0.20556833513585099</v>
      </c>
      <c r="E1465">
        <v>1.08399868514512</v>
      </c>
      <c r="F1465">
        <v>0.27884823103123502</v>
      </c>
      <c r="G1465" t="s">
        <v>463</v>
      </c>
      <c r="H1465" t="b">
        <v>0</v>
      </c>
      <c r="I1465" t="s">
        <v>382</v>
      </c>
      <c r="J1465" t="s">
        <v>382</v>
      </c>
      <c r="K1465" t="s">
        <v>382</v>
      </c>
      <c r="X1465" t="str">
        <f t="shared" si="114"/>
        <v>1.08399868514512_0.278848231031235</v>
      </c>
      <c r="Y1465" t="str">
        <f t="shared" si="115"/>
        <v>grade4_all_grade_t8_ra_cont_teacherrelation</v>
      </c>
      <c r="Z1465" t="str">
        <f t="shared" si="116"/>
        <v>FALSE</v>
      </c>
      <c r="AA1465" s="2" t="e">
        <f t="shared" si="117"/>
        <v>#VALUE!</v>
      </c>
      <c r="AB1465">
        <f t="shared" si="118"/>
        <v>0.20556833513585099</v>
      </c>
    </row>
    <row r="1466" spans="1:28">
      <c r="A1466">
        <v>1465</v>
      </c>
      <c r="B1466" t="s">
        <v>118</v>
      </c>
      <c r="C1466">
        <v>0.358002085782408</v>
      </c>
      <c r="D1466">
        <v>0.19656402896299699</v>
      </c>
      <c r="E1466">
        <v>1.8213001008938501</v>
      </c>
      <c r="F1466">
        <v>6.91133944795536E-2</v>
      </c>
      <c r="G1466" t="s">
        <v>463</v>
      </c>
      <c r="H1466" t="b">
        <v>0</v>
      </c>
      <c r="I1466" t="s">
        <v>382</v>
      </c>
      <c r="J1466" t="s">
        <v>382</v>
      </c>
      <c r="K1466" t="s">
        <v>382</v>
      </c>
      <c r="X1466" t="str">
        <f t="shared" si="114"/>
        <v>1.82130010089385_0.0691133944795536</v>
      </c>
      <c r="Y1466" t="str">
        <f t="shared" si="115"/>
        <v>grade4_all_grade_t8_ra_cont_teacherrelation</v>
      </c>
      <c r="Z1466" t="str">
        <f t="shared" si="116"/>
        <v>FALSE</v>
      </c>
      <c r="AA1466" s="2" t="e">
        <f t="shared" si="117"/>
        <v>#VALUE!</v>
      </c>
      <c r="AB1466">
        <f t="shared" si="118"/>
        <v>0.19656402896299699</v>
      </c>
    </row>
    <row r="1467" spans="1:28">
      <c r="A1467">
        <v>1466</v>
      </c>
      <c r="B1467" t="s">
        <v>119</v>
      </c>
      <c r="C1467">
        <v>0.19218071558240299</v>
      </c>
      <c r="D1467">
        <v>0.239146650041932</v>
      </c>
      <c r="E1467">
        <v>0.80361031839126995</v>
      </c>
      <c r="F1467">
        <v>0.421975002609281</v>
      </c>
      <c r="G1467" t="s">
        <v>463</v>
      </c>
      <c r="H1467" t="b">
        <v>0</v>
      </c>
      <c r="I1467" t="s">
        <v>382</v>
      </c>
      <c r="J1467" t="s">
        <v>382</v>
      </c>
      <c r="K1467" t="s">
        <v>382</v>
      </c>
      <c r="X1467" t="str">
        <f t="shared" si="114"/>
        <v>0.80361031839127_0.421975002609281</v>
      </c>
      <c r="Y1467" t="str">
        <f t="shared" si="115"/>
        <v>grade4_all_grade_t8_ra_cont_teacherrelation</v>
      </c>
      <c r="Z1467" t="str">
        <f t="shared" si="116"/>
        <v>FALSE</v>
      </c>
      <c r="AA1467" s="2" t="e">
        <f t="shared" si="117"/>
        <v>#VALUE!</v>
      </c>
      <c r="AB1467">
        <f t="shared" si="118"/>
        <v>0.239146650041932</v>
      </c>
    </row>
    <row r="1468" spans="1:28">
      <c r="A1468">
        <v>1467</v>
      </c>
      <c r="B1468" t="s">
        <v>120</v>
      </c>
      <c r="C1468">
        <v>0.39870946111511502</v>
      </c>
      <c r="D1468">
        <v>0.264896890497617</v>
      </c>
      <c r="E1468">
        <v>1.5051496465893801</v>
      </c>
      <c r="F1468">
        <v>0.13286919955660501</v>
      </c>
      <c r="G1468" t="s">
        <v>463</v>
      </c>
      <c r="H1468" t="b">
        <v>0</v>
      </c>
      <c r="I1468" t="s">
        <v>382</v>
      </c>
      <c r="J1468" t="s">
        <v>382</v>
      </c>
      <c r="K1468" t="s">
        <v>382</v>
      </c>
      <c r="X1468" t="str">
        <f t="shared" si="114"/>
        <v>1.50514964658938_0.132869199556605</v>
      </c>
      <c r="Y1468" t="str">
        <f t="shared" si="115"/>
        <v>grade4_all_grade_t8_ra_cont_teacherrelation</v>
      </c>
      <c r="Z1468" t="str">
        <f t="shared" si="116"/>
        <v>FALSE</v>
      </c>
      <c r="AA1468" s="2" t="e">
        <f t="shared" si="117"/>
        <v>#VALUE!</v>
      </c>
      <c r="AB1468">
        <f t="shared" si="118"/>
        <v>0.264896890497617</v>
      </c>
    </row>
    <row r="1469" spans="1:28">
      <c r="A1469">
        <v>1468</v>
      </c>
      <c r="B1469" t="s">
        <v>121</v>
      </c>
      <c r="C1469">
        <v>9.0694431673515499E-2</v>
      </c>
      <c r="D1469">
        <v>0.109234087735066</v>
      </c>
      <c r="E1469">
        <v>0.83027591069816797</v>
      </c>
      <c r="F1469">
        <v>0.40674904025634501</v>
      </c>
      <c r="G1469" t="s">
        <v>463</v>
      </c>
      <c r="H1469" t="b">
        <v>0</v>
      </c>
      <c r="I1469" t="s">
        <v>382</v>
      </c>
      <c r="J1469" t="s">
        <v>382</v>
      </c>
      <c r="K1469" t="s">
        <v>382</v>
      </c>
      <c r="X1469" t="str">
        <f t="shared" si="114"/>
        <v>0.830275910698168_0.406749040256345</v>
      </c>
      <c r="Y1469" t="str">
        <f t="shared" si="115"/>
        <v>grade4_all_grade_t8_ra_cont_teacherrelation</v>
      </c>
      <c r="Z1469" t="str">
        <f t="shared" si="116"/>
        <v>FALSE</v>
      </c>
      <c r="AA1469" s="2" t="e">
        <f t="shared" si="117"/>
        <v>#VALUE!</v>
      </c>
      <c r="AB1469">
        <f t="shared" si="118"/>
        <v>0.109234087735066</v>
      </c>
    </row>
    <row r="1470" spans="1:28">
      <c r="A1470">
        <v>1469</v>
      </c>
      <c r="B1470" t="s">
        <v>122</v>
      </c>
      <c r="C1470">
        <v>8.4644425889713798E-2</v>
      </c>
      <c r="D1470">
        <v>0.143799791333309</v>
      </c>
      <c r="E1470">
        <v>0.58862690345300395</v>
      </c>
      <c r="F1470">
        <v>0.55635725133780201</v>
      </c>
      <c r="G1470" t="s">
        <v>463</v>
      </c>
      <c r="H1470" t="b">
        <v>0</v>
      </c>
      <c r="I1470" t="s">
        <v>382</v>
      </c>
      <c r="J1470" t="s">
        <v>382</v>
      </c>
      <c r="K1470" t="s">
        <v>382</v>
      </c>
      <c r="X1470" t="str">
        <f t="shared" si="114"/>
        <v>0.588626903453004_0.556357251337802</v>
      </c>
      <c r="Y1470" t="str">
        <f t="shared" si="115"/>
        <v>grade4_all_grade_t8_ra_cont_teacherrelation</v>
      </c>
      <c r="Z1470" t="str">
        <f t="shared" si="116"/>
        <v>FALSE</v>
      </c>
      <c r="AA1470" s="2" t="e">
        <f t="shared" si="117"/>
        <v>#VALUE!</v>
      </c>
      <c r="AB1470">
        <f t="shared" si="118"/>
        <v>0.143799791333309</v>
      </c>
    </row>
    <row r="1471" spans="1:28">
      <c r="A1471">
        <v>1470</v>
      </c>
      <c r="B1471" t="s">
        <v>116</v>
      </c>
      <c r="C1471">
        <v>-2.2352417725917801E-2</v>
      </c>
      <c r="D1471">
        <v>5.5544267582675701E-2</v>
      </c>
      <c r="E1471">
        <v>-0.40242528524922899</v>
      </c>
      <c r="F1471">
        <v>0.68749374579929901</v>
      </c>
      <c r="G1471" t="s">
        <v>464</v>
      </c>
      <c r="H1471" t="b">
        <v>0</v>
      </c>
      <c r="I1471" t="s">
        <v>382</v>
      </c>
      <c r="J1471" t="s">
        <v>382</v>
      </c>
      <c r="K1471" t="s">
        <v>382</v>
      </c>
      <c r="X1471" t="str">
        <f t="shared" si="114"/>
        <v>-0.402425285249229_0.687493745799299</v>
      </c>
      <c r="Y1471" t="str">
        <f t="shared" si="115"/>
        <v>grade5_all_grade_t8_ra_cont_teacherrelation</v>
      </c>
      <c r="Z1471" t="str">
        <f t="shared" si="116"/>
        <v>FALSE</v>
      </c>
      <c r="AA1471" s="2" t="e">
        <f t="shared" si="117"/>
        <v>#VALUE!</v>
      </c>
      <c r="AB1471">
        <f t="shared" si="118"/>
        <v>5.5544267582675701E-2</v>
      </c>
    </row>
    <row r="1472" spans="1:28">
      <c r="A1472">
        <v>1471</v>
      </c>
      <c r="B1472" t="s">
        <v>234</v>
      </c>
      <c r="C1472">
        <v>3.9094917351839504E-3</v>
      </c>
      <c r="D1472">
        <v>4.7307545556753696E-3</v>
      </c>
      <c r="E1472">
        <v>0.82639919048301302</v>
      </c>
      <c r="F1472">
        <v>0.40885886478123601</v>
      </c>
      <c r="G1472" t="s">
        <v>464</v>
      </c>
      <c r="H1472" t="b">
        <v>0</v>
      </c>
      <c r="I1472" t="s">
        <v>382</v>
      </c>
      <c r="J1472" t="s">
        <v>382</v>
      </c>
      <c r="K1472" t="s">
        <v>382</v>
      </c>
      <c r="X1472" t="str">
        <f t="shared" si="114"/>
        <v>0.826399190483013_0.408858864781236</v>
      </c>
      <c r="Y1472" t="str">
        <f t="shared" si="115"/>
        <v>grade5_all_grade_t8_ra_cont_teacherrelation</v>
      </c>
      <c r="Z1472" t="str">
        <f t="shared" si="116"/>
        <v>FALSE</v>
      </c>
      <c r="AA1472" s="2" t="e">
        <f t="shared" si="117"/>
        <v>#VALUE!</v>
      </c>
      <c r="AB1472">
        <f t="shared" si="118"/>
        <v>4.7307545556753696E-3</v>
      </c>
    </row>
    <row r="1473" spans="1:28">
      <c r="A1473">
        <v>1472</v>
      </c>
      <c r="B1473" t="s">
        <v>140</v>
      </c>
      <c r="C1473">
        <v>0.31254730640212097</v>
      </c>
      <c r="D1473">
        <v>0.102745438371297</v>
      </c>
      <c r="E1473">
        <v>3.0419579823354299</v>
      </c>
      <c r="F1473">
        <v>2.4381758796106802E-3</v>
      </c>
      <c r="G1473" t="s">
        <v>464</v>
      </c>
      <c r="H1473" t="b">
        <v>0</v>
      </c>
      <c r="I1473" t="s">
        <v>382</v>
      </c>
      <c r="J1473" t="s">
        <v>382</v>
      </c>
      <c r="K1473" t="s">
        <v>382</v>
      </c>
      <c r="X1473" t="str">
        <f t="shared" si="114"/>
        <v>3.04195798233543_0.00243817587961068</v>
      </c>
      <c r="Y1473" t="str">
        <f t="shared" si="115"/>
        <v>grade5_all_grade_t8_ra_cont_teacherrelation</v>
      </c>
      <c r="Z1473" t="str">
        <f t="shared" si="116"/>
        <v>FALSE</v>
      </c>
      <c r="AA1473" s="2" t="e">
        <f t="shared" si="117"/>
        <v>#VALUE!</v>
      </c>
      <c r="AB1473">
        <f t="shared" si="118"/>
        <v>0.102745438371297</v>
      </c>
    </row>
    <row r="1474" spans="1:28">
      <c r="A1474">
        <v>1473</v>
      </c>
      <c r="B1474" t="s">
        <v>117</v>
      </c>
      <c r="C1474">
        <v>0.225648039021217</v>
      </c>
      <c r="D1474">
        <v>0.20454879484916</v>
      </c>
      <c r="E1474">
        <v>1.10315017591581</v>
      </c>
      <c r="F1474">
        <v>0.27034051162992201</v>
      </c>
      <c r="G1474" t="s">
        <v>464</v>
      </c>
      <c r="H1474" t="b">
        <v>0</v>
      </c>
      <c r="I1474" t="s">
        <v>382</v>
      </c>
      <c r="J1474" t="s">
        <v>382</v>
      </c>
      <c r="K1474" t="s">
        <v>382</v>
      </c>
      <c r="X1474" t="str">
        <f t="shared" ref="X1474:X1537" si="119">E1474&amp;"_"&amp;F1474</f>
        <v>1.10315017591581_0.270340511629922</v>
      </c>
      <c r="Y1474" t="str">
        <f t="shared" ref="Y1474:Y1537" si="120">TEXT(G1474,"0.000")</f>
        <v>grade5_all_grade_t8_ra_cont_teacherrelation</v>
      </c>
      <c r="Z1474" t="str">
        <f t="shared" ref="Z1474:Z1537" si="121">TEXT(H1474,"0.000")</f>
        <v>FALSE</v>
      </c>
      <c r="AA1474" s="2" t="e">
        <f t="shared" ref="AA1474:AA1537" si="122">IF(COUNTIF(J1474,"*E*")&gt;0, "***", IF(TEXT(J1474, "0.00E+00")*1&lt;0.01, "***", IF(TEXT(J1474, "0.00E+00")*1&lt;0.05, "**",  IF(TEXT(J1474, "0.00E+00")*1&lt;0.1, "*",""))))</f>
        <v>#VALUE!</v>
      </c>
      <c r="AB1474">
        <f t="shared" ref="AB1474:AB1537" si="123">D1474</f>
        <v>0.20454879484916</v>
      </c>
    </row>
    <row r="1475" spans="1:28">
      <c r="A1475">
        <v>1474</v>
      </c>
      <c r="B1475" t="s">
        <v>118</v>
      </c>
      <c r="C1475">
        <v>0.18501859742968799</v>
      </c>
      <c r="D1475">
        <v>0.19093868748486101</v>
      </c>
      <c r="E1475">
        <v>0.96899481119748299</v>
      </c>
      <c r="F1475">
        <v>0.33288197935819602</v>
      </c>
      <c r="G1475" t="s">
        <v>464</v>
      </c>
      <c r="H1475" t="b">
        <v>0</v>
      </c>
      <c r="I1475" t="s">
        <v>382</v>
      </c>
      <c r="J1475" t="s">
        <v>382</v>
      </c>
      <c r="K1475" t="s">
        <v>382</v>
      </c>
      <c r="X1475" t="str">
        <f t="shared" si="119"/>
        <v>0.968994811197483_0.332881979358196</v>
      </c>
      <c r="Y1475" t="str">
        <f t="shared" si="120"/>
        <v>grade5_all_grade_t8_ra_cont_teacherrelation</v>
      </c>
      <c r="Z1475" t="str">
        <f t="shared" si="121"/>
        <v>FALSE</v>
      </c>
      <c r="AA1475" s="2" t="e">
        <f t="shared" si="122"/>
        <v>#VALUE!</v>
      </c>
      <c r="AB1475">
        <f t="shared" si="123"/>
        <v>0.19093868748486101</v>
      </c>
    </row>
    <row r="1476" spans="1:28">
      <c r="A1476">
        <v>1475</v>
      </c>
      <c r="B1476" t="s">
        <v>119</v>
      </c>
      <c r="C1476">
        <v>0.33493948701035198</v>
      </c>
      <c r="D1476">
        <v>0.21334810745080299</v>
      </c>
      <c r="E1476">
        <v>1.56992012262207</v>
      </c>
      <c r="F1476">
        <v>0.11688493855495601</v>
      </c>
      <c r="G1476" t="s">
        <v>464</v>
      </c>
      <c r="H1476" t="b">
        <v>0</v>
      </c>
      <c r="I1476" t="s">
        <v>382</v>
      </c>
      <c r="J1476" t="s">
        <v>382</v>
      </c>
      <c r="K1476" t="s">
        <v>382</v>
      </c>
      <c r="X1476" t="str">
        <f t="shared" si="119"/>
        <v>1.56992012262207_0.116884938554956</v>
      </c>
      <c r="Y1476" t="str">
        <f t="shared" si="120"/>
        <v>grade5_all_grade_t8_ra_cont_teacherrelation</v>
      </c>
      <c r="Z1476" t="str">
        <f t="shared" si="121"/>
        <v>FALSE</v>
      </c>
      <c r="AA1476" s="2" t="e">
        <f t="shared" si="122"/>
        <v>#VALUE!</v>
      </c>
      <c r="AB1476">
        <f t="shared" si="123"/>
        <v>0.21334810745080299</v>
      </c>
    </row>
    <row r="1477" spans="1:28">
      <c r="A1477">
        <v>1476</v>
      </c>
      <c r="B1477" t="s">
        <v>120</v>
      </c>
      <c r="C1477">
        <v>0.154393542190007</v>
      </c>
      <c r="D1477">
        <v>0.22000512752481599</v>
      </c>
      <c r="E1477">
        <v>0.70177247197382897</v>
      </c>
      <c r="F1477">
        <v>0.48305398983982101</v>
      </c>
      <c r="G1477" t="s">
        <v>464</v>
      </c>
      <c r="H1477" t="b">
        <v>0</v>
      </c>
      <c r="I1477" t="s">
        <v>382</v>
      </c>
      <c r="J1477" t="s">
        <v>382</v>
      </c>
      <c r="K1477" t="s">
        <v>382</v>
      </c>
      <c r="X1477" t="str">
        <f t="shared" si="119"/>
        <v>0.701772471973829_0.483053989839821</v>
      </c>
      <c r="Y1477" t="str">
        <f t="shared" si="120"/>
        <v>grade5_all_grade_t8_ra_cont_teacherrelation</v>
      </c>
      <c r="Z1477" t="str">
        <f t="shared" si="121"/>
        <v>FALSE</v>
      </c>
      <c r="AA1477" s="2" t="e">
        <f t="shared" si="122"/>
        <v>#VALUE!</v>
      </c>
      <c r="AB1477">
        <f t="shared" si="123"/>
        <v>0.22000512752481599</v>
      </c>
    </row>
    <row r="1478" spans="1:28">
      <c r="A1478">
        <v>1477</v>
      </c>
      <c r="B1478" t="s">
        <v>121</v>
      </c>
      <c r="C1478">
        <v>5.4268832218720003E-2</v>
      </c>
      <c r="D1478">
        <v>0.11944468037580799</v>
      </c>
      <c r="E1478">
        <v>0.45434281416279598</v>
      </c>
      <c r="F1478">
        <v>0.64972275171294003</v>
      </c>
      <c r="G1478" t="s">
        <v>464</v>
      </c>
      <c r="H1478" t="b">
        <v>0</v>
      </c>
      <c r="I1478" t="s">
        <v>382</v>
      </c>
      <c r="J1478" t="s">
        <v>382</v>
      </c>
      <c r="K1478" t="s">
        <v>382</v>
      </c>
      <c r="X1478" t="str">
        <f t="shared" si="119"/>
        <v>0.454342814162796_0.64972275171294</v>
      </c>
      <c r="Y1478" t="str">
        <f t="shared" si="120"/>
        <v>grade5_all_grade_t8_ra_cont_teacherrelation</v>
      </c>
      <c r="Z1478" t="str">
        <f t="shared" si="121"/>
        <v>FALSE</v>
      </c>
      <c r="AA1478" s="2" t="e">
        <f t="shared" si="122"/>
        <v>#VALUE!</v>
      </c>
      <c r="AB1478">
        <f t="shared" si="123"/>
        <v>0.11944468037580799</v>
      </c>
    </row>
    <row r="1479" spans="1:28">
      <c r="A1479">
        <v>1478</v>
      </c>
      <c r="B1479" t="s">
        <v>122</v>
      </c>
      <c r="C1479">
        <v>-9.0762580877557897E-2</v>
      </c>
      <c r="D1479">
        <v>0.13343482793851599</v>
      </c>
      <c r="E1479">
        <v>-0.68020158065014003</v>
      </c>
      <c r="F1479">
        <v>0.49660140787562002</v>
      </c>
      <c r="G1479" t="s">
        <v>464</v>
      </c>
      <c r="H1479" t="b">
        <v>0</v>
      </c>
      <c r="I1479" t="s">
        <v>382</v>
      </c>
      <c r="J1479" t="s">
        <v>382</v>
      </c>
      <c r="K1479" t="s">
        <v>382</v>
      </c>
      <c r="X1479" t="str">
        <f t="shared" si="119"/>
        <v>-0.68020158065014_0.49660140787562</v>
      </c>
      <c r="Y1479" t="str">
        <f t="shared" si="120"/>
        <v>grade5_all_grade_t8_ra_cont_teacherrelation</v>
      </c>
      <c r="Z1479" t="str">
        <f t="shared" si="121"/>
        <v>FALSE</v>
      </c>
      <c r="AA1479" s="2" t="e">
        <f t="shared" si="122"/>
        <v>#VALUE!</v>
      </c>
      <c r="AB1479">
        <f t="shared" si="123"/>
        <v>0.13343482793851599</v>
      </c>
    </row>
    <row r="1480" spans="1:28">
      <c r="A1480">
        <v>1479</v>
      </c>
      <c r="B1480" t="s">
        <v>116</v>
      </c>
      <c r="C1480">
        <v>3.4975735965931003E-2</v>
      </c>
      <c r="D1480">
        <v>5.9863953678547702E-2</v>
      </c>
      <c r="E1480">
        <v>0.58425369219247802</v>
      </c>
      <c r="F1480">
        <v>0.55924427016891098</v>
      </c>
      <c r="G1480" t="s">
        <v>465</v>
      </c>
      <c r="H1480" t="b">
        <v>0</v>
      </c>
      <c r="I1480" t="s">
        <v>382</v>
      </c>
      <c r="J1480" t="s">
        <v>382</v>
      </c>
      <c r="K1480" t="s">
        <v>382</v>
      </c>
      <c r="X1480" t="str">
        <f t="shared" si="119"/>
        <v>0.584253692192478_0.559244270168911</v>
      </c>
      <c r="Y1480" t="str">
        <f t="shared" si="120"/>
        <v>grade6_all_grade_t8_ra_cont_teacherrelation</v>
      </c>
      <c r="Z1480" t="str">
        <f t="shared" si="121"/>
        <v>FALSE</v>
      </c>
      <c r="AA1480" s="2" t="e">
        <f t="shared" si="122"/>
        <v>#VALUE!</v>
      </c>
      <c r="AB1480">
        <f t="shared" si="123"/>
        <v>5.9863953678547702E-2</v>
      </c>
    </row>
    <row r="1481" spans="1:28">
      <c r="A1481">
        <v>1480</v>
      </c>
      <c r="B1481" t="s">
        <v>234</v>
      </c>
      <c r="C1481">
        <v>-5.4903604659840995E-4</v>
      </c>
      <c r="D1481">
        <v>5.0679343010495998E-3</v>
      </c>
      <c r="E1481">
        <v>-0.10833527310815801</v>
      </c>
      <c r="F1481">
        <v>0.91376184293420304</v>
      </c>
      <c r="G1481" t="s">
        <v>465</v>
      </c>
      <c r="H1481" t="b">
        <v>0</v>
      </c>
      <c r="I1481" t="s">
        <v>382</v>
      </c>
      <c r="J1481" t="s">
        <v>382</v>
      </c>
      <c r="K1481" t="s">
        <v>382</v>
      </c>
      <c r="X1481" t="str">
        <f t="shared" si="119"/>
        <v>-0.108335273108158_0.913761842934203</v>
      </c>
      <c r="Y1481" t="str">
        <f t="shared" si="120"/>
        <v>grade6_all_grade_t8_ra_cont_teacherrelation</v>
      </c>
      <c r="Z1481" t="str">
        <f t="shared" si="121"/>
        <v>FALSE</v>
      </c>
      <c r="AA1481" s="2" t="e">
        <f t="shared" si="122"/>
        <v>#VALUE!</v>
      </c>
      <c r="AB1481">
        <f t="shared" si="123"/>
        <v>5.0679343010495998E-3</v>
      </c>
    </row>
    <row r="1482" spans="1:28">
      <c r="A1482">
        <v>1481</v>
      </c>
      <c r="B1482" t="s">
        <v>140</v>
      </c>
      <c r="C1482">
        <v>0.21348092110721401</v>
      </c>
      <c r="D1482">
        <v>9.98911760882919E-2</v>
      </c>
      <c r="E1482">
        <v>2.1371349248958902</v>
      </c>
      <c r="F1482">
        <v>3.2944727701736398E-2</v>
      </c>
      <c r="G1482" t="s">
        <v>465</v>
      </c>
      <c r="H1482" t="b">
        <v>0</v>
      </c>
      <c r="I1482" t="s">
        <v>382</v>
      </c>
      <c r="J1482" t="s">
        <v>382</v>
      </c>
      <c r="K1482" t="s">
        <v>382</v>
      </c>
      <c r="X1482" t="str">
        <f t="shared" si="119"/>
        <v>2.13713492489589_0.0329447277017364</v>
      </c>
      <c r="Y1482" t="str">
        <f t="shared" si="120"/>
        <v>grade6_all_grade_t8_ra_cont_teacherrelation</v>
      </c>
      <c r="Z1482" t="str">
        <f t="shared" si="121"/>
        <v>FALSE</v>
      </c>
      <c r="AA1482" s="2" t="e">
        <f t="shared" si="122"/>
        <v>#VALUE!</v>
      </c>
      <c r="AB1482">
        <f t="shared" si="123"/>
        <v>9.98911760882919E-2</v>
      </c>
    </row>
    <row r="1483" spans="1:28">
      <c r="A1483">
        <v>1482</v>
      </c>
      <c r="B1483" t="s">
        <v>117</v>
      </c>
      <c r="C1483">
        <v>0.381780739630386</v>
      </c>
      <c r="D1483">
        <v>0.20735507069825801</v>
      </c>
      <c r="E1483">
        <v>1.84119316853337</v>
      </c>
      <c r="F1483">
        <v>6.6030603398397295E-2</v>
      </c>
      <c r="G1483" t="s">
        <v>465</v>
      </c>
      <c r="H1483" t="b">
        <v>0</v>
      </c>
      <c r="I1483" t="s">
        <v>382</v>
      </c>
      <c r="J1483" t="s">
        <v>382</v>
      </c>
      <c r="K1483" t="s">
        <v>382</v>
      </c>
      <c r="X1483" t="str">
        <f t="shared" si="119"/>
        <v>1.84119316853337_0.0660306033983973</v>
      </c>
      <c r="Y1483" t="str">
        <f t="shared" si="120"/>
        <v>grade6_all_grade_t8_ra_cont_teacherrelation</v>
      </c>
      <c r="Z1483" t="str">
        <f t="shared" si="121"/>
        <v>FALSE</v>
      </c>
      <c r="AA1483" s="2" t="e">
        <f t="shared" si="122"/>
        <v>#VALUE!</v>
      </c>
      <c r="AB1483">
        <f t="shared" si="123"/>
        <v>0.20735507069825801</v>
      </c>
    </row>
    <row r="1484" spans="1:28">
      <c r="A1484">
        <v>1483</v>
      </c>
      <c r="B1484" t="s">
        <v>118</v>
      </c>
      <c r="C1484">
        <v>0.35041643401498401</v>
      </c>
      <c r="D1484">
        <v>0.20168131578266801</v>
      </c>
      <c r="E1484">
        <v>1.7374759414629799</v>
      </c>
      <c r="F1484">
        <v>8.2757958545618002E-2</v>
      </c>
      <c r="G1484" t="s">
        <v>465</v>
      </c>
      <c r="H1484" t="b">
        <v>0</v>
      </c>
      <c r="I1484" t="s">
        <v>382</v>
      </c>
      <c r="J1484" t="s">
        <v>382</v>
      </c>
      <c r="K1484" t="s">
        <v>382</v>
      </c>
      <c r="X1484" t="str">
        <f t="shared" si="119"/>
        <v>1.73747594146298_0.082757958545618</v>
      </c>
      <c r="Y1484" t="str">
        <f t="shared" si="120"/>
        <v>grade6_all_grade_t8_ra_cont_teacherrelation</v>
      </c>
      <c r="Z1484" t="str">
        <f t="shared" si="121"/>
        <v>FALSE</v>
      </c>
      <c r="AA1484" s="2" t="e">
        <f t="shared" si="122"/>
        <v>#VALUE!</v>
      </c>
      <c r="AB1484">
        <f t="shared" si="123"/>
        <v>0.20168131578266801</v>
      </c>
    </row>
    <row r="1485" spans="1:28">
      <c r="A1485">
        <v>1484</v>
      </c>
      <c r="B1485" t="s">
        <v>119</v>
      </c>
      <c r="C1485">
        <v>0.30886574709306203</v>
      </c>
      <c r="D1485">
        <v>0.21967229683806</v>
      </c>
      <c r="E1485">
        <v>1.4060295792361801</v>
      </c>
      <c r="F1485">
        <v>0.16017413481975501</v>
      </c>
      <c r="G1485" t="s">
        <v>465</v>
      </c>
      <c r="H1485" t="b">
        <v>0</v>
      </c>
      <c r="I1485" t="s">
        <v>382</v>
      </c>
      <c r="J1485" t="s">
        <v>382</v>
      </c>
      <c r="K1485" t="s">
        <v>382</v>
      </c>
      <c r="X1485" t="str">
        <f t="shared" si="119"/>
        <v>1.40602957923618_0.160174134819755</v>
      </c>
      <c r="Y1485" t="str">
        <f t="shared" si="120"/>
        <v>grade6_all_grade_t8_ra_cont_teacherrelation</v>
      </c>
      <c r="Z1485" t="str">
        <f t="shared" si="121"/>
        <v>FALSE</v>
      </c>
      <c r="AA1485" s="2" t="e">
        <f t="shared" si="122"/>
        <v>#VALUE!</v>
      </c>
      <c r="AB1485">
        <f t="shared" si="123"/>
        <v>0.21967229683806</v>
      </c>
    </row>
    <row r="1486" spans="1:28">
      <c r="A1486">
        <v>1485</v>
      </c>
      <c r="B1486" t="s">
        <v>120</v>
      </c>
      <c r="C1486">
        <v>0.21458463455778301</v>
      </c>
      <c r="D1486">
        <v>0.23714056663038299</v>
      </c>
      <c r="E1486">
        <v>0.90488370508215399</v>
      </c>
      <c r="F1486">
        <v>0.36584889991318897</v>
      </c>
      <c r="G1486" t="s">
        <v>465</v>
      </c>
      <c r="H1486" t="b">
        <v>0</v>
      </c>
      <c r="I1486" t="s">
        <v>382</v>
      </c>
      <c r="J1486" t="s">
        <v>382</v>
      </c>
      <c r="K1486" t="s">
        <v>382</v>
      </c>
      <c r="X1486" t="str">
        <f t="shared" si="119"/>
        <v>0.904883705082154_0.365848899913189</v>
      </c>
      <c r="Y1486" t="str">
        <f t="shared" si="120"/>
        <v>grade6_all_grade_t8_ra_cont_teacherrelation</v>
      </c>
      <c r="Z1486" t="str">
        <f t="shared" si="121"/>
        <v>FALSE</v>
      </c>
      <c r="AA1486" s="2" t="e">
        <f t="shared" si="122"/>
        <v>#VALUE!</v>
      </c>
      <c r="AB1486">
        <f t="shared" si="123"/>
        <v>0.23714056663038299</v>
      </c>
    </row>
    <row r="1487" spans="1:28">
      <c r="A1487">
        <v>1486</v>
      </c>
      <c r="B1487" t="s">
        <v>121</v>
      </c>
      <c r="C1487">
        <v>-4.8921399549284802E-2</v>
      </c>
      <c r="D1487">
        <v>0.124432343647267</v>
      </c>
      <c r="E1487">
        <v>-0.39315661921440598</v>
      </c>
      <c r="F1487">
        <v>0.69432757986843696</v>
      </c>
      <c r="G1487" t="s">
        <v>465</v>
      </c>
      <c r="H1487" t="b">
        <v>0</v>
      </c>
      <c r="I1487" t="s">
        <v>382</v>
      </c>
      <c r="J1487" t="s">
        <v>382</v>
      </c>
      <c r="K1487" t="s">
        <v>382</v>
      </c>
      <c r="X1487" t="str">
        <f t="shared" si="119"/>
        <v>-0.393156619214406_0.694327579868437</v>
      </c>
      <c r="Y1487" t="str">
        <f t="shared" si="120"/>
        <v>grade6_all_grade_t8_ra_cont_teacherrelation</v>
      </c>
      <c r="Z1487" t="str">
        <f t="shared" si="121"/>
        <v>FALSE</v>
      </c>
      <c r="AA1487" s="2" t="e">
        <f t="shared" si="122"/>
        <v>#VALUE!</v>
      </c>
      <c r="AB1487">
        <f t="shared" si="123"/>
        <v>0.124432343647267</v>
      </c>
    </row>
    <row r="1488" spans="1:28">
      <c r="A1488">
        <v>1487</v>
      </c>
      <c r="B1488" t="s">
        <v>122</v>
      </c>
      <c r="C1488">
        <v>3.2515600254923199E-2</v>
      </c>
      <c r="D1488">
        <v>0.13022322762271299</v>
      </c>
      <c r="E1488">
        <v>0.24969124823974201</v>
      </c>
      <c r="F1488">
        <v>0.802901869027979</v>
      </c>
      <c r="G1488" t="s">
        <v>465</v>
      </c>
      <c r="H1488" t="b">
        <v>0</v>
      </c>
      <c r="I1488" t="s">
        <v>382</v>
      </c>
      <c r="J1488" t="s">
        <v>382</v>
      </c>
      <c r="K1488" t="s">
        <v>382</v>
      </c>
      <c r="X1488" t="str">
        <f t="shared" si="119"/>
        <v>0.249691248239742_0.802901869027979</v>
      </c>
      <c r="Y1488" t="str">
        <f t="shared" si="120"/>
        <v>grade6_all_grade_t8_ra_cont_teacherrelation</v>
      </c>
      <c r="Z1488" t="str">
        <f t="shared" si="121"/>
        <v>FALSE</v>
      </c>
      <c r="AA1488" s="2" t="e">
        <f t="shared" si="122"/>
        <v>#VALUE!</v>
      </c>
      <c r="AB1488">
        <f t="shared" si="123"/>
        <v>0.13022322762271299</v>
      </c>
    </row>
    <row r="1489" spans="1:28">
      <c r="A1489">
        <v>1488</v>
      </c>
      <c r="B1489" t="s">
        <v>116</v>
      </c>
      <c r="C1489">
        <v>1.6886604323041399E-2</v>
      </c>
      <c r="D1489">
        <v>4.0792703417062599E-2</v>
      </c>
      <c r="E1489">
        <v>0.41396139281070898</v>
      </c>
      <c r="F1489">
        <v>0.67900279598875302</v>
      </c>
      <c r="G1489" t="s">
        <v>466</v>
      </c>
      <c r="H1489" t="b">
        <v>0</v>
      </c>
      <c r="I1489" t="s">
        <v>382</v>
      </c>
      <c r="J1489" t="s">
        <v>382</v>
      </c>
      <c r="K1489" t="s">
        <v>382</v>
      </c>
      <c r="X1489" t="str">
        <f t="shared" si="119"/>
        <v>0.413961392810709_0.679002795988753</v>
      </c>
      <c r="Y1489" t="str">
        <f t="shared" si="120"/>
        <v>grade7_all_grade_t8_ra_cont_teacherrelation</v>
      </c>
      <c r="Z1489" t="str">
        <f t="shared" si="121"/>
        <v>FALSE</v>
      </c>
      <c r="AA1489" s="2" t="e">
        <f t="shared" si="122"/>
        <v>#VALUE!</v>
      </c>
      <c r="AB1489">
        <f t="shared" si="123"/>
        <v>4.0792703417062599E-2</v>
      </c>
    </row>
    <row r="1490" spans="1:28">
      <c r="A1490">
        <v>1489</v>
      </c>
      <c r="B1490" t="s">
        <v>234</v>
      </c>
      <c r="C1490">
        <v>5.09870055992691E-4</v>
      </c>
      <c r="D1490">
        <v>3.5081886039595102E-3</v>
      </c>
      <c r="E1490">
        <v>0.14533712794609399</v>
      </c>
      <c r="F1490">
        <v>0.88447783295268201</v>
      </c>
      <c r="G1490" t="s">
        <v>466</v>
      </c>
      <c r="H1490" t="b">
        <v>0</v>
      </c>
      <c r="I1490" t="s">
        <v>382</v>
      </c>
      <c r="J1490" t="s">
        <v>382</v>
      </c>
      <c r="K1490" t="s">
        <v>382</v>
      </c>
      <c r="X1490" t="str">
        <f t="shared" si="119"/>
        <v>0.145337127946094_0.884477832952682</v>
      </c>
      <c r="Y1490" t="str">
        <f t="shared" si="120"/>
        <v>grade7_all_grade_t8_ra_cont_teacherrelation</v>
      </c>
      <c r="Z1490" t="str">
        <f t="shared" si="121"/>
        <v>FALSE</v>
      </c>
      <c r="AA1490" s="2" t="e">
        <f t="shared" si="122"/>
        <v>#VALUE!</v>
      </c>
      <c r="AB1490">
        <f t="shared" si="123"/>
        <v>3.5081886039595102E-3</v>
      </c>
    </row>
    <row r="1491" spans="1:28">
      <c r="A1491">
        <v>1490</v>
      </c>
      <c r="B1491" t="s">
        <v>140</v>
      </c>
      <c r="C1491">
        <v>0.15275694031423301</v>
      </c>
      <c r="D1491">
        <v>7.7240309752825295E-2</v>
      </c>
      <c r="E1491">
        <v>1.97768420146251</v>
      </c>
      <c r="F1491">
        <v>4.82745626825146E-2</v>
      </c>
      <c r="G1491" t="s">
        <v>466</v>
      </c>
      <c r="H1491" t="b">
        <v>0</v>
      </c>
      <c r="I1491" t="s">
        <v>382</v>
      </c>
      <c r="J1491" t="s">
        <v>382</v>
      </c>
      <c r="K1491" t="s">
        <v>382</v>
      </c>
      <c r="X1491" t="str">
        <f t="shared" si="119"/>
        <v>1.97768420146251_0.0482745626825146</v>
      </c>
      <c r="Y1491" t="str">
        <f t="shared" si="120"/>
        <v>grade7_all_grade_t8_ra_cont_teacherrelation</v>
      </c>
      <c r="Z1491" t="str">
        <f t="shared" si="121"/>
        <v>FALSE</v>
      </c>
      <c r="AA1491" s="2" t="e">
        <f t="shared" si="122"/>
        <v>#VALUE!</v>
      </c>
      <c r="AB1491">
        <f t="shared" si="123"/>
        <v>7.7240309752825295E-2</v>
      </c>
    </row>
    <row r="1492" spans="1:28">
      <c r="A1492">
        <v>1491</v>
      </c>
      <c r="B1492" t="s">
        <v>117</v>
      </c>
      <c r="C1492">
        <v>0.22280653616191201</v>
      </c>
      <c r="D1492">
        <v>0.14479351800429299</v>
      </c>
      <c r="E1492">
        <v>1.53878805648818</v>
      </c>
      <c r="F1492">
        <v>0.124213894764023</v>
      </c>
      <c r="G1492" t="s">
        <v>466</v>
      </c>
      <c r="H1492" t="b">
        <v>0</v>
      </c>
      <c r="I1492" t="s">
        <v>382</v>
      </c>
      <c r="J1492" t="s">
        <v>382</v>
      </c>
      <c r="K1492" t="s">
        <v>382</v>
      </c>
      <c r="X1492" t="str">
        <f t="shared" si="119"/>
        <v>1.53878805648818_0.124213894764023</v>
      </c>
      <c r="Y1492" t="str">
        <f t="shared" si="120"/>
        <v>grade7_all_grade_t8_ra_cont_teacherrelation</v>
      </c>
      <c r="Z1492" t="str">
        <f t="shared" si="121"/>
        <v>FALSE</v>
      </c>
      <c r="AA1492" s="2" t="e">
        <f t="shared" si="122"/>
        <v>#VALUE!</v>
      </c>
      <c r="AB1492">
        <f t="shared" si="123"/>
        <v>0.14479351800429299</v>
      </c>
    </row>
    <row r="1493" spans="1:28">
      <c r="A1493">
        <v>1492</v>
      </c>
      <c r="B1493" t="s">
        <v>118</v>
      </c>
      <c r="C1493">
        <v>0.143471512731394</v>
      </c>
      <c r="D1493">
        <v>0.134818864024665</v>
      </c>
      <c r="E1493">
        <v>1.0641798072497199</v>
      </c>
      <c r="F1493">
        <v>0.28753784585148101</v>
      </c>
      <c r="G1493" t="s">
        <v>466</v>
      </c>
      <c r="H1493" t="b">
        <v>0</v>
      </c>
      <c r="I1493" t="s">
        <v>382</v>
      </c>
      <c r="J1493" t="s">
        <v>382</v>
      </c>
      <c r="K1493" t="s">
        <v>382</v>
      </c>
      <c r="X1493" t="str">
        <f t="shared" si="119"/>
        <v>1.06417980724972_0.287537845851481</v>
      </c>
      <c r="Y1493" t="str">
        <f t="shared" si="120"/>
        <v>grade7_all_grade_t8_ra_cont_teacherrelation</v>
      </c>
      <c r="Z1493" t="str">
        <f t="shared" si="121"/>
        <v>FALSE</v>
      </c>
      <c r="AA1493" s="2" t="e">
        <f t="shared" si="122"/>
        <v>#VALUE!</v>
      </c>
      <c r="AB1493">
        <f t="shared" si="123"/>
        <v>0.134818864024665</v>
      </c>
    </row>
    <row r="1494" spans="1:28">
      <c r="A1494">
        <v>1493</v>
      </c>
      <c r="B1494" t="s">
        <v>119</v>
      </c>
      <c r="C1494">
        <v>1.7208658495649399E-3</v>
      </c>
      <c r="D1494">
        <v>0.13972592895432701</v>
      </c>
      <c r="E1494">
        <v>1.2316009365215499E-2</v>
      </c>
      <c r="F1494">
        <v>0.99017627357463101</v>
      </c>
      <c r="G1494" t="s">
        <v>466</v>
      </c>
      <c r="H1494" t="b">
        <v>0</v>
      </c>
      <c r="I1494" t="s">
        <v>382</v>
      </c>
      <c r="J1494" t="s">
        <v>382</v>
      </c>
      <c r="K1494" t="s">
        <v>382</v>
      </c>
      <c r="X1494" t="str">
        <f t="shared" si="119"/>
        <v>0.0123160093652155_0.990176273574631</v>
      </c>
      <c r="Y1494" t="str">
        <f t="shared" si="120"/>
        <v>grade7_all_grade_t8_ra_cont_teacherrelation</v>
      </c>
      <c r="Z1494" t="str">
        <f t="shared" si="121"/>
        <v>FALSE</v>
      </c>
      <c r="AA1494" s="2" t="e">
        <f t="shared" si="122"/>
        <v>#VALUE!</v>
      </c>
      <c r="AB1494">
        <f t="shared" si="123"/>
        <v>0.13972592895432701</v>
      </c>
    </row>
    <row r="1495" spans="1:28">
      <c r="A1495">
        <v>1494</v>
      </c>
      <c r="B1495" t="s">
        <v>120</v>
      </c>
      <c r="C1495">
        <v>7.56749923692666E-2</v>
      </c>
      <c r="D1495">
        <v>0.16251463222732099</v>
      </c>
      <c r="E1495">
        <v>0.46565033149393198</v>
      </c>
      <c r="F1495">
        <v>0.641580508985789</v>
      </c>
      <c r="G1495" t="s">
        <v>466</v>
      </c>
      <c r="H1495" t="b">
        <v>0</v>
      </c>
      <c r="I1495" t="s">
        <v>382</v>
      </c>
      <c r="J1495" t="s">
        <v>382</v>
      </c>
      <c r="K1495" t="s">
        <v>382</v>
      </c>
      <c r="X1495" t="str">
        <f t="shared" si="119"/>
        <v>0.465650331493932_0.641580508985789</v>
      </c>
      <c r="Y1495" t="str">
        <f t="shared" si="120"/>
        <v>grade7_all_grade_t8_ra_cont_teacherrelation</v>
      </c>
      <c r="Z1495" t="str">
        <f t="shared" si="121"/>
        <v>FALSE</v>
      </c>
      <c r="AA1495" s="2" t="e">
        <f t="shared" si="122"/>
        <v>#VALUE!</v>
      </c>
      <c r="AB1495">
        <f t="shared" si="123"/>
        <v>0.16251463222732099</v>
      </c>
    </row>
    <row r="1496" spans="1:28">
      <c r="A1496">
        <v>1495</v>
      </c>
      <c r="B1496" t="s">
        <v>121</v>
      </c>
      <c r="C1496">
        <v>2.0843208233350299E-2</v>
      </c>
      <c r="D1496">
        <v>9.0790696463430298E-2</v>
      </c>
      <c r="E1496">
        <v>0.22957427407494099</v>
      </c>
      <c r="F1496">
        <v>0.81847570593706898</v>
      </c>
      <c r="G1496" t="s">
        <v>466</v>
      </c>
      <c r="H1496" t="b">
        <v>0</v>
      </c>
      <c r="I1496" t="s">
        <v>382</v>
      </c>
      <c r="J1496" t="s">
        <v>382</v>
      </c>
      <c r="K1496" t="s">
        <v>382</v>
      </c>
      <c r="X1496" t="str">
        <f t="shared" si="119"/>
        <v>0.229574274074941_0.818475705937069</v>
      </c>
      <c r="Y1496" t="str">
        <f t="shared" si="120"/>
        <v>grade7_all_grade_t8_ra_cont_teacherrelation</v>
      </c>
      <c r="Z1496" t="str">
        <f t="shared" si="121"/>
        <v>FALSE</v>
      </c>
      <c r="AA1496" s="2" t="e">
        <f t="shared" si="122"/>
        <v>#VALUE!</v>
      </c>
      <c r="AB1496">
        <f t="shared" si="123"/>
        <v>9.0790696463430298E-2</v>
      </c>
    </row>
    <row r="1497" spans="1:28">
      <c r="A1497">
        <v>1496</v>
      </c>
      <c r="B1497" t="s">
        <v>122</v>
      </c>
      <c r="C1497">
        <v>-4.4064027901647901E-2</v>
      </c>
      <c r="D1497">
        <v>8.9139556753730198E-2</v>
      </c>
      <c r="E1497">
        <v>-0.49432630704441899</v>
      </c>
      <c r="F1497">
        <v>0.621198563578929</v>
      </c>
      <c r="G1497" t="s">
        <v>466</v>
      </c>
      <c r="H1497" t="b">
        <v>0</v>
      </c>
      <c r="I1497" t="s">
        <v>382</v>
      </c>
      <c r="J1497" t="s">
        <v>382</v>
      </c>
      <c r="K1497" t="s">
        <v>382</v>
      </c>
      <c r="X1497" t="str">
        <f t="shared" si="119"/>
        <v>-0.494326307044419_0.621198563578929</v>
      </c>
      <c r="Y1497" t="str">
        <f t="shared" si="120"/>
        <v>grade7_all_grade_t8_ra_cont_teacherrelation</v>
      </c>
      <c r="Z1497" t="str">
        <f t="shared" si="121"/>
        <v>FALSE</v>
      </c>
      <c r="AA1497" s="2" t="e">
        <f t="shared" si="122"/>
        <v>#VALUE!</v>
      </c>
      <c r="AB1497">
        <f t="shared" si="123"/>
        <v>8.9139556753730198E-2</v>
      </c>
    </row>
    <row r="1498" spans="1:28">
      <c r="A1498">
        <v>1497</v>
      </c>
      <c r="B1498" t="s">
        <v>116</v>
      </c>
      <c r="C1498">
        <v>6.9223208302971198E-2</v>
      </c>
      <c r="D1498">
        <v>6.04180143260276E-2</v>
      </c>
      <c r="E1498">
        <v>1.1457378908454201</v>
      </c>
      <c r="F1498">
        <v>0.25243163283167502</v>
      </c>
      <c r="G1498" t="s">
        <v>467</v>
      </c>
      <c r="H1498" t="b">
        <v>0</v>
      </c>
      <c r="I1498" t="s">
        <v>382</v>
      </c>
      <c r="J1498" t="s">
        <v>382</v>
      </c>
      <c r="K1498" t="s">
        <v>382</v>
      </c>
      <c r="X1498" t="str">
        <f t="shared" si="119"/>
        <v>1.14573789084542_0.252431632831675</v>
      </c>
      <c r="Y1498" t="str">
        <f t="shared" si="120"/>
        <v>grade8_all_grade_t8_ra_cont_teacherrelation</v>
      </c>
      <c r="Z1498" t="str">
        <f t="shared" si="121"/>
        <v>FALSE</v>
      </c>
      <c r="AA1498" s="2" t="e">
        <f t="shared" si="122"/>
        <v>#VALUE!</v>
      </c>
      <c r="AB1498">
        <f t="shared" si="123"/>
        <v>6.04180143260276E-2</v>
      </c>
    </row>
    <row r="1499" spans="1:28">
      <c r="A1499">
        <v>1498</v>
      </c>
      <c r="B1499" t="s">
        <v>234</v>
      </c>
      <c r="C1499">
        <v>-4.9859453331709599E-3</v>
      </c>
      <c r="D1499">
        <v>5.0038052837606296E-3</v>
      </c>
      <c r="E1499">
        <v>-0.99643072630191398</v>
      </c>
      <c r="F1499">
        <v>0.31950524452962398</v>
      </c>
      <c r="G1499" t="s">
        <v>467</v>
      </c>
      <c r="H1499" t="b">
        <v>0</v>
      </c>
      <c r="I1499" t="s">
        <v>382</v>
      </c>
      <c r="J1499" t="s">
        <v>382</v>
      </c>
      <c r="K1499" t="s">
        <v>382</v>
      </c>
      <c r="X1499" t="str">
        <f t="shared" si="119"/>
        <v>-0.996430726301914_0.319505244529624</v>
      </c>
      <c r="Y1499" t="str">
        <f t="shared" si="120"/>
        <v>grade8_all_grade_t8_ra_cont_teacherrelation</v>
      </c>
      <c r="Z1499" t="str">
        <f t="shared" si="121"/>
        <v>FALSE</v>
      </c>
      <c r="AA1499" s="2" t="e">
        <f t="shared" si="122"/>
        <v>#VALUE!</v>
      </c>
      <c r="AB1499">
        <f t="shared" si="123"/>
        <v>5.0038052837606296E-3</v>
      </c>
    </row>
    <row r="1500" spans="1:28">
      <c r="A1500">
        <v>1499</v>
      </c>
      <c r="B1500" t="s">
        <v>140</v>
      </c>
      <c r="C1500">
        <v>8.2248217426467901E-2</v>
      </c>
      <c r="D1500">
        <v>0.11190350593975</v>
      </c>
      <c r="E1500">
        <v>0.73499231981839197</v>
      </c>
      <c r="F1500">
        <v>0.46267614684796998</v>
      </c>
      <c r="G1500" t="s">
        <v>467</v>
      </c>
      <c r="H1500" t="b">
        <v>0</v>
      </c>
      <c r="I1500" t="s">
        <v>382</v>
      </c>
      <c r="J1500" t="s">
        <v>382</v>
      </c>
      <c r="K1500" t="s">
        <v>382</v>
      </c>
      <c r="X1500" t="str">
        <f t="shared" si="119"/>
        <v>0.734992319818392_0.46267614684797</v>
      </c>
      <c r="Y1500" t="str">
        <f t="shared" si="120"/>
        <v>grade8_all_grade_t8_ra_cont_teacherrelation</v>
      </c>
      <c r="Z1500" t="str">
        <f t="shared" si="121"/>
        <v>FALSE</v>
      </c>
      <c r="AA1500" s="2" t="e">
        <f t="shared" si="122"/>
        <v>#VALUE!</v>
      </c>
      <c r="AB1500">
        <f t="shared" si="123"/>
        <v>0.11190350593975</v>
      </c>
    </row>
    <row r="1501" spans="1:28">
      <c r="A1501">
        <v>1500</v>
      </c>
      <c r="B1501" t="s">
        <v>117</v>
      </c>
      <c r="C1501">
        <v>0.155896425266599</v>
      </c>
      <c r="D1501">
        <v>0.212782286309743</v>
      </c>
      <c r="E1501">
        <v>0.732656970513341</v>
      </c>
      <c r="F1501">
        <v>0.46409842524124101</v>
      </c>
      <c r="G1501" t="s">
        <v>467</v>
      </c>
      <c r="H1501" t="b">
        <v>0</v>
      </c>
      <c r="I1501" t="s">
        <v>382</v>
      </c>
      <c r="J1501" t="s">
        <v>382</v>
      </c>
      <c r="K1501" t="s">
        <v>382</v>
      </c>
      <c r="X1501" t="str">
        <f t="shared" si="119"/>
        <v>0.732656970513341_0.464098425241241</v>
      </c>
      <c r="Y1501" t="str">
        <f t="shared" si="120"/>
        <v>grade8_all_grade_t8_ra_cont_teacherrelation</v>
      </c>
      <c r="Z1501" t="str">
        <f t="shared" si="121"/>
        <v>FALSE</v>
      </c>
      <c r="AA1501" s="2" t="e">
        <f t="shared" si="122"/>
        <v>#VALUE!</v>
      </c>
      <c r="AB1501">
        <f t="shared" si="123"/>
        <v>0.212782286309743</v>
      </c>
    </row>
    <row r="1502" spans="1:28">
      <c r="A1502">
        <v>1501</v>
      </c>
      <c r="B1502" t="s">
        <v>118</v>
      </c>
      <c r="C1502">
        <v>0.15140954425363601</v>
      </c>
      <c r="D1502">
        <v>0.187157011412557</v>
      </c>
      <c r="E1502">
        <v>0.80899744610624702</v>
      </c>
      <c r="F1502">
        <v>0.41888731726329298</v>
      </c>
      <c r="G1502" t="s">
        <v>467</v>
      </c>
      <c r="H1502" t="b">
        <v>0</v>
      </c>
      <c r="I1502" t="s">
        <v>382</v>
      </c>
      <c r="J1502" t="s">
        <v>382</v>
      </c>
      <c r="K1502" t="s">
        <v>382</v>
      </c>
      <c r="X1502" t="str">
        <f t="shared" si="119"/>
        <v>0.808997446106247_0.418887317263293</v>
      </c>
      <c r="Y1502" t="str">
        <f t="shared" si="120"/>
        <v>grade8_all_grade_t8_ra_cont_teacherrelation</v>
      </c>
      <c r="Z1502" t="str">
        <f t="shared" si="121"/>
        <v>FALSE</v>
      </c>
      <c r="AA1502" s="2" t="e">
        <f t="shared" si="122"/>
        <v>#VALUE!</v>
      </c>
      <c r="AB1502">
        <f t="shared" si="123"/>
        <v>0.187157011412557</v>
      </c>
    </row>
    <row r="1503" spans="1:28">
      <c r="A1503">
        <v>1502</v>
      </c>
      <c r="B1503" t="s">
        <v>119</v>
      </c>
      <c r="C1503">
        <v>0.14750669377407599</v>
      </c>
      <c r="D1503">
        <v>0.21981076419084999</v>
      </c>
      <c r="E1503">
        <v>0.67106219441557202</v>
      </c>
      <c r="F1503">
        <v>0.50247944782151799</v>
      </c>
      <c r="G1503" t="s">
        <v>467</v>
      </c>
      <c r="H1503" t="b">
        <v>0</v>
      </c>
      <c r="I1503" t="s">
        <v>382</v>
      </c>
      <c r="J1503" t="s">
        <v>382</v>
      </c>
      <c r="K1503" t="s">
        <v>382</v>
      </c>
      <c r="X1503" t="str">
        <f t="shared" si="119"/>
        <v>0.671062194415572_0.502479447821518</v>
      </c>
      <c r="Y1503" t="str">
        <f t="shared" si="120"/>
        <v>grade8_all_grade_t8_ra_cont_teacherrelation</v>
      </c>
      <c r="Z1503" t="str">
        <f t="shared" si="121"/>
        <v>FALSE</v>
      </c>
      <c r="AA1503" s="2" t="e">
        <f t="shared" si="122"/>
        <v>#VALUE!</v>
      </c>
      <c r="AB1503">
        <f t="shared" si="123"/>
        <v>0.21981076419084999</v>
      </c>
    </row>
    <row r="1504" spans="1:28">
      <c r="A1504">
        <v>1503</v>
      </c>
      <c r="B1504" t="s">
        <v>120</v>
      </c>
      <c r="C1504">
        <v>-0.113079422310467</v>
      </c>
      <c r="D1504">
        <v>0.239031947890297</v>
      </c>
      <c r="E1504">
        <v>-0.47307242110734199</v>
      </c>
      <c r="F1504">
        <v>0.63636040800205296</v>
      </c>
      <c r="G1504" t="s">
        <v>467</v>
      </c>
      <c r="H1504" t="b">
        <v>0</v>
      </c>
      <c r="I1504" t="s">
        <v>382</v>
      </c>
      <c r="J1504" t="s">
        <v>382</v>
      </c>
      <c r="K1504" t="s">
        <v>382</v>
      </c>
      <c r="X1504" t="str">
        <f t="shared" si="119"/>
        <v>-0.473072421107342_0.636360408002053</v>
      </c>
      <c r="Y1504" t="str">
        <f t="shared" si="120"/>
        <v>grade8_all_grade_t8_ra_cont_teacherrelation</v>
      </c>
      <c r="Z1504" t="str">
        <f t="shared" si="121"/>
        <v>FALSE</v>
      </c>
      <c r="AA1504" s="2" t="e">
        <f t="shared" si="122"/>
        <v>#VALUE!</v>
      </c>
      <c r="AB1504">
        <f t="shared" si="123"/>
        <v>0.239031947890297</v>
      </c>
    </row>
    <row r="1505" spans="1:28">
      <c r="A1505">
        <v>1504</v>
      </c>
      <c r="B1505" t="s">
        <v>122</v>
      </c>
      <c r="C1505">
        <v>0.132210757327647</v>
      </c>
      <c r="D1505">
        <v>0.103924017636025</v>
      </c>
      <c r="E1505">
        <v>1.27218674118904</v>
      </c>
      <c r="F1505">
        <v>0.203876472927394</v>
      </c>
      <c r="G1505" t="s">
        <v>467</v>
      </c>
      <c r="H1505" t="b">
        <v>0</v>
      </c>
      <c r="I1505" t="s">
        <v>382</v>
      </c>
      <c r="J1505" t="s">
        <v>382</v>
      </c>
      <c r="K1505" t="s">
        <v>382</v>
      </c>
      <c r="X1505" t="str">
        <f t="shared" si="119"/>
        <v>1.27218674118904_0.203876472927394</v>
      </c>
      <c r="Y1505" t="str">
        <f t="shared" si="120"/>
        <v>grade8_all_grade_t8_ra_cont_teacherrelation</v>
      </c>
      <c r="Z1505" t="str">
        <f t="shared" si="121"/>
        <v>FALSE</v>
      </c>
      <c r="AA1505" s="2" t="e">
        <f t="shared" si="122"/>
        <v>#VALUE!</v>
      </c>
      <c r="AB1505">
        <f t="shared" si="123"/>
        <v>0.103924017636025</v>
      </c>
    </row>
    <row r="1506" spans="1:28">
      <c r="A1506">
        <v>1505</v>
      </c>
      <c r="B1506" t="s">
        <v>116</v>
      </c>
      <c r="C1506">
        <v>8.7218462943974302E-3</v>
      </c>
      <c r="D1506">
        <v>7.6310813903432598E-2</v>
      </c>
      <c r="E1506">
        <v>0.114293713410454</v>
      </c>
      <c r="F1506">
        <v>0.90906646170651495</v>
      </c>
      <c r="G1506" t="s">
        <v>468</v>
      </c>
      <c r="H1506" t="b">
        <v>0</v>
      </c>
      <c r="I1506" t="s">
        <v>382</v>
      </c>
      <c r="J1506" t="s">
        <v>382</v>
      </c>
      <c r="K1506" t="s">
        <v>382</v>
      </c>
      <c r="X1506" t="str">
        <f t="shared" si="119"/>
        <v>0.114293713410454_0.909066461706515</v>
      </c>
      <c r="Y1506" t="str">
        <f t="shared" si="120"/>
        <v>grade9_all_grade_t8_ra_cont_teacherrelation</v>
      </c>
      <c r="Z1506" t="str">
        <f t="shared" si="121"/>
        <v>FALSE</v>
      </c>
      <c r="AA1506" s="2" t="e">
        <f t="shared" si="122"/>
        <v>#VALUE!</v>
      </c>
      <c r="AB1506">
        <f t="shared" si="123"/>
        <v>7.6310813903432598E-2</v>
      </c>
    </row>
    <row r="1507" spans="1:28">
      <c r="A1507">
        <v>1506</v>
      </c>
      <c r="B1507" t="s">
        <v>234</v>
      </c>
      <c r="C1507">
        <v>-2.6037620985665802E-3</v>
      </c>
      <c r="D1507">
        <v>6.64687640884802E-3</v>
      </c>
      <c r="E1507">
        <v>-0.39172717204438701</v>
      </c>
      <c r="F1507">
        <v>0.69548351155159605</v>
      </c>
      <c r="G1507" t="s">
        <v>468</v>
      </c>
      <c r="H1507" t="b">
        <v>0</v>
      </c>
      <c r="I1507" t="s">
        <v>382</v>
      </c>
      <c r="J1507" t="s">
        <v>382</v>
      </c>
      <c r="K1507" t="s">
        <v>382</v>
      </c>
      <c r="X1507" t="str">
        <f t="shared" si="119"/>
        <v>-0.391727172044387_0.695483511551596</v>
      </c>
      <c r="Y1507" t="str">
        <f t="shared" si="120"/>
        <v>grade9_all_grade_t8_ra_cont_teacherrelation</v>
      </c>
      <c r="Z1507" t="str">
        <f t="shared" si="121"/>
        <v>FALSE</v>
      </c>
      <c r="AA1507" s="2" t="e">
        <f t="shared" si="122"/>
        <v>#VALUE!</v>
      </c>
      <c r="AB1507">
        <f t="shared" si="123"/>
        <v>6.64687640884802E-3</v>
      </c>
    </row>
    <row r="1508" spans="1:28">
      <c r="A1508">
        <v>1507</v>
      </c>
      <c r="B1508" t="s">
        <v>140</v>
      </c>
      <c r="C1508">
        <v>0.10286342877888401</v>
      </c>
      <c r="D1508">
        <v>0.141088976846306</v>
      </c>
      <c r="E1508">
        <v>0.72906779167402702</v>
      </c>
      <c r="F1508">
        <v>0.466417722670322</v>
      </c>
      <c r="G1508" t="s">
        <v>468</v>
      </c>
      <c r="H1508" t="b">
        <v>0</v>
      </c>
      <c r="I1508" t="s">
        <v>382</v>
      </c>
      <c r="J1508" t="s">
        <v>382</v>
      </c>
      <c r="K1508" t="s">
        <v>382</v>
      </c>
      <c r="X1508" t="str">
        <f t="shared" si="119"/>
        <v>0.729067791674027_0.466417722670322</v>
      </c>
      <c r="Y1508" t="str">
        <f t="shared" si="120"/>
        <v>grade9_all_grade_t8_ra_cont_teacherrelation</v>
      </c>
      <c r="Z1508" t="str">
        <f t="shared" si="121"/>
        <v>FALSE</v>
      </c>
      <c r="AA1508" s="2" t="e">
        <f t="shared" si="122"/>
        <v>#VALUE!</v>
      </c>
      <c r="AB1508">
        <f t="shared" si="123"/>
        <v>0.141088976846306</v>
      </c>
    </row>
    <row r="1509" spans="1:28">
      <c r="A1509">
        <v>1508</v>
      </c>
      <c r="B1509" t="s">
        <v>117</v>
      </c>
      <c r="C1509">
        <v>-1.7659056608226101E-2</v>
      </c>
      <c r="D1509">
        <v>0.19951778030223999</v>
      </c>
      <c r="E1509">
        <v>-8.8508686200674494E-2</v>
      </c>
      <c r="F1509">
        <v>0.92951988134055497</v>
      </c>
      <c r="G1509" t="s">
        <v>468</v>
      </c>
      <c r="H1509" t="b">
        <v>0</v>
      </c>
      <c r="I1509" t="s">
        <v>382</v>
      </c>
      <c r="J1509" t="s">
        <v>382</v>
      </c>
      <c r="K1509" t="s">
        <v>382</v>
      </c>
      <c r="X1509" t="str">
        <f t="shared" si="119"/>
        <v>-0.0885086862006745_0.929519881340555</v>
      </c>
      <c r="Y1509" t="str">
        <f t="shared" si="120"/>
        <v>grade9_all_grade_t8_ra_cont_teacherrelation</v>
      </c>
      <c r="Z1509" t="str">
        <f t="shared" si="121"/>
        <v>FALSE</v>
      </c>
      <c r="AA1509" s="2" t="e">
        <f t="shared" si="122"/>
        <v>#VALUE!</v>
      </c>
      <c r="AB1509">
        <f t="shared" si="123"/>
        <v>0.19951778030223999</v>
      </c>
    </row>
    <row r="1510" spans="1:28">
      <c r="A1510">
        <v>1509</v>
      </c>
      <c r="B1510" t="s">
        <v>118</v>
      </c>
      <c r="C1510">
        <v>-5.0977407918553597E-2</v>
      </c>
      <c r="D1510">
        <v>0.20624781925779401</v>
      </c>
      <c r="E1510">
        <v>-0.247165803265225</v>
      </c>
      <c r="F1510">
        <v>0.80491589525321605</v>
      </c>
      <c r="G1510" t="s">
        <v>468</v>
      </c>
      <c r="H1510" t="b">
        <v>0</v>
      </c>
      <c r="I1510" t="s">
        <v>382</v>
      </c>
      <c r="J1510" t="s">
        <v>382</v>
      </c>
      <c r="K1510" t="s">
        <v>382</v>
      </c>
      <c r="X1510" t="str">
        <f t="shared" si="119"/>
        <v>-0.247165803265225_0.804915895253216</v>
      </c>
      <c r="Y1510" t="str">
        <f t="shared" si="120"/>
        <v>grade9_all_grade_t8_ra_cont_teacherrelation</v>
      </c>
      <c r="Z1510" t="str">
        <f t="shared" si="121"/>
        <v>FALSE</v>
      </c>
      <c r="AA1510" s="2" t="e">
        <f t="shared" si="122"/>
        <v>#VALUE!</v>
      </c>
      <c r="AB1510">
        <f t="shared" si="123"/>
        <v>0.20624781925779401</v>
      </c>
    </row>
    <row r="1511" spans="1:28">
      <c r="A1511">
        <v>1510</v>
      </c>
      <c r="B1511" t="s">
        <v>119</v>
      </c>
      <c r="C1511">
        <v>8.4709521074078004E-2</v>
      </c>
      <c r="D1511">
        <v>0.24508035363609401</v>
      </c>
      <c r="E1511">
        <v>0.34563978636924297</v>
      </c>
      <c r="F1511">
        <v>0.72980829307968798</v>
      </c>
      <c r="G1511" t="s">
        <v>468</v>
      </c>
      <c r="H1511" t="b">
        <v>0</v>
      </c>
      <c r="I1511" t="s">
        <v>382</v>
      </c>
      <c r="J1511" t="s">
        <v>382</v>
      </c>
      <c r="K1511" t="s">
        <v>382</v>
      </c>
      <c r="X1511" t="str">
        <f t="shared" si="119"/>
        <v>0.345639786369243_0.729808293079688</v>
      </c>
      <c r="Y1511" t="str">
        <f t="shared" si="120"/>
        <v>grade9_all_grade_t8_ra_cont_teacherrelation</v>
      </c>
      <c r="Z1511" t="str">
        <f t="shared" si="121"/>
        <v>FALSE</v>
      </c>
      <c r="AA1511" s="2" t="e">
        <f t="shared" si="122"/>
        <v>#VALUE!</v>
      </c>
      <c r="AB1511">
        <f t="shared" si="123"/>
        <v>0.24508035363609401</v>
      </c>
    </row>
    <row r="1512" spans="1:28">
      <c r="A1512">
        <v>1511</v>
      </c>
      <c r="B1512" t="s">
        <v>120</v>
      </c>
      <c r="C1512">
        <v>-0.17025829346268401</v>
      </c>
      <c r="D1512">
        <v>0.26170801761517898</v>
      </c>
      <c r="E1512">
        <v>-0.65056582910285599</v>
      </c>
      <c r="F1512">
        <v>0.51572731534111904</v>
      </c>
      <c r="G1512" t="s">
        <v>468</v>
      </c>
      <c r="H1512" t="b">
        <v>0</v>
      </c>
      <c r="I1512" t="s">
        <v>382</v>
      </c>
      <c r="J1512" t="s">
        <v>382</v>
      </c>
      <c r="K1512" t="s">
        <v>382</v>
      </c>
      <c r="X1512" t="str">
        <f t="shared" si="119"/>
        <v>-0.650565829102856_0.515727315341119</v>
      </c>
      <c r="Y1512" t="str">
        <f t="shared" si="120"/>
        <v>grade9_all_grade_t8_ra_cont_teacherrelation</v>
      </c>
      <c r="Z1512" t="str">
        <f t="shared" si="121"/>
        <v>FALSE</v>
      </c>
      <c r="AA1512" s="2" t="e">
        <f t="shared" si="122"/>
        <v>#VALUE!</v>
      </c>
      <c r="AB1512">
        <f t="shared" si="123"/>
        <v>0.26170801761517898</v>
      </c>
    </row>
    <row r="1513" spans="1:28">
      <c r="A1513">
        <v>1512</v>
      </c>
      <c r="B1513" t="s">
        <v>122</v>
      </c>
      <c r="C1513">
        <v>-1.6701367247650301E-2</v>
      </c>
      <c r="D1513">
        <v>0.11428065052208899</v>
      </c>
      <c r="E1513">
        <v>-0.146143438730445</v>
      </c>
      <c r="F1513">
        <v>0.883887103614585</v>
      </c>
      <c r="G1513" t="s">
        <v>468</v>
      </c>
      <c r="H1513" t="b">
        <v>0</v>
      </c>
      <c r="I1513" t="s">
        <v>382</v>
      </c>
      <c r="J1513" t="s">
        <v>382</v>
      </c>
      <c r="K1513" t="s">
        <v>382</v>
      </c>
      <c r="X1513" t="str">
        <f t="shared" si="119"/>
        <v>-0.146143438730445_0.883887103614585</v>
      </c>
      <c r="Y1513" t="str">
        <f t="shared" si="120"/>
        <v>grade9_all_grade_t8_ra_cont_teacherrelation</v>
      </c>
      <c r="Z1513" t="str">
        <f t="shared" si="121"/>
        <v>FALSE</v>
      </c>
      <c r="AA1513" s="2" t="e">
        <f t="shared" si="122"/>
        <v>#VALUE!</v>
      </c>
      <c r="AB1513">
        <f t="shared" si="123"/>
        <v>0.11428065052208899</v>
      </c>
    </row>
    <row r="1514" spans="1:28">
      <c r="A1514">
        <v>1513</v>
      </c>
      <c r="B1514" t="s">
        <v>116</v>
      </c>
      <c r="C1514">
        <v>-0.116936400652821</v>
      </c>
      <c r="D1514">
        <v>9.2612992692770096E-2</v>
      </c>
      <c r="E1514">
        <v>-1.26263494195399</v>
      </c>
      <c r="F1514">
        <v>0.207429419470855</v>
      </c>
      <c r="G1514" t="s">
        <v>762</v>
      </c>
      <c r="H1514" t="b">
        <v>0</v>
      </c>
      <c r="I1514" t="s">
        <v>382</v>
      </c>
      <c r="J1514" t="s">
        <v>382</v>
      </c>
      <c r="K1514" t="s">
        <v>382</v>
      </c>
      <c r="X1514" t="str">
        <f t="shared" si="119"/>
        <v>-1.26263494195399_0.207429419470855</v>
      </c>
      <c r="Y1514" t="str">
        <f t="shared" si="120"/>
        <v>grade4_not_apr_march_grade_t8_ra_cont_teacherrelation</v>
      </c>
      <c r="Z1514" t="str">
        <f t="shared" si="121"/>
        <v>FALSE</v>
      </c>
      <c r="AA1514" s="2" t="e">
        <f t="shared" si="122"/>
        <v>#VALUE!</v>
      </c>
      <c r="AB1514">
        <f t="shared" si="123"/>
        <v>9.2612992692770096E-2</v>
      </c>
    </row>
    <row r="1515" spans="1:28">
      <c r="A1515">
        <v>1514</v>
      </c>
      <c r="B1515" t="s">
        <v>234</v>
      </c>
      <c r="C1515">
        <v>7.9964777336480504E-3</v>
      </c>
      <c r="D1515">
        <v>8.3622095920673992E-3</v>
      </c>
      <c r="E1515">
        <v>0.95626372977229701</v>
      </c>
      <c r="F1515">
        <v>0.33949572015997098</v>
      </c>
      <c r="G1515" t="s">
        <v>762</v>
      </c>
      <c r="H1515" t="b">
        <v>0</v>
      </c>
      <c r="I1515" t="s">
        <v>382</v>
      </c>
      <c r="J1515" t="s">
        <v>382</v>
      </c>
      <c r="K1515" t="s">
        <v>382</v>
      </c>
      <c r="X1515" t="str">
        <f t="shared" si="119"/>
        <v>0.956263729772297_0.339495720159971</v>
      </c>
      <c r="Y1515" t="str">
        <f t="shared" si="120"/>
        <v>grade4_not_apr_march_grade_t8_ra_cont_teacherrelation</v>
      </c>
      <c r="Z1515" t="str">
        <f t="shared" si="121"/>
        <v>FALSE</v>
      </c>
      <c r="AA1515" s="2" t="e">
        <f t="shared" si="122"/>
        <v>#VALUE!</v>
      </c>
      <c r="AB1515">
        <f t="shared" si="123"/>
        <v>8.3622095920673992E-3</v>
      </c>
    </row>
    <row r="1516" spans="1:28">
      <c r="A1516">
        <v>1515</v>
      </c>
      <c r="B1516" t="s">
        <v>140</v>
      </c>
      <c r="C1516">
        <v>0.14342983956958699</v>
      </c>
      <c r="D1516">
        <v>0.12789770405384299</v>
      </c>
      <c r="E1516">
        <v>1.1214418634849399</v>
      </c>
      <c r="F1516">
        <v>0.26274829872399802</v>
      </c>
      <c r="G1516" t="s">
        <v>762</v>
      </c>
      <c r="H1516" t="b">
        <v>0</v>
      </c>
      <c r="I1516" t="s">
        <v>382</v>
      </c>
      <c r="J1516" t="s">
        <v>382</v>
      </c>
      <c r="K1516" t="s">
        <v>382</v>
      </c>
      <c r="X1516" t="str">
        <f t="shared" si="119"/>
        <v>1.12144186348494_0.262748298723998</v>
      </c>
      <c r="Y1516" t="str">
        <f t="shared" si="120"/>
        <v>grade4_not_apr_march_grade_t8_ra_cont_teacherrelation</v>
      </c>
      <c r="Z1516" t="str">
        <f t="shared" si="121"/>
        <v>FALSE</v>
      </c>
      <c r="AA1516" s="2" t="e">
        <f t="shared" si="122"/>
        <v>#VALUE!</v>
      </c>
      <c r="AB1516">
        <f t="shared" si="123"/>
        <v>0.12789770405384299</v>
      </c>
    </row>
    <row r="1517" spans="1:28">
      <c r="A1517">
        <v>1516</v>
      </c>
      <c r="B1517" t="s">
        <v>117</v>
      </c>
      <c r="C1517">
        <v>0.27990306601415699</v>
      </c>
      <c r="D1517">
        <v>0.26987856541184801</v>
      </c>
      <c r="E1517">
        <v>1.03714448602841</v>
      </c>
      <c r="F1517">
        <v>0.30027245024175098</v>
      </c>
      <c r="G1517" t="s">
        <v>762</v>
      </c>
      <c r="H1517" t="b">
        <v>0</v>
      </c>
      <c r="I1517" t="s">
        <v>382</v>
      </c>
      <c r="J1517" t="s">
        <v>382</v>
      </c>
      <c r="K1517" t="s">
        <v>382</v>
      </c>
      <c r="X1517" t="str">
        <f t="shared" si="119"/>
        <v>1.03714448602841_0.300272450241751</v>
      </c>
      <c r="Y1517" t="str">
        <f t="shared" si="120"/>
        <v>grade4_not_apr_march_grade_t8_ra_cont_teacherrelation</v>
      </c>
      <c r="Z1517" t="str">
        <f t="shared" si="121"/>
        <v>FALSE</v>
      </c>
      <c r="AA1517" s="2" t="e">
        <f t="shared" si="122"/>
        <v>#VALUE!</v>
      </c>
      <c r="AB1517">
        <f t="shared" si="123"/>
        <v>0.26987856541184801</v>
      </c>
    </row>
    <row r="1518" spans="1:28">
      <c r="A1518">
        <v>1517</v>
      </c>
      <c r="B1518" t="s">
        <v>118</v>
      </c>
      <c r="C1518">
        <v>0.47025032863114602</v>
      </c>
      <c r="D1518">
        <v>0.25931814119167301</v>
      </c>
      <c r="E1518">
        <v>1.8134108414866501</v>
      </c>
      <c r="F1518">
        <v>7.0490690814250107E-2</v>
      </c>
      <c r="G1518" t="s">
        <v>762</v>
      </c>
      <c r="H1518" t="b">
        <v>0</v>
      </c>
      <c r="I1518" t="s">
        <v>382</v>
      </c>
      <c r="J1518" t="s">
        <v>382</v>
      </c>
      <c r="K1518" t="s">
        <v>382</v>
      </c>
      <c r="X1518" t="str">
        <f t="shared" si="119"/>
        <v>1.81341084148665_0.0704906908142501</v>
      </c>
      <c r="Y1518" t="str">
        <f t="shared" si="120"/>
        <v>grade4_not_apr_march_grade_t8_ra_cont_teacherrelation</v>
      </c>
      <c r="Z1518" t="str">
        <f t="shared" si="121"/>
        <v>FALSE</v>
      </c>
      <c r="AA1518" s="2" t="e">
        <f t="shared" si="122"/>
        <v>#VALUE!</v>
      </c>
      <c r="AB1518">
        <f t="shared" si="123"/>
        <v>0.25931814119167301</v>
      </c>
    </row>
    <row r="1519" spans="1:28">
      <c r="A1519">
        <v>1518</v>
      </c>
      <c r="B1519" t="s">
        <v>119</v>
      </c>
      <c r="C1519">
        <v>0.26186892120642602</v>
      </c>
      <c r="D1519">
        <v>0.29947963061105698</v>
      </c>
      <c r="E1519">
        <v>0.87441313010874799</v>
      </c>
      <c r="F1519">
        <v>0.38239904943119302</v>
      </c>
      <c r="G1519" t="s">
        <v>762</v>
      </c>
      <c r="H1519" t="b">
        <v>0</v>
      </c>
      <c r="I1519" t="s">
        <v>382</v>
      </c>
      <c r="J1519" t="s">
        <v>382</v>
      </c>
      <c r="K1519" t="s">
        <v>382</v>
      </c>
      <c r="X1519" t="str">
        <f t="shared" si="119"/>
        <v>0.874413130108748_0.382399049431193</v>
      </c>
      <c r="Y1519" t="str">
        <f t="shared" si="120"/>
        <v>grade4_not_apr_march_grade_t8_ra_cont_teacherrelation</v>
      </c>
      <c r="Z1519" t="str">
        <f t="shared" si="121"/>
        <v>FALSE</v>
      </c>
      <c r="AA1519" s="2" t="e">
        <f t="shared" si="122"/>
        <v>#VALUE!</v>
      </c>
      <c r="AB1519">
        <f t="shared" si="123"/>
        <v>0.29947963061105698</v>
      </c>
    </row>
    <row r="1520" spans="1:28">
      <c r="A1520">
        <v>1519</v>
      </c>
      <c r="B1520" t="s">
        <v>120</v>
      </c>
      <c r="C1520">
        <v>0.46516813896341203</v>
      </c>
      <c r="D1520">
        <v>0.33169901029287702</v>
      </c>
      <c r="E1520">
        <v>1.4023802439226101</v>
      </c>
      <c r="F1520">
        <v>0.161549311150677</v>
      </c>
      <c r="G1520" t="s">
        <v>762</v>
      </c>
      <c r="H1520" t="b">
        <v>0</v>
      </c>
      <c r="I1520" t="s">
        <v>382</v>
      </c>
      <c r="J1520" t="s">
        <v>382</v>
      </c>
      <c r="K1520" t="s">
        <v>382</v>
      </c>
      <c r="X1520" t="str">
        <f t="shared" si="119"/>
        <v>1.40238024392261_0.161549311150677</v>
      </c>
      <c r="Y1520" t="str">
        <f t="shared" si="120"/>
        <v>grade4_not_apr_march_grade_t8_ra_cont_teacherrelation</v>
      </c>
      <c r="Z1520" t="str">
        <f t="shared" si="121"/>
        <v>FALSE</v>
      </c>
      <c r="AA1520" s="2" t="e">
        <f t="shared" si="122"/>
        <v>#VALUE!</v>
      </c>
      <c r="AB1520">
        <f t="shared" si="123"/>
        <v>0.33169901029287702</v>
      </c>
    </row>
    <row r="1521" spans="1:28">
      <c r="A1521">
        <v>1520</v>
      </c>
      <c r="B1521" t="s">
        <v>121</v>
      </c>
      <c r="C1521">
        <v>2.93925360220351E-2</v>
      </c>
      <c r="D1521">
        <v>0.136750482074701</v>
      </c>
      <c r="E1521">
        <v>0.21493552034412</v>
      </c>
      <c r="F1521">
        <v>0.82992317195901499</v>
      </c>
      <c r="G1521" t="s">
        <v>762</v>
      </c>
      <c r="H1521" t="b">
        <v>0</v>
      </c>
      <c r="I1521" t="s">
        <v>382</v>
      </c>
      <c r="J1521" t="s">
        <v>382</v>
      </c>
      <c r="K1521" t="s">
        <v>382</v>
      </c>
      <c r="X1521" t="str">
        <f t="shared" si="119"/>
        <v>0.21493552034412_0.829923171959015</v>
      </c>
      <c r="Y1521" t="str">
        <f t="shared" si="120"/>
        <v>grade4_not_apr_march_grade_t8_ra_cont_teacherrelation</v>
      </c>
      <c r="Z1521" t="str">
        <f t="shared" si="121"/>
        <v>FALSE</v>
      </c>
      <c r="AA1521" s="2" t="e">
        <f t="shared" si="122"/>
        <v>#VALUE!</v>
      </c>
      <c r="AB1521">
        <f t="shared" si="123"/>
        <v>0.136750482074701</v>
      </c>
    </row>
    <row r="1522" spans="1:28">
      <c r="A1522">
        <v>1521</v>
      </c>
      <c r="B1522" t="s">
        <v>122</v>
      </c>
      <c r="C1522">
        <v>0.10134956221536599</v>
      </c>
      <c r="D1522">
        <v>0.18065691257717201</v>
      </c>
      <c r="E1522">
        <v>0.561005724993071</v>
      </c>
      <c r="F1522">
        <v>0.57509641001429901</v>
      </c>
      <c r="G1522" t="s">
        <v>762</v>
      </c>
      <c r="H1522" t="b">
        <v>0</v>
      </c>
      <c r="I1522" t="s">
        <v>382</v>
      </c>
      <c r="J1522" t="s">
        <v>382</v>
      </c>
      <c r="K1522" t="s">
        <v>382</v>
      </c>
      <c r="X1522" t="str">
        <f t="shared" si="119"/>
        <v>0.561005724993071_0.575096410014299</v>
      </c>
      <c r="Y1522" t="str">
        <f t="shared" si="120"/>
        <v>grade4_not_apr_march_grade_t8_ra_cont_teacherrelation</v>
      </c>
      <c r="Z1522" t="str">
        <f t="shared" si="121"/>
        <v>FALSE</v>
      </c>
      <c r="AA1522" s="2" t="e">
        <f t="shared" si="122"/>
        <v>#VALUE!</v>
      </c>
      <c r="AB1522">
        <f t="shared" si="123"/>
        <v>0.18065691257717201</v>
      </c>
    </row>
    <row r="1523" spans="1:28">
      <c r="A1523">
        <v>1522</v>
      </c>
      <c r="B1523" t="s">
        <v>116</v>
      </c>
      <c r="C1523">
        <v>-8.0458372917361701E-2</v>
      </c>
      <c r="D1523">
        <v>9.8923105983910894E-2</v>
      </c>
      <c r="E1523">
        <v>-0.81334256660367799</v>
      </c>
      <c r="F1523">
        <v>0.416379480965546</v>
      </c>
      <c r="G1523" t="s">
        <v>763</v>
      </c>
      <c r="H1523" t="b">
        <v>0</v>
      </c>
      <c r="I1523" t="s">
        <v>382</v>
      </c>
      <c r="J1523" t="s">
        <v>382</v>
      </c>
      <c r="K1523" t="s">
        <v>382</v>
      </c>
      <c r="X1523" t="str">
        <f t="shared" si="119"/>
        <v>-0.813342566603678_0.416379480965546</v>
      </c>
      <c r="Y1523" t="str">
        <f t="shared" si="120"/>
        <v>grade5_not_apr_march_grade_t8_ra_cont_teacherrelation</v>
      </c>
      <c r="Z1523" t="str">
        <f t="shared" si="121"/>
        <v>FALSE</v>
      </c>
      <c r="AA1523" s="2" t="e">
        <f t="shared" si="122"/>
        <v>#VALUE!</v>
      </c>
      <c r="AB1523">
        <f t="shared" si="123"/>
        <v>9.8923105983910894E-2</v>
      </c>
    </row>
    <row r="1524" spans="1:28">
      <c r="A1524">
        <v>1523</v>
      </c>
      <c r="B1524" t="s">
        <v>234</v>
      </c>
      <c r="C1524">
        <v>9.1297713121139407E-3</v>
      </c>
      <c r="D1524">
        <v>8.4567547785984291E-3</v>
      </c>
      <c r="E1524">
        <v>1.0795833095715099</v>
      </c>
      <c r="F1524">
        <v>0.28080884024117098</v>
      </c>
      <c r="G1524" t="s">
        <v>763</v>
      </c>
      <c r="H1524" t="b">
        <v>0</v>
      </c>
      <c r="I1524" t="s">
        <v>382</v>
      </c>
      <c r="J1524" t="s">
        <v>382</v>
      </c>
      <c r="K1524" t="s">
        <v>382</v>
      </c>
      <c r="X1524" t="str">
        <f t="shared" si="119"/>
        <v>1.07958330957151_0.280808840241171</v>
      </c>
      <c r="Y1524" t="str">
        <f t="shared" si="120"/>
        <v>grade5_not_apr_march_grade_t8_ra_cont_teacherrelation</v>
      </c>
      <c r="Z1524" t="str">
        <f t="shared" si="121"/>
        <v>FALSE</v>
      </c>
      <c r="AA1524" s="2" t="e">
        <f t="shared" si="122"/>
        <v>#VALUE!</v>
      </c>
      <c r="AB1524">
        <f t="shared" si="123"/>
        <v>8.4567547785984291E-3</v>
      </c>
    </row>
    <row r="1525" spans="1:28">
      <c r="A1525">
        <v>1524</v>
      </c>
      <c r="B1525" t="s">
        <v>140</v>
      </c>
      <c r="C1525">
        <v>0.35430992846224801</v>
      </c>
      <c r="D1525">
        <v>0.120928697897703</v>
      </c>
      <c r="E1525">
        <v>2.92990774416482</v>
      </c>
      <c r="F1525">
        <v>3.53373367330266E-3</v>
      </c>
      <c r="G1525" t="s">
        <v>763</v>
      </c>
      <c r="H1525" t="b">
        <v>0</v>
      </c>
      <c r="I1525" t="s">
        <v>382</v>
      </c>
      <c r="J1525" t="s">
        <v>382</v>
      </c>
      <c r="K1525" t="s">
        <v>382</v>
      </c>
      <c r="X1525" t="str">
        <f t="shared" si="119"/>
        <v>2.92990774416482_0.00353373367330266</v>
      </c>
      <c r="Y1525" t="str">
        <f t="shared" si="120"/>
        <v>grade5_not_apr_march_grade_t8_ra_cont_teacherrelation</v>
      </c>
      <c r="Z1525" t="str">
        <f t="shared" si="121"/>
        <v>FALSE</v>
      </c>
      <c r="AA1525" s="2" t="e">
        <f t="shared" si="122"/>
        <v>#VALUE!</v>
      </c>
      <c r="AB1525">
        <f t="shared" si="123"/>
        <v>0.120928697897703</v>
      </c>
    </row>
    <row r="1526" spans="1:28">
      <c r="A1526">
        <v>1525</v>
      </c>
      <c r="B1526" t="s">
        <v>117</v>
      </c>
      <c r="C1526">
        <v>0.107081046986746</v>
      </c>
      <c r="D1526">
        <v>0.244489998455485</v>
      </c>
      <c r="E1526">
        <v>0.43797720832430198</v>
      </c>
      <c r="F1526">
        <v>0.66157761861808095</v>
      </c>
      <c r="G1526" t="s">
        <v>763</v>
      </c>
      <c r="H1526" t="b">
        <v>0</v>
      </c>
      <c r="I1526" t="s">
        <v>382</v>
      </c>
      <c r="J1526" t="s">
        <v>382</v>
      </c>
      <c r="K1526" t="s">
        <v>382</v>
      </c>
      <c r="X1526" t="str">
        <f t="shared" si="119"/>
        <v>0.437977208324302_0.661577618618081</v>
      </c>
      <c r="Y1526" t="str">
        <f t="shared" si="120"/>
        <v>grade5_not_apr_march_grade_t8_ra_cont_teacherrelation</v>
      </c>
      <c r="Z1526" t="str">
        <f t="shared" si="121"/>
        <v>FALSE</v>
      </c>
      <c r="AA1526" s="2" t="e">
        <f t="shared" si="122"/>
        <v>#VALUE!</v>
      </c>
      <c r="AB1526">
        <f t="shared" si="123"/>
        <v>0.244489998455485</v>
      </c>
    </row>
    <row r="1527" spans="1:28">
      <c r="A1527">
        <v>1526</v>
      </c>
      <c r="B1527" t="s">
        <v>118</v>
      </c>
      <c r="C1527">
        <v>0.130405282493263</v>
      </c>
      <c r="D1527">
        <v>0.220205141320856</v>
      </c>
      <c r="E1527">
        <v>0.59219908177917002</v>
      </c>
      <c r="F1527">
        <v>0.55396469571970397</v>
      </c>
      <c r="G1527" t="s">
        <v>763</v>
      </c>
      <c r="H1527" t="b">
        <v>0</v>
      </c>
      <c r="I1527" t="s">
        <v>382</v>
      </c>
      <c r="J1527" t="s">
        <v>382</v>
      </c>
      <c r="K1527" t="s">
        <v>382</v>
      </c>
      <c r="X1527" t="str">
        <f t="shared" si="119"/>
        <v>0.59219908177917_0.553964695719704</v>
      </c>
      <c r="Y1527" t="str">
        <f t="shared" si="120"/>
        <v>grade5_not_apr_march_grade_t8_ra_cont_teacherrelation</v>
      </c>
      <c r="Z1527" t="str">
        <f t="shared" si="121"/>
        <v>FALSE</v>
      </c>
      <c r="AA1527" s="2" t="e">
        <f t="shared" si="122"/>
        <v>#VALUE!</v>
      </c>
      <c r="AB1527">
        <f t="shared" si="123"/>
        <v>0.220205141320856</v>
      </c>
    </row>
    <row r="1528" spans="1:28">
      <c r="A1528">
        <v>1527</v>
      </c>
      <c r="B1528" t="s">
        <v>119</v>
      </c>
      <c r="C1528">
        <v>0.25849752938131099</v>
      </c>
      <c r="D1528">
        <v>0.25433975674168002</v>
      </c>
      <c r="E1528">
        <v>1.0163473170411801</v>
      </c>
      <c r="F1528">
        <v>0.30991832755665899</v>
      </c>
      <c r="G1528" t="s">
        <v>763</v>
      </c>
      <c r="H1528" t="b">
        <v>0</v>
      </c>
      <c r="I1528" t="s">
        <v>382</v>
      </c>
      <c r="J1528" t="s">
        <v>382</v>
      </c>
      <c r="K1528" t="s">
        <v>382</v>
      </c>
      <c r="X1528" t="str">
        <f t="shared" si="119"/>
        <v>1.01634731704118_0.309918327556659</v>
      </c>
      <c r="Y1528" t="str">
        <f t="shared" si="120"/>
        <v>grade5_not_apr_march_grade_t8_ra_cont_teacherrelation</v>
      </c>
      <c r="Z1528" t="str">
        <f t="shared" si="121"/>
        <v>FALSE</v>
      </c>
      <c r="AA1528" s="2" t="e">
        <f t="shared" si="122"/>
        <v>#VALUE!</v>
      </c>
      <c r="AB1528">
        <f t="shared" si="123"/>
        <v>0.25433975674168002</v>
      </c>
    </row>
    <row r="1529" spans="1:28">
      <c r="A1529">
        <v>1528</v>
      </c>
      <c r="B1529" t="s">
        <v>120</v>
      </c>
      <c r="C1529">
        <v>0.115081741132133</v>
      </c>
      <c r="D1529">
        <v>0.26634205632387598</v>
      </c>
      <c r="E1529">
        <v>0.432082498425226</v>
      </c>
      <c r="F1529">
        <v>0.66585361381574504</v>
      </c>
      <c r="G1529" t="s">
        <v>763</v>
      </c>
      <c r="H1529" t="b">
        <v>0</v>
      </c>
      <c r="I1529" t="s">
        <v>382</v>
      </c>
      <c r="J1529" t="s">
        <v>382</v>
      </c>
      <c r="K1529" t="s">
        <v>382</v>
      </c>
      <c r="X1529" t="str">
        <f t="shared" si="119"/>
        <v>0.432082498425226_0.665853613815745</v>
      </c>
      <c r="Y1529" t="str">
        <f t="shared" si="120"/>
        <v>grade5_not_apr_march_grade_t8_ra_cont_teacherrelation</v>
      </c>
      <c r="Z1529" t="str">
        <f t="shared" si="121"/>
        <v>FALSE</v>
      </c>
      <c r="AA1529" s="2" t="e">
        <f t="shared" si="122"/>
        <v>#VALUE!</v>
      </c>
      <c r="AB1529">
        <f t="shared" si="123"/>
        <v>0.26634205632387598</v>
      </c>
    </row>
    <row r="1530" spans="1:28">
      <c r="A1530">
        <v>1529</v>
      </c>
      <c r="B1530" t="s">
        <v>121</v>
      </c>
      <c r="C1530">
        <v>9.2432304196968101E-3</v>
      </c>
      <c r="D1530">
        <v>0.144287633694275</v>
      </c>
      <c r="E1530">
        <v>6.4061140813230805E-2</v>
      </c>
      <c r="F1530">
        <v>0.94894520608877198</v>
      </c>
      <c r="G1530" t="s">
        <v>763</v>
      </c>
      <c r="H1530" t="b">
        <v>0</v>
      </c>
      <c r="I1530" t="s">
        <v>382</v>
      </c>
      <c r="J1530" t="s">
        <v>382</v>
      </c>
      <c r="K1530" t="s">
        <v>382</v>
      </c>
      <c r="X1530" t="str">
        <f t="shared" si="119"/>
        <v>0.0640611408132308_0.948945206088772</v>
      </c>
      <c r="Y1530" t="str">
        <f t="shared" si="120"/>
        <v>grade5_not_apr_march_grade_t8_ra_cont_teacherrelation</v>
      </c>
      <c r="Z1530" t="str">
        <f t="shared" si="121"/>
        <v>FALSE</v>
      </c>
      <c r="AA1530" s="2" t="e">
        <f t="shared" si="122"/>
        <v>#VALUE!</v>
      </c>
      <c r="AB1530">
        <f t="shared" si="123"/>
        <v>0.144287633694275</v>
      </c>
    </row>
    <row r="1531" spans="1:28">
      <c r="A1531">
        <v>1530</v>
      </c>
      <c r="B1531" t="s">
        <v>122</v>
      </c>
      <c r="C1531">
        <v>-0.157302295816796</v>
      </c>
      <c r="D1531">
        <v>0.16252349894815399</v>
      </c>
      <c r="E1531">
        <v>-0.96787416487370403</v>
      </c>
      <c r="F1531">
        <v>0.33353969885114598</v>
      </c>
      <c r="G1531" t="s">
        <v>763</v>
      </c>
      <c r="H1531" t="b">
        <v>0</v>
      </c>
      <c r="I1531" t="s">
        <v>382</v>
      </c>
      <c r="J1531" t="s">
        <v>382</v>
      </c>
      <c r="K1531" t="s">
        <v>382</v>
      </c>
      <c r="X1531" t="str">
        <f t="shared" si="119"/>
        <v>-0.967874164873704_0.333539698851146</v>
      </c>
      <c r="Y1531" t="str">
        <f t="shared" si="120"/>
        <v>grade5_not_apr_march_grade_t8_ra_cont_teacherrelation</v>
      </c>
      <c r="Z1531" t="str">
        <f t="shared" si="121"/>
        <v>FALSE</v>
      </c>
      <c r="AA1531" s="2" t="e">
        <f t="shared" si="122"/>
        <v>#VALUE!</v>
      </c>
      <c r="AB1531">
        <f t="shared" si="123"/>
        <v>0.16252349894815399</v>
      </c>
    </row>
    <row r="1532" spans="1:28">
      <c r="A1532">
        <v>1531</v>
      </c>
      <c r="B1532" t="s">
        <v>116</v>
      </c>
      <c r="C1532">
        <v>-4.0785982562833202E-2</v>
      </c>
      <c r="D1532">
        <v>0.101177924430661</v>
      </c>
      <c r="E1532">
        <v>-0.40311147705727601</v>
      </c>
      <c r="F1532">
        <v>0.68702970476555503</v>
      </c>
      <c r="G1532" t="s">
        <v>764</v>
      </c>
      <c r="H1532" t="b">
        <v>0</v>
      </c>
      <c r="I1532" t="s">
        <v>382</v>
      </c>
      <c r="J1532" t="s">
        <v>382</v>
      </c>
      <c r="K1532" t="s">
        <v>382</v>
      </c>
      <c r="X1532" t="str">
        <f t="shared" si="119"/>
        <v>-0.403111477057276_0.687029704765555</v>
      </c>
      <c r="Y1532" t="str">
        <f t="shared" si="120"/>
        <v>grade6_not_apr_march_grade_t8_ra_cont_teacherrelation</v>
      </c>
      <c r="Z1532" t="str">
        <f t="shared" si="121"/>
        <v>FALSE</v>
      </c>
      <c r="AA1532" s="2" t="e">
        <f t="shared" si="122"/>
        <v>#VALUE!</v>
      </c>
      <c r="AB1532">
        <f t="shared" si="123"/>
        <v>0.101177924430661</v>
      </c>
    </row>
    <row r="1533" spans="1:28">
      <c r="A1533">
        <v>1532</v>
      </c>
      <c r="B1533" t="s">
        <v>234</v>
      </c>
      <c r="C1533">
        <v>5.4029569505315697E-3</v>
      </c>
      <c r="D1533">
        <v>8.58923504177923E-3</v>
      </c>
      <c r="E1533">
        <v>0.62903820005516597</v>
      </c>
      <c r="F1533">
        <v>0.529596611027362</v>
      </c>
      <c r="G1533" t="s">
        <v>764</v>
      </c>
      <c r="H1533" t="b">
        <v>0</v>
      </c>
      <c r="I1533" t="s">
        <v>382</v>
      </c>
      <c r="J1533" t="s">
        <v>382</v>
      </c>
      <c r="K1533" t="s">
        <v>382</v>
      </c>
      <c r="X1533" t="str">
        <f t="shared" si="119"/>
        <v>0.629038200055166_0.529596611027362</v>
      </c>
      <c r="Y1533" t="str">
        <f t="shared" si="120"/>
        <v>grade6_not_apr_march_grade_t8_ra_cont_teacherrelation</v>
      </c>
      <c r="Z1533" t="str">
        <f t="shared" si="121"/>
        <v>FALSE</v>
      </c>
      <c r="AA1533" s="2" t="e">
        <f t="shared" si="122"/>
        <v>#VALUE!</v>
      </c>
      <c r="AB1533">
        <f t="shared" si="123"/>
        <v>8.58923504177923E-3</v>
      </c>
    </row>
    <row r="1534" spans="1:28">
      <c r="A1534">
        <v>1533</v>
      </c>
      <c r="B1534" t="s">
        <v>140</v>
      </c>
      <c r="C1534">
        <v>0.197160401379295</v>
      </c>
      <c r="D1534">
        <v>0.120006569737494</v>
      </c>
      <c r="E1534">
        <v>1.6429133989128299</v>
      </c>
      <c r="F1534">
        <v>0.10099732718348101</v>
      </c>
      <c r="G1534" t="s">
        <v>764</v>
      </c>
      <c r="H1534" t="b">
        <v>0</v>
      </c>
      <c r="I1534" t="s">
        <v>382</v>
      </c>
      <c r="J1534" t="s">
        <v>382</v>
      </c>
      <c r="K1534" t="s">
        <v>382</v>
      </c>
      <c r="X1534" t="str">
        <f t="shared" si="119"/>
        <v>1.64291339891283_0.100997327183481</v>
      </c>
      <c r="Y1534" t="str">
        <f t="shared" si="120"/>
        <v>grade6_not_apr_march_grade_t8_ra_cont_teacherrelation</v>
      </c>
      <c r="Z1534" t="str">
        <f t="shared" si="121"/>
        <v>FALSE</v>
      </c>
      <c r="AA1534" s="2" t="e">
        <f t="shared" si="122"/>
        <v>#VALUE!</v>
      </c>
      <c r="AB1534">
        <f t="shared" si="123"/>
        <v>0.120006569737494</v>
      </c>
    </row>
    <row r="1535" spans="1:28">
      <c r="A1535">
        <v>1534</v>
      </c>
      <c r="B1535" t="s">
        <v>117</v>
      </c>
      <c r="C1535">
        <v>0.40766823512268102</v>
      </c>
      <c r="D1535">
        <v>0.26022122101963402</v>
      </c>
      <c r="E1535">
        <v>1.5666217902033499</v>
      </c>
      <c r="F1535">
        <v>0.11780335233667</v>
      </c>
      <c r="G1535" t="s">
        <v>764</v>
      </c>
      <c r="H1535" t="b">
        <v>0</v>
      </c>
      <c r="I1535" t="s">
        <v>382</v>
      </c>
      <c r="J1535" t="s">
        <v>382</v>
      </c>
      <c r="K1535" t="s">
        <v>382</v>
      </c>
      <c r="X1535" t="str">
        <f t="shared" si="119"/>
        <v>1.56662179020335_0.11780335233667</v>
      </c>
      <c r="Y1535" t="str">
        <f t="shared" si="120"/>
        <v>grade6_not_apr_march_grade_t8_ra_cont_teacherrelation</v>
      </c>
      <c r="Z1535" t="str">
        <f t="shared" si="121"/>
        <v>FALSE</v>
      </c>
      <c r="AA1535" s="2" t="e">
        <f t="shared" si="122"/>
        <v>#VALUE!</v>
      </c>
      <c r="AB1535">
        <f t="shared" si="123"/>
        <v>0.26022122101963402</v>
      </c>
    </row>
    <row r="1536" spans="1:28">
      <c r="A1536">
        <v>1535</v>
      </c>
      <c r="B1536" t="s">
        <v>118</v>
      </c>
      <c r="C1536">
        <v>0.30501734733117902</v>
      </c>
      <c r="D1536">
        <v>0.24279921485067901</v>
      </c>
      <c r="E1536">
        <v>1.2562534335984701</v>
      </c>
      <c r="F1536">
        <v>0.209580698467597</v>
      </c>
      <c r="G1536" t="s">
        <v>764</v>
      </c>
      <c r="H1536" t="b">
        <v>0</v>
      </c>
      <c r="I1536" t="s">
        <v>382</v>
      </c>
      <c r="J1536" t="s">
        <v>382</v>
      </c>
      <c r="K1536" t="s">
        <v>382</v>
      </c>
      <c r="X1536" t="str">
        <f t="shared" si="119"/>
        <v>1.25625343359847_0.209580698467597</v>
      </c>
      <c r="Y1536" t="str">
        <f t="shared" si="120"/>
        <v>grade6_not_apr_march_grade_t8_ra_cont_teacherrelation</v>
      </c>
      <c r="Z1536" t="str">
        <f t="shared" si="121"/>
        <v>FALSE</v>
      </c>
      <c r="AA1536" s="2" t="e">
        <f t="shared" si="122"/>
        <v>#VALUE!</v>
      </c>
      <c r="AB1536">
        <f t="shared" si="123"/>
        <v>0.24279921485067901</v>
      </c>
    </row>
    <row r="1537" spans="1:28">
      <c r="A1537">
        <v>1536</v>
      </c>
      <c r="B1537" t="s">
        <v>119</v>
      </c>
      <c r="C1537">
        <v>0.31961915133944802</v>
      </c>
      <c r="D1537">
        <v>0.265521942258999</v>
      </c>
      <c r="E1537">
        <v>1.20373912837562</v>
      </c>
      <c r="F1537">
        <v>0.229230833104272</v>
      </c>
      <c r="G1537" t="s">
        <v>764</v>
      </c>
      <c r="H1537" t="b">
        <v>0</v>
      </c>
      <c r="I1537" t="s">
        <v>382</v>
      </c>
      <c r="J1537" t="s">
        <v>382</v>
      </c>
      <c r="K1537" t="s">
        <v>382</v>
      </c>
      <c r="X1537" t="str">
        <f t="shared" si="119"/>
        <v>1.20373912837562_0.229230833104272</v>
      </c>
      <c r="Y1537" t="str">
        <f t="shared" si="120"/>
        <v>grade6_not_apr_march_grade_t8_ra_cont_teacherrelation</v>
      </c>
      <c r="Z1537" t="str">
        <f t="shared" si="121"/>
        <v>FALSE</v>
      </c>
      <c r="AA1537" s="2" t="e">
        <f t="shared" si="122"/>
        <v>#VALUE!</v>
      </c>
      <c r="AB1537">
        <f t="shared" si="123"/>
        <v>0.265521942258999</v>
      </c>
    </row>
    <row r="1538" spans="1:28">
      <c r="A1538">
        <v>1537</v>
      </c>
      <c r="B1538" t="s">
        <v>120</v>
      </c>
      <c r="C1538">
        <v>0.241231462877701</v>
      </c>
      <c r="D1538">
        <v>0.28435444030658202</v>
      </c>
      <c r="E1538">
        <v>0.84834779656548598</v>
      </c>
      <c r="F1538">
        <v>0.39662945908659097</v>
      </c>
      <c r="G1538" t="s">
        <v>764</v>
      </c>
      <c r="H1538" t="b">
        <v>0</v>
      </c>
      <c r="I1538" t="s">
        <v>382</v>
      </c>
      <c r="J1538" t="s">
        <v>382</v>
      </c>
      <c r="K1538" t="s">
        <v>382</v>
      </c>
      <c r="X1538" t="str">
        <f t="shared" ref="X1538:X1601" si="124">E1538&amp;"_"&amp;F1538</f>
        <v>0.848347796565486_0.396629459086591</v>
      </c>
      <c r="Y1538" t="str">
        <f t="shared" ref="Y1538:Y1601" si="125">TEXT(G1538,"0.000")</f>
        <v>grade6_not_apr_march_grade_t8_ra_cont_teacherrelation</v>
      </c>
      <c r="Z1538" t="str">
        <f t="shared" ref="Z1538:Z1601" si="126">TEXT(H1538,"0.000")</f>
        <v>FALSE</v>
      </c>
      <c r="AA1538" s="2" t="e">
        <f t="shared" ref="AA1538:AA1601" si="127">IF(COUNTIF(J1538,"*E*")&gt;0, "***", IF(TEXT(J1538, "0.00E+00")*1&lt;0.01, "***", IF(TEXT(J1538, "0.00E+00")*1&lt;0.05, "**",  IF(TEXT(J1538, "0.00E+00")*1&lt;0.1, "*",""))))</f>
        <v>#VALUE!</v>
      </c>
      <c r="AB1538">
        <f t="shared" ref="AB1538:AB1601" si="128">D1538</f>
        <v>0.28435444030658202</v>
      </c>
    </row>
    <row r="1539" spans="1:28">
      <c r="A1539">
        <v>1538</v>
      </c>
      <c r="B1539" t="s">
        <v>121</v>
      </c>
      <c r="C1539">
        <v>3.5243884129409403E-2</v>
      </c>
      <c r="D1539">
        <v>0.13942182180144</v>
      </c>
      <c r="E1539">
        <v>0.25278599629549098</v>
      </c>
      <c r="F1539">
        <v>0.800532158463234</v>
      </c>
      <c r="G1539" t="s">
        <v>764</v>
      </c>
      <c r="H1539" t="b">
        <v>0</v>
      </c>
      <c r="I1539" t="s">
        <v>382</v>
      </c>
      <c r="J1539" t="s">
        <v>382</v>
      </c>
      <c r="K1539" t="s">
        <v>382</v>
      </c>
      <c r="X1539" t="str">
        <f t="shared" si="124"/>
        <v>0.252785996295491_0.800532158463234</v>
      </c>
      <c r="Y1539" t="str">
        <f t="shared" si="125"/>
        <v>grade6_not_apr_march_grade_t8_ra_cont_teacherrelation</v>
      </c>
      <c r="Z1539" t="str">
        <f t="shared" si="126"/>
        <v>FALSE</v>
      </c>
      <c r="AA1539" s="2" t="e">
        <f t="shared" si="127"/>
        <v>#VALUE!</v>
      </c>
      <c r="AB1539">
        <f t="shared" si="128"/>
        <v>0.13942182180144</v>
      </c>
    </row>
    <row r="1540" spans="1:28">
      <c r="A1540">
        <v>1539</v>
      </c>
      <c r="B1540" t="s">
        <v>122</v>
      </c>
      <c r="C1540">
        <v>0.104884025156964</v>
      </c>
      <c r="D1540">
        <v>0.144994032189705</v>
      </c>
      <c r="E1540">
        <v>0.72336787640844002</v>
      </c>
      <c r="F1540">
        <v>0.46977483726215002</v>
      </c>
      <c r="G1540" t="s">
        <v>764</v>
      </c>
      <c r="H1540" t="b">
        <v>0</v>
      </c>
      <c r="I1540" t="s">
        <v>382</v>
      </c>
      <c r="J1540" t="s">
        <v>382</v>
      </c>
      <c r="K1540" t="s">
        <v>382</v>
      </c>
      <c r="X1540" t="str">
        <f t="shared" si="124"/>
        <v>0.72336787640844_0.46977483726215</v>
      </c>
      <c r="Y1540" t="str">
        <f t="shared" si="125"/>
        <v>grade6_not_apr_march_grade_t8_ra_cont_teacherrelation</v>
      </c>
      <c r="Z1540" t="str">
        <f t="shared" si="126"/>
        <v>FALSE</v>
      </c>
      <c r="AA1540" s="2" t="e">
        <f t="shared" si="127"/>
        <v>#VALUE!</v>
      </c>
      <c r="AB1540">
        <f t="shared" si="128"/>
        <v>0.144994032189705</v>
      </c>
    </row>
    <row r="1541" spans="1:28">
      <c r="A1541">
        <v>1540</v>
      </c>
      <c r="B1541" t="s">
        <v>116</v>
      </c>
      <c r="C1541">
        <v>6.9005727222684901E-2</v>
      </c>
      <c r="D1541">
        <v>7.8067214169648402E-2</v>
      </c>
      <c r="E1541">
        <v>0.88392711276629099</v>
      </c>
      <c r="F1541">
        <v>0.37703732155206998</v>
      </c>
      <c r="G1541" t="s">
        <v>765</v>
      </c>
      <c r="H1541" t="b">
        <v>0</v>
      </c>
      <c r="I1541" t="s">
        <v>382</v>
      </c>
      <c r="J1541" t="s">
        <v>382</v>
      </c>
      <c r="K1541" t="s">
        <v>382</v>
      </c>
      <c r="X1541" t="str">
        <f t="shared" si="124"/>
        <v>0.883927112766291_0.37703732155207</v>
      </c>
      <c r="Y1541" t="str">
        <f t="shared" si="125"/>
        <v>grade7_not_apr_march_grade_t8_ra_cont_teacherrelation</v>
      </c>
      <c r="Z1541" t="str">
        <f t="shared" si="126"/>
        <v>FALSE</v>
      </c>
      <c r="AA1541" s="2" t="e">
        <f t="shared" si="127"/>
        <v>#VALUE!</v>
      </c>
      <c r="AB1541">
        <f t="shared" si="128"/>
        <v>7.8067214169648402E-2</v>
      </c>
    </row>
    <row r="1542" spans="1:28">
      <c r="A1542">
        <v>1541</v>
      </c>
      <c r="B1542" t="s">
        <v>234</v>
      </c>
      <c r="C1542">
        <v>-3.6821873727301202E-3</v>
      </c>
      <c r="D1542">
        <v>6.6923829393870397E-3</v>
      </c>
      <c r="E1542">
        <v>-0.55020571985789202</v>
      </c>
      <c r="F1542">
        <v>0.58235280249381005</v>
      </c>
      <c r="G1542" t="s">
        <v>765</v>
      </c>
      <c r="H1542" t="b">
        <v>0</v>
      </c>
      <c r="I1542" t="s">
        <v>382</v>
      </c>
      <c r="J1542" t="s">
        <v>382</v>
      </c>
      <c r="K1542" t="s">
        <v>382</v>
      </c>
      <c r="X1542" t="str">
        <f t="shared" si="124"/>
        <v>-0.550205719857892_0.58235280249381</v>
      </c>
      <c r="Y1542" t="str">
        <f t="shared" si="125"/>
        <v>grade7_not_apr_march_grade_t8_ra_cont_teacherrelation</v>
      </c>
      <c r="Z1542" t="str">
        <f t="shared" si="126"/>
        <v>FALSE</v>
      </c>
      <c r="AA1542" s="2" t="e">
        <f t="shared" si="127"/>
        <v>#VALUE!</v>
      </c>
      <c r="AB1542">
        <f t="shared" si="128"/>
        <v>6.6923829393870397E-3</v>
      </c>
    </row>
    <row r="1543" spans="1:28">
      <c r="A1543">
        <v>1542</v>
      </c>
      <c r="B1543" t="s">
        <v>140</v>
      </c>
      <c r="C1543">
        <v>0.13653757950328399</v>
      </c>
      <c r="D1543">
        <v>9.4426984156272195E-2</v>
      </c>
      <c r="E1543">
        <v>1.4459593380354201</v>
      </c>
      <c r="F1543">
        <v>0.148633632249007</v>
      </c>
      <c r="G1543" t="s">
        <v>765</v>
      </c>
      <c r="H1543" t="b">
        <v>0</v>
      </c>
      <c r="I1543" t="s">
        <v>382</v>
      </c>
      <c r="J1543" t="s">
        <v>382</v>
      </c>
      <c r="K1543" t="s">
        <v>382</v>
      </c>
      <c r="X1543" t="str">
        <f t="shared" si="124"/>
        <v>1.44595933803542_0.148633632249007</v>
      </c>
      <c r="Y1543" t="str">
        <f t="shared" si="125"/>
        <v>grade7_not_apr_march_grade_t8_ra_cont_teacherrelation</v>
      </c>
      <c r="Z1543" t="str">
        <f t="shared" si="126"/>
        <v>FALSE</v>
      </c>
      <c r="AA1543" s="2" t="e">
        <f t="shared" si="127"/>
        <v>#VALUE!</v>
      </c>
      <c r="AB1543">
        <f t="shared" si="128"/>
        <v>9.4426984156272195E-2</v>
      </c>
    </row>
    <row r="1544" spans="1:28">
      <c r="A1544">
        <v>1543</v>
      </c>
      <c r="B1544" t="s">
        <v>117</v>
      </c>
      <c r="C1544">
        <v>0.24738062774377201</v>
      </c>
      <c r="D1544">
        <v>0.16399744633034499</v>
      </c>
      <c r="E1544">
        <v>1.5084419500378401</v>
      </c>
      <c r="F1544">
        <v>0.13189007850467999</v>
      </c>
      <c r="G1544" t="s">
        <v>765</v>
      </c>
      <c r="H1544" t="b">
        <v>0</v>
      </c>
      <c r="I1544" t="s">
        <v>382</v>
      </c>
      <c r="J1544" t="s">
        <v>382</v>
      </c>
      <c r="K1544" t="s">
        <v>382</v>
      </c>
      <c r="X1544" t="str">
        <f t="shared" si="124"/>
        <v>1.50844195003784_0.13189007850468</v>
      </c>
      <c r="Y1544" t="str">
        <f t="shared" si="125"/>
        <v>grade7_not_apr_march_grade_t8_ra_cont_teacherrelation</v>
      </c>
      <c r="Z1544" t="str">
        <f t="shared" si="126"/>
        <v>FALSE</v>
      </c>
      <c r="AA1544" s="2" t="e">
        <f t="shared" si="127"/>
        <v>#VALUE!</v>
      </c>
      <c r="AB1544">
        <f t="shared" si="128"/>
        <v>0.16399744633034499</v>
      </c>
    </row>
    <row r="1545" spans="1:28">
      <c r="A1545">
        <v>1544</v>
      </c>
      <c r="B1545" t="s">
        <v>118</v>
      </c>
      <c r="C1545">
        <v>0.115586798907878</v>
      </c>
      <c r="D1545">
        <v>0.15277361572650899</v>
      </c>
      <c r="E1545">
        <v>0.75658874968828305</v>
      </c>
      <c r="F1545">
        <v>0.44954939547006001</v>
      </c>
      <c r="G1545" t="s">
        <v>765</v>
      </c>
      <c r="H1545" t="b">
        <v>0</v>
      </c>
      <c r="I1545" t="s">
        <v>382</v>
      </c>
      <c r="J1545" t="s">
        <v>382</v>
      </c>
      <c r="K1545" t="s">
        <v>382</v>
      </c>
      <c r="X1545" t="str">
        <f t="shared" si="124"/>
        <v>0.756588749688283_0.44954939547006</v>
      </c>
      <c r="Y1545" t="str">
        <f t="shared" si="125"/>
        <v>grade7_not_apr_march_grade_t8_ra_cont_teacherrelation</v>
      </c>
      <c r="Z1545" t="str">
        <f t="shared" si="126"/>
        <v>FALSE</v>
      </c>
      <c r="AA1545" s="2" t="e">
        <f t="shared" si="127"/>
        <v>#VALUE!</v>
      </c>
      <c r="AB1545">
        <f t="shared" si="128"/>
        <v>0.15277361572650899</v>
      </c>
    </row>
    <row r="1546" spans="1:28">
      <c r="A1546">
        <v>1545</v>
      </c>
      <c r="B1546" t="s">
        <v>119</v>
      </c>
      <c r="C1546">
        <v>-7.2748099873668801E-2</v>
      </c>
      <c r="D1546">
        <v>0.16461680629185799</v>
      </c>
      <c r="E1546">
        <v>-0.44192389290246498</v>
      </c>
      <c r="F1546">
        <v>0.65867999649212505</v>
      </c>
      <c r="G1546" t="s">
        <v>765</v>
      </c>
      <c r="H1546" t="b">
        <v>0</v>
      </c>
      <c r="I1546" t="s">
        <v>382</v>
      </c>
      <c r="J1546" t="s">
        <v>382</v>
      </c>
      <c r="K1546" t="s">
        <v>382</v>
      </c>
      <c r="X1546" t="str">
        <f t="shared" si="124"/>
        <v>-0.441923892902465_0.658679996492125</v>
      </c>
      <c r="Y1546" t="str">
        <f t="shared" si="125"/>
        <v>grade7_not_apr_march_grade_t8_ra_cont_teacherrelation</v>
      </c>
      <c r="Z1546" t="str">
        <f t="shared" si="126"/>
        <v>FALSE</v>
      </c>
      <c r="AA1546" s="2" t="e">
        <f t="shared" si="127"/>
        <v>#VALUE!</v>
      </c>
      <c r="AB1546">
        <f t="shared" si="128"/>
        <v>0.16461680629185799</v>
      </c>
    </row>
    <row r="1547" spans="1:28">
      <c r="A1547">
        <v>1546</v>
      </c>
      <c r="B1547" t="s">
        <v>120</v>
      </c>
      <c r="C1547">
        <v>6.81017507932484E-2</v>
      </c>
      <c r="D1547">
        <v>0.17921344731254499</v>
      </c>
      <c r="E1547">
        <v>0.38000357570534299</v>
      </c>
      <c r="F1547">
        <v>0.70405737299238402</v>
      </c>
      <c r="G1547" t="s">
        <v>765</v>
      </c>
      <c r="H1547" t="b">
        <v>0</v>
      </c>
      <c r="I1547" t="s">
        <v>382</v>
      </c>
      <c r="J1547" t="s">
        <v>382</v>
      </c>
      <c r="K1547" t="s">
        <v>382</v>
      </c>
      <c r="X1547" t="str">
        <f t="shared" si="124"/>
        <v>0.380003575705343_0.704057372992384</v>
      </c>
      <c r="Y1547" t="str">
        <f t="shared" si="125"/>
        <v>grade7_not_apr_march_grade_t8_ra_cont_teacherrelation</v>
      </c>
      <c r="Z1547" t="str">
        <f t="shared" si="126"/>
        <v>FALSE</v>
      </c>
      <c r="AA1547" s="2" t="e">
        <f t="shared" si="127"/>
        <v>#VALUE!</v>
      </c>
      <c r="AB1547">
        <f t="shared" si="128"/>
        <v>0.17921344731254499</v>
      </c>
    </row>
    <row r="1548" spans="1:28">
      <c r="A1548">
        <v>1547</v>
      </c>
      <c r="B1548" t="s">
        <v>121</v>
      </c>
      <c r="C1548">
        <v>2.3756369287383501E-4</v>
      </c>
      <c r="D1548">
        <v>0.108028384886209</v>
      </c>
      <c r="E1548">
        <v>2.1990858525198801E-3</v>
      </c>
      <c r="F1548">
        <v>0.99824600774358296</v>
      </c>
      <c r="G1548" t="s">
        <v>765</v>
      </c>
      <c r="H1548" t="b">
        <v>0</v>
      </c>
      <c r="I1548" t="s">
        <v>382</v>
      </c>
      <c r="J1548" t="s">
        <v>382</v>
      </c>
      <c r="K1548" t="s">
        <v>382</v>
      </c>
      <c r="X1548" t="str">
        <f t="shared" si="124"/>
        <v>0.00219908585251988_0.998246007743583</v>
      </c>
      <c r="Y1548" t="str">
        <f t="shared" si="125"/>
        <v>grade7_not_apr_march_grade_t8_ra_cont_teacherrelation</v>
      </c>
      <c r="Z1548" t="str">
        <f t="shared" si="126"/>
        <v>FALSE</v>
      </c>
      <c r="AA1548" s="2" t="e">
        <f t="shared" si="127"/>
        <v>#VALUE!</v>
      </c>
      <c r="AB1548">
        <f t="shared" si="128"/>
        <v>0.108028384886209</v>
      </c>
    </row>
    <row r="1549" spans="1:28">
      <c r="A1549">
        <v>1548</v>
      </c>
      <c r="B1549" t="s">
        <v>122</v>
      </c>
      <c r="C1549">
        <v>-4.1502925045417999E-2</v>
      </c>
      <c r="D1549">
        <v>0.10501246055316101</v>
      </c>
      <c r="E1549">
        <v>-0.39521905140398</v>
      </c>
      <c r="F1549">
        <v>0.69280095521117402</v>
      </c>
      <c r="G1549" t="s">
        <v>765</v>
      </c>
      <c r="H1549" t="b">
        <v>0</v>
      </c>
      <c r="I1549" t="s">
        <v>382</v>
      </c>
      <c r="J1549" t="s">
        <v>382</v>
      </c>
      <c r="K1549" t="s">
        <v>382</v>
      </c>
      <c r="X1549" t="str">
        <f t="shared" si="124"/>
        <v>-0.39521905140398_0.692800955211174</v>
      </c>
      <c r="Y1549" t="str">
        <f t="shared" si="125"/>
        <v>grade7_not_apr_march_grade_t8_ra_cont_teacherrelation</v>
      </c>
      <c r="Z1549" t="str">
        <f t="shared" si="126"/>
        <v>FALSE</v>
      </c>
      <c r="AA1549" s="2" t="e">
        <f t="shared" si="127"/>
        <v>#VALUE!</v>
      </c>
      <c r="AB1549">
        <f t="shared" si="128"/>
        <v>0.10501246055316101</v>
      </c>
    </row>
    <row r="1550" spans="1:28">
      <c r="A1550">
        <v>1549</v>
      </c>
      <c r="B1550" t="s">
        <v>116</v>
      </c>
      <c r="C1550">
        <v>3.2701863458116501E-2</v>
      </c>
      <c r="D1550">
        <v>0.100801845967953</v>
      </c>
      <c r="E1550">
        <v>0.32441730748178099</v>
      </c>
      <c r="F1550">
        <v>0.74578837687974897</v>
      </c>
      <c r="G1550" t="s">
        <v>766</v>
      </c>
      <c r="H1550" t="b">
        <v>0</v>
      </c>
      <c r="I1550" t="s">
        <v>382</v>
      </c>
      <c r="J1550" t="s">
        <v>382</v>
      </c>
      <c r="K1550" t="s">
        <v>382</v>
      </c>
      <c r="X1550" t="str">
        <f t="shared" si="124"/>
        <v>0.324417307481781_0.745788376879749</v>
      </c>
      <c r="Y1550" t="str">
        <f t="shared" si="125"/>
        <v>grade8_not_apr_march_grade_t8_ra_cont_teacherrelation</v>
      </c>
      <c r="Z1550" t="str">
        <f t="shared" si="126"/>
        <v>FALSE</v>
      </c>
      <c r="AA1550" s="2" t="e">
        <f t="shared" si="127"/>
        <v>#VALUE!</v>
      </c>
      <c r="AB1550">
        <f t="shared" si="128"/>
        <v>0.100801845967953</v>
      </c>
    </row>
    <row r="1551" spans="1:28">
      <c r="A1551">
        <v>1550</v>
      </c>
      <c r="B1551" t="s">
        <v>234</v>
      </c>
      <c r="C1551">
        <v>-1.30440427707226E-3</v>
      </c>
      <c r="D1551">
        <v>8.7253892144363108E-3</v>
      </c>
      <c r="E1551">
        <v>-0.14949525402420999</v>
      </c>
      <c r="F1551">
        <v>0.88123672228681804</v>
      </c>
      <c r="G1551" t="s">
        <v>766</v>
      </c>
      <c r="H1551" t="b">
        <v>0</v>
      </c>
      <c r="I1551" t="s">
        <v>382</v>
      </c>
      <c r="J1551" t="s">
        <v>382</v>
      </c>
      <c r="K1551" t="s">
        <v>382</v>
      </c>
      <c r="X1551" t="str">
        <f t="shared" si="124"/>
        <v>-0.14949525402421_0.881236722286818</v>
      </c>
      <c r="Y1551" t="str">
        <f t="shared" si="125"/>
        <v>grade8_not_apr_march_grade_t8_ra_cont_teacherrelation</v>
      </c>
      <c r="Z1551" t="str">
        <f t="shared" si="126"/>
        <v>FALSE</v>
      </c>
      <c r="AA1551" s="2" t="e">
        <f t="shared" si="127"/>
        <v>#VALUE!</v>
      </c>
      <c r="AB1551">
        <f t="shared" si="128"/>
        <v>8.7253892144363108E-3</v>
      </c>
    </row>
    <row r="1552" spans="1:28">
      <c r="A1552">
        <v>1551</v>
      </c>
      <c r="B1552" t="s">
        <v>140</v>
      </c>
      <c r="C1552">
        <v>2.6048611894684898E-2</v>
      </c>
      <c r="D1552">
        <v>0.14042515219581</v>
      </c>
      <c r="E1552">
        <v>0.185498192363449</v>
      </c>
      <c r="F1552">
        <v>0.85293047937052802</v>
      </c>
      <c r="G1552" t="s">
        <v>766</v>
      </c>
      <c r="H1552" t="b">
        <v>0</v>
      </c>
      <c r="I1552" t="s">
        <v>382</v>
      </c>
      <c r="J1552" t="s">
        <v>382</v>
      </c>
      <c r="K1552" t="s">
        <v>382</v>
      </c>
      <c r="X1552" t="str">
        <f t="shared" si="124"/>
        <v>0.185498192363449_0.852930479370528</v>
      </c>
      <c r="Y1552" t="str">
        <f t="shared" si="125"/>
        <v>grade8_not_apr_march_grade_t8_ra_cont_teacherrelation</v>
      </c>
      <c r="Z1552" t="str">
        <f t="shared" si="126"/>
        <v>FALSE</v>
      </c>
      <c r="AA1552" s="2" t="e">
        <f t="shared" si="127"/>
        <v>#VALUE!</v>
      </c>
      <c r="AB1552">
        <f t="shared" si="128"/>
        <v>0.14042515219581</v>
      </c>
    </row>
    <row r="1553" spans="1:28">
      <c r="A1553">
        <v>1552</v>
      </c>
      <c r="B1553" t="s">
        <v>117</v>
      </c>
      <c r="C1553">
        <v>0.166013600981675</v>
      </c>
      <c r="D1553">
        <v>0.246143121701689</v>
      </c>
      <c r="E1553">
        <v>0.67445963890420502</v>
      </c>
      <c r="F1553">
        <v>0.50040110971140295</v>
      </c>
      <c r="G1553" t="s">
        <v>766</v>
      </c>
      <c r="H1553" t="b">
        <v>0</v>
      </c>
      <c r="I1553" t="s">
        <v>382</v>
      </c>
      <c r="J1553" t="s">
        <v>382</v>
      </c>
      <c r="K1553" t="s">
        <v>382</v>
      </c>
      <c r="X1553" t="str">
        <f t="shared" si="124"/>
        <v>0.674459638904205_0.500401109711403</v>
      </c>
      <c r="Y1553" t="str">
        <f t="shared" si="125"/>
        <v>grade8_not_apr_march_grade_t8_ra_cont_teacherrelation</v>
      </c>
      <c r="Z1553" t="str">
        <f t="shared" si="126"/>
        <v>FALSE</v>
      </c>
      <c r="AA1553" s="2" t="e">
        <f t="shared" si="127"/>
        <v>#VALUE!</v>
      </c>
      <c r="AB1553">
        <f t="shared" si="128"/>
        <v>0.246143121701689</v>
      </c>
    </row>
    <row r="1554" spans="1:28">
      <c r="A1554">
        <v>1553</v>
      </c>
      <c r="B1554" t="s">
        <v>118</v>
      </c>
      <c r="C1554">
        <v>0.22480633673044401</v>
      </c>
      <c r="D1554">
        <v>0.225502625251146</v>
      </c>
      <c r="E1554">
        <v>0.99691228197487403</v>
      </c>
      <c r="F1554">
        <v>0.31939795933604498</v>
      </c>
      <c r="G1554" t="s">
        <v>766</v>
      </c>
      <c r="H1554" t="b">
        <v>0</v>
      </c>
      <c r="I1554" t="s">
        <v>382</v>
      </c>
      <c r="J1554" t="s">
        <v>382</v>
      </c>
      <c r="K1554" t="s">
        <v>382</v>
      </c>
      <c r="X1554" t="str">
        <f t="shared" si="124"/>
        <v>0.996912281974874_0.319397959336045</v>
      </c>
      <c r="Y1554" t="str">
        <f t="shared" si="125"/>
        <v>grade8_not_apr_march_grade_t8_ra_cont_teacherrelation</v>
      </c>
      <c r="Z1554" t="str">
        <f t="shared" si="126"/>
        <v>FALSE</v>
      </c>
      <c r="AA1554" s="2" t="e">
        <f t="shared" si="127"/>
        <v>#VALUE!</v>
      </c>
      <c r="AB1554">
        <f t="shared" si="128"/>
        <v>0.225502625251146</v>
      </c>
    </row>
    <row r="1555" spans="1:28">
      <c r="A1555">
        <v>1554</v>
      </c>
      <c r="B1555" t="s">
        <v>119</v>
      </c>
      <c r="C1555">
        <v>0.24815416331905399</v>
      </c>
      <c r="D1555">
        <v>0.25194388880920798</v>
      </c>
      <c r="E1555">
        <v>0.98495805749420695</v>
      </c>
      <c r="F1555">
        <v>0.32522839806875498</v>
      </c>
      <c r="G1555" t="s">
        <v>766</v>
      </c>
      <c r="H1555" t="b">
        <v>0</v>
      </c>
      <c r="I1555" t="s">
        <v>382</v>
      </c>
      <c r="J1555" t="s">
        <v>382</v>
      </c>
      <c r="K1555" t="s">
        <v>382</v>
      </c>
      <c r="X1555" t="str">
        <f t="shared" si="124"/>
        <v>0.984958057494207_0.325228398068755</v>
      </c>
      <c r="Y1555" t="str">
        <f t="shared" si="125"/>
        <v>grade8_not_apr_march_grade_t8_ra_cont_teacherrelation</v>
      </c>
      <c r="Z1555" t="str">
        <f t="shared" si="126"/>
        <v>FALSE</v>
      </c>
      <c r="AA1555" s="2" t="e">
        <f t="shared" si="127"/>
        <v>#VALUE!</v>
      </c>
      <c r="AB1555">
        <f t="shared" si="128"/>
        <v>0.25194388880920798</v>
      </c>
    </row>
    <row r="1556" spans="1:28">
      <c r="A1556">
        <v>1555</v>
      </c>
      <c r="B1556" t="s">
        <v>120</v>
      </c>
      <c r="C1556">
        <v>-0.12181140889167701</v>
      </c>
      <c r="D1556">
        <v>0.27857496025811701</v>
      </c>
      <c r="E1556">
        <v>-0.43726618063163702</v>
      </c>
      <c r="F1556">
        <v>0.662149672241098</v>
      </c>
      <c r="G1556" t="s">
        <v>766</v>
      </c>
      <c r="H1556" t="b">
        <v>0</v>
      </c>
      <c r="I1556" t="s">
        <v>382</v>
      </c>
      <c r="J1556" t="s">
        <v>382</v>
      </c>
      <c r="K1556" t="s">
        <v>382</v>
      </c>
      <c r="X1556" t="str">
        <f t="shared" si="124"/>
        <v>-0.437266180631637_0.662149672241098</v>
      </c>
      <c r="Y1556" t="str">
        <f t="shared" si="125"/>
        <v>grade8_not_apr_march_grade_t8_ra_cont_teacherrelation</v>
      </c>
      <c r="Z1556" t="str">
        <f t="shared" si="126"/>
        <v>FALSE</v>
      </c>
      <c r="AA1556" s="2" t="e">
        <f t="shared" si="127"/>
        <v>#VALUE!</v>
      </c>
      <c r="AB1556">
        <f t="shared" si="128"/>
        <v>0.27857496025811701</v>
      </c>
    </row>
    <row r="1557" spans="1:28">
      <c r="A1557">
        <v>1556</v>
      </c>
      <c r="B1557" t="s">
        <v>122</v>
      </c>
      <c r="C1557">
        <v>0.12701008447266801</v>
      </c>
      <c r="D1557">
        <v>0.11942127344444201</v>
      </c>
      <c r="E1557">
        <v>1.0635465592464599</v>
      </c>
      <c r="F1557">
        <v>0.28816321709449599</v>
      </c>
      <c r="G1557" t="s">
        <v>766</v>
      </c>
      <c r="H1557" t="b">
        <v>0</v>
      </c>
      <c r="I1557" t="s">
        <v>382</v>
      </c>
      <c r="J1557" t="s">
        <v>382</v>
      </c>
      <c r="K1557" t="s">
        <v>382</v>
      </c>
      <c r="X1557" t="str">
        <f t="shared" si="124"/>
        <v>1.06354655924646_0.288163217094496</v>
      </c>
      <c r="Y1557" t="str">
        <f t="shared" si="125"/>
        <v>grade8_not_apr_march_grade_t8_ra_cont_teacherrelation</v>
      </c>
      <c r="Z1557" t="str">
        <f t="shared" si="126"/>
        <v>FALSE</v>
      </c>
      <c r="AA1557" s="2" t="e">
        <f t="shared" si="127"/>
        <v>#VALUE!</v>
      </c>
      <c r="AB1557">
        <f t="shared" si="128"/>
        <v>0.11942127344444201</v>
      </c>
    </row>
    <row r="1558" spans="1:28">
      <c r="A1558">
        <v>1557</v>
      </c>
      <c r="B1558" t="s">
        <v>116</v>
      </c>
      <c r="C1558">
        <v>8.8224140674288895E-2</v>
      </c>
      <c r="D1558">
        <v>0.12571654859390299</v>
      </c>
      <c r="E1558">
        <v>0.70177030519089401</v>
      </c>
      <c r="F1558">
        <v>0.48339913962409897</v>
      </c>
      <c r="G1558" t="s">
        <v>767</v>
      </c>
      <c r="H1558" t="b">
        <v>0</v>
      </c>
      <c r="I1558" t="s">
        <v>382</v>
      </c>
      <c r="J1558" t="s">
        <v>382</v>
      </c>
      <c r="K1558" t="s">
        <v>382</v>
      </c>
      <c r="X1558" t="str">
        <f t="shared" si="124"/>
        <v>0.701770305190894_0.483399139624099</v>
      </c>
      <c r="Y1558" t="str">
        <f t="shared" si="125"/>
        <v>grade9_not_apr_march_grade_t8_ra_cont_teacherrelation</v>
      </c>
      <c r="Z1558" t="str">
        <f t="shared" si="126"/>
        <v>FALSE</v>
      </c>
      <c r="AA1558" s="2" t="e">
        <f t="shared" si="127"/>
        <v>#VALUE!</v>
      </c>
      <c r="AB1558">
        <f t="shared" si="128"/>
        <v>0.12571654859390299</v>
      </c>
    </row>
    <row r="1559" spans="1:28">
      <c r="A1559">
        <v>1558</v>
      </c>
      <c r="B1559" t="s">
        <v>234</v>
      </c>
      <c r="C1559">
        <v>-1.04285567811764E-2</v>
      </c>
      <c r="D1559">
        <v>1.0733634105595601E-2</v>
      </c>
      <c r="E1559">
        <v>-0.97157744325753503</v>
      </c>
      <c r="F1559">
        <v>0.33209047529749602</v>
      </c>
      <c r="G1559" t="s">
        <v>767</v>
      </c>
      <c r="H1559" t="b">
        <v>0</v>
      </c>
      <c r="I1559" t="s">
        <v>382</v>
      </c>
      <c r="J1559" t="s">
        <v>382</v>
      </c>
      <c r="K1559" t="s">
        <v>382</v>
      </c>
      <c r="X1559" t="str">
        <f t="shared" si="124"/>
        <v>-0.971577443257535_0.332090475297496</v>
      </c>
      <c r="Y1559" t="str">
        <f t="shared" si="125"/>
        <v>grade9_not_apr_march_grade_t8_ra_cont_teacherrelation</v>
      </c>
      <c r="Z1559" t="str">
        <f t="shared" si="126"/>
        <v>FALSE</v>
      </c>
      <c r="AA1559" s="2" t="e">
        <f t="shared" si="127"/>
        <v>#VALUE!</v>
      </c>
      <c r="AB1559">
        <f t="shared" si="128"/>
        <v>1.0733634105595601E-2</v>
      </c>
    </row>
    <row r="1560" spans="1:28">
      <c r="A1560">
        <v>1559</v>
      </c>
      <c r="B1560" t="s">
        <v>140</v>
      </c>
      <c r="C1560">
        <v>-9.72373253137075E-3</v>
      </c>
      <c r="D1560">
        <v>0.16297766603022401</v>
      </c>
      <c r="E1560">
        <v>-5.9662975720657999E-2</v>
      </c>
      <c r="F1560">
        <v>0.95246616933866202</v>
      </c>
      <c r="G1560" t="s">
        <v>767</v>
      </c>
      <c r="H1560" t="b">
        <v>0</v>
      </c>
      <c r="I1560" t="s">
        <v>382</v>
      </c>
      <c r="J1560" t="s">
        <v>382</v>
      </c>
      <c r="K1560" t="s">
        <v>382</v>
      </c>
      <c r="X1560" t="str">
        <f t="shared" si="124"/>
        <v>-0.059662975720658_0.952466169338662</v>
      </c>
      <c r="Y1560" t="str">
        <f t="shared" si="125"/>
        <v>grade9_not_apr_march_grade_t8_ra_cont_teacherrelation</v>
      </c>
      <c r="Z1560" t="str">
        <f t="shared" si="126"/>
        <v>FALSE</v>
      </c>
      <c r="AA1560" s="2" t="e">
        <f t="shared" si="127"/>
        <v>#VALUE!</v>
      </c>
      <c r="AB1560">
        <f t="shared" si="128"/>
        <v>0.16297766603022401</v>
      </c>
    </row>
    <row r="1561" spans="1:28">
      <c r="A1561">
        <v>1560</v>
      </c>
      <c r="B1561" t="s">
        <v>117</v>
      </c>
      <c r="C1561">
        <v>-0.10647206624099299</v>
      </c>
      <c r="D1561">
        <v>0.26571045167125301</v>
      </c>
      <c r="E1561">
        <v>-0.40070710644353602</v>
      </c>
      <c r="F1561">
        <v>0.68893812428922596</v>
      </c>
      <c r="G1561" t="s">
        <v>767</v>
      </c>
      <c r="H1561" t="b">
        <v>0</v>
      </c>
      <c r="I1561" t="s">
        <v>382</v>
      </c>
      <c r="J1561" t="s">
        <v>382</v>
      </c>
      <c r="K1561" t="s">
        <v>382</v>
      </c>
      <c r="X1561" t="str">
        <f t="shared" si="124"/>
        <v>-0.400707106443536_0.688938124289226</v>
      </c>
      <c r="Y1561" t="str">
        <f t="shared" si="125"/>
        <v>grade9_not_apr_march_grade_t8_ra_cont_teacherrelation</v>
      </c>
      <c r="Z1561" t="str">
        <f t="shared" si="126"/>
        <v>FALSE</v>
      </c>
      <c r="AA1561" s="2" t="e">
        <f t="shared" si="127"/>
        <v>#VALUE!</v>
      </c>
      <c r="AB1561">
        <f t="shared" si="128"/>
        <v>0.26571045167125301</v>
      </c>
    </row>
    <row r="1562" spans="1:28">
      <c r="A1562">
        <v>1561</v>
      </c>
      <c r="B1562" t="s">
        <v>118</v>
      </c>
      <c r="C1562">
        <v>-0.147798134136751</v>
      </c>
      <c r="D1562">
        <v>0.26626033563650198</v>
      </c>
      <c r="E1562">
        <v>-0.55508881480013095</v>
      </c>
      <c r="F1562">
        <v>0.579272389021804</v>
      </c>
      <c r="G1562" t="s">
        <v>767</v>
      </c>
      <c r="H1562" t="b">
        <v>0</v>
      </c>
      <c r="I1562" t="s">
        <v>382</v>
      </c>
      <c r="J1562" t="s">
        <v>382</v>
      </c>
      <c r="K1562" t="s">
        <v>382</v>
      </c>
      <c r="X1562" t="str">
        <f t="shared" si="124"/>
        <v>-0.555088814800131_0.579272389021804</v>
      </c>
      <c r="Y1562" t="str">
        <f t="shared" si="125"/>
        <v>grade9_not_apr_march_grade_t8_ra_cont_teacherrelation</v>
      </c>
      <c r="Z1562" t="str">
        <f t="shared" si="126"/>
        <v>FALSE</v>
      </c>
      <c r="AA1562" s="2" t="e">
        <f t="shared" si="127"/>
        <v>#VALUE!</v>
      </c>
      <c r="AB1562">
        <f t="shared" si="128"/>
        <v>0.26626033563650198</v>
      </c>
    </row>
    <row r="1563" spans="1:28">
      <c r="A1563">
        <v>1562</v>
      </c>
      <c r="B1563" t="s">
        <v>119</v>
      </c>
      <c r="C1563">
        <v>-4.2079071559990702E-2</v>
      </c>
      <c r="D1563">
        <v>0.30359688203441099</v>
      </c>
      <c r="E1563">
        <v>-0.138601790894615</v>
      </c>
      <c r="F1563">
        <v>0.889863401405808</v>
      </c>
      <c r="G1563" t="s">
        <v>767</v>
      </c>
      <c r="H1563" t="b">
        <v>0</v>
      </c>
      <c r="I1563" t="s">
        <v>382</v>
      </c>
      <c r="J1563" t="s">
        <v>382</v>
      </c>
      <c r="K1563" t="s">
        <v>382</v>
      </c>
      <c r="X1563" t="str">
        <f t="shared" si="124"/>
        <v>-0.138601790894615_0.889863401405808</v>
      </c>
      <c r="Y1563" t="str">
        <f t="shared" si="125"/>
        <v>grade9_not_apr_march_grade_t8_ra_cont_teacherrelation</v>
      </c>
      <c r="Z1563" t="str">
        <f t="shared" si="126"/>
        <v>FALSE</v>
      </c>
      <c r="AA1563" s="2" t="e">
        <f t="shared" si="127"/>
        <v>#VALUE!</v>
      </c>
      <c r="AB1563">
        <f t="shared" si="128"/>
        <v>0.30359688203441099</v>
      </c>
    </row>
    <row r="1564" spans="1:28">
      <c r="A1564">
        <v>1563</v>
      </c>
      <c r="B1564" t="s">
        <v>120</v>
      </c>
      <c r="C1564">
        <v>-0.22195976072134099</v>
      </c>
      <c r="D1564">
        <v>0.32593116193589</v>
      </c>
      <c r="E1564">
        <v>-0.68100196189586704</v>
      </c>
      <c r="F1564">
        <v>0.49642707859059099</v>
      </c>
      <c r="G1564" t="s">
        <v>767</v>
      </c>
      <c r="H1564" t="b">
        <v>0</v>
      </c>
      <c r="I1564" t="s">
        <v>382</v>
      </c>
      <c r="J1564" t="s">
        <v>382</v>
      </c>
      <c r="K1564" t="s">
        <v>382</v>
      </c>
      <c r="X1564" t="str">
        <f t="shared" si="124"/>
        <v>-0.681001961895867_0.496427078590591</v>
      </c>
      <c r="Y1564" t="str">
        <f t="shared" si="125"/>
        <v>grade9_not_apr_march_grade_t8_ra_cont_teacherrelation</v>
      </c>
      <c r="Z1564" t="str">
        <f t="shared" si="126"/>
        <v>FALSE</v>
      </c>
      <c r="AA1564" s="2" t="e">
        <f t="shared" si="127"/>
        <v>#VALUE!</v>
      </c>
      <c r="AB1564">
        <f t="shared" si="128"/>
        <v>0.32593116193589</v>
      </c>
    </row>
    <row r="1565" spans="1:28">
      <c r="A1565">
        <v>1564</v>
      </c>
      <c r="B1565" t="s">
        <v>122</v>
      </c>
      <c r="C1565">
        <v>-3.14736196794346E-2</v>
      </c>
      <c r="D1565">
        <v>0.14045466125088599</v>
      </c>
      <c r="E1565">
        <v>-0.224083838863953</v>
      </c>
      <c r="F1565">
        <v>0.82285375561992602</v>
      </c>
      <c r="G1565" t="s">
        <v>767</v>
      </c>
      <c r="H1565" t="b">
        <v>0</v>
      </c>
      <c r="I1565" t="s">
        <v>382</v>
      </c>
      <c r="J1565" t="s">
        <v>382</v>
      </c>
      <c r="K1565" t="s">
        <v>382</v>
      </c>
      <c r="X1565" t="str">
        <f t="shared" si="124"/>
        <v>-0.224083838863953_0.822853755619926</v>
      </c>
      <c r="Y1565" t="str">
        <f t="shared" si="125"/>
        <v>grade9_not_apr_march_grade_t8_ra_cont_teacherrelation</v>
      </c>
      <c r="Z1565" t="str">
        <f t="shared" si="126"/>
        <v>FALSE</v>
      </c>
      <c r="AA1565" s="2" t="e">
        <f t="shared" si="127"/>
        <v>#VALUE!</v>
      </c>
      <c r="AB1565">
        <f t="shared" si="128"/>
        <v>0.14045466125088599</v>
      </c>
    </row>
    <row r="1566" spans="1:28">
      <c r="A1566">
        <v>1565</v>
      </c>
      <c r="B1566" t="s">
        <v>150</v>
      </c>
      <c r="C1566">
        <v>3.6272355090054199E-2</v>
      </c>
      <c r="D1566">
        <v>7.2914977832653396E-2</v>
      </c>
      <c r="E1566">
        <v>0.49746096300409698</v>
      </c>
      <c r="F1566">
        <v>0.61894071923353</v>
      </c>
      <c r="G1566" t="s">
        <v>469</v>
      </c>
      <c r="H1566" t="b">
        <v>0</v>
      </c>
      <c r="I1566" t="s">
        <v>382</v>
      </c>
      <c r="J1566" t="s">
        <v>382</v>
      </c>
      <c r="K1566" t="s">
        <v>382</v>
      </c>
      <c r="X1566" t="str">
        <f t="shared" si="124"/>
        <v>0.497460963004097_0.61894071923353</v>
      </c>
      <c r="Y1566" t="str">
        <f t="shared" si="125"/>
        <v>grade4_all_grade_t8_ra_basic_zfriendrelation</v>
      </c>
      <c r="Z1566" t="str">
        <f t="shared" si="126"/>
        <v>FALSE</v>
      </c>
      <c r="AA1566" s="2" t="e">
        <f t="shared" si="127"/>
        <v>#VALUE!</v>
      </c>
      <c r="AB1566">
        <f t="shared" si="128"/>
        <v>7.2914977832653396E-2</v>
      </c>
    </row>
    <row r="1567" spans="1:28">
      <c r="A1567">
        <v>1566</v>
      </c>
      <c r="B1567" t="s">
        <v>116</v>
      </c>
      <c r="C1567">
        <v>-4.4928801623010703E-2</v>
      </c>
      <c r="D1567">
        <v>3.07104028029433E-2</v>
      </c>
      <c r="E1567">
        <v>-1.4629831432463201</v>
      </c>
      <c r="F1567">
        <v>0.14369235677254499</v>
      </c>
      <c r="G1567" t="s">
        <v>469</v>
      </c>
      <c r="H1567" t="b">
        <v>0</v>
      </c>
      <c r="I1567" t="s">
        <v>382</v>
      </c>
      <c r="J1567" t="s">
        <v>382</v>
      </c>
      <c r="K1567" t="s">
        <v>382</v>
      </c>
      <c r="X1567" t="str">
        <f t="shared" si="124"/>
        <v>-1.46298314324632_0.143692356772545</v>
      </c>
      <c r="Y1567" t="str">
        <f t="shared" si="125"/>
        <v>grade4_all_grade_t8_ra_basic_zfriendrelation</v>
      </c>
      <c r="Z1567" t="str">
        <f t="shared" si="126"/>
        <v>FALSE</v>
      </c>
      <c r="AA1567" s="2" t="e">
        <f t="shared" si="127"/>
        <v>#VALUE!</v>
      </c>
      <c r="AB1567">
        <f t="shared" si="128"/>
        <v>3.07104028029433E-2</v>
      </c>
    </row>
    <row r="1568" spans="1:28">
      <c r="A1568">
        <v>1567</v>
      </c>
      <c r="B1568" t="s">
        <v>234</v>
      </c>
      <c r="C1568">
        <v>4.6027068876521903E-3</v>
      </c>
      <c r="D1568">
        <v>2.6613489264843602E-3</v>
      </c>
      <c r="E1568">
        <v>1.72946389774315</v>
      </c>
      <c r="F1568">
        <v>8.39425040448009E-2</v>
      </c>
      <c r="G1568" t="s">
        <v>469</v>
      </c>
      <c r="H1568" t="b">
        <v>0</v>
      </c>
      <c r="I1568" t="s">
        <v>382</v>
      </c>
      <c r="J1568" t="s">
        <v>382</v>
      </c>
      <c r="K1568" t="s">
        <v>382</v>
      </c>
      <c r="X1568" t="str">
        <f t="shared" si="124"/>
        <v>1.72946389774315_0.0839425040448009</v>
      </c>
      <c r="Y1568" t="str">
        <f t="shared" si="125"/>
        <v>grade4_all_grade_t8_ra_basic_zfriendrelation</v>
      </c>
      <c r="Z1568" t="str">
        <f t="shared" si="126"/>
        <v>FALSE</v>
      </c>
      <c r="AA1568" s="2" t="e">
        <f t="shared" si="127"/>
        <v>#VALUE!</v>
      </c>
      <c r="AB1568">
        <f t="shared" si="128"/>
        <v>2.6613489264843602E-3</v>
      </c>
    </row>
    <row r="1569" spans="1:28">
      <c r="A1569">
        <v>1568</v>
      </c>
      <c r="B1569" t="s">
        <v>150</v>
      </c>
      <c r="C1569">
        <v>-9.6717718678528103E-2</v>
      </c>
      <c r="D1569">
        <v>7.0536473938836303E-2</v>
      </c>
      <c r="E1569">
        <v>-1.3711731431655401</v>
      </c>
      <c r="F1569">
        <v>0.17051266870606599</v>
      </c>
      <c r="G1569" t="s">
        <v>470</v>
      </c>
      <c r="H1569" t="b">
        <v>0</v>
      </c>
      <c r="I1569" t="s">
        <v>382</v>
      </c>
      <c r="J1569" t="s">
        <v>382</v>
      </c>
      <c r="K1569" t="s">
        <v>382</v>
      </c>
      <c r="X1569" t="str">
        <f t="shared" si="124"/>
        <v>-1.37117314316554_0.170512668706066</v>
      </c>
      <c r="Y1569" t="str">
        <f t="shared" si="125"/>
        <v>grade5_all_grade_t8_ra_basic_zfriendrelation</v>
      </c>
      <c r="Z1569" t="str">
        <f t="shared" si="126"/>
        <v>FALSE</v>
      </c>
      <c r="AA1569" s="2" t="e">
        <f t="shared" si="127"/>
        <v>#VALUE!</v>
      </c>
      <c r="AB1569">
        <f t="shared" si="128"/>
        <v>7.0536473938836303E-2</v>
      </c>
    </row>
    <row r="1570" spans="1:28">
      <c r="A1570">
        <v>1569</v>
      </c>
      <c r="B1570" t="s">
        <v>116</v>
      </c>
      <c r="C1570">
        <v>8.5289682908477292E-3</v>
      </c>
      <c r="D1570">
        <v>2.8187685990433E-2</v>
      </c>
      <c r="E1570">
        <v>0.30257780981888599</v>
      </c>
      <c r="F1570">
        <v>0.76225083499393598</v>
      </c>
      <c r="G1570" t="s">
        <v>470</v>
      </c>
      <c r="H1570" t="b">
        <v>0</v>
      </c>
      <c r="I1570" t="s">
        <v>382</v>
      </c>
      <c r="J1570" t="s">
        <v>382</v>
      </c>
      <c r="K1570" t="s">
        <v>382</v>
      </c>
      <c r="X1570" t="str">
        <f t="shared" si="124"/>
        <v>0.302577809818886_0.762250834993936</v>
      </c>
      <c r="Y1570" t="str">
        <f t="shared" si="125"/>
        <v>grade5_all_grade_t8_ra_basic_zfriendrelation</v>
      </c>
      <c r="Z1570" t="str">
        <f t="shared" si="126"/>
        <v>FALSE</v>
      </c>
      <c r="AA1570" s="2" t="e">
        <f t="shared" si="127"/>
        <v>#VALUE!</v>
      </c>
      <c r="AB1570">
        <f t="shared" si="128"/>
        <v>2.8187685990433E-2</v>
      </c>
    </row>
    <row r="1571" spans="1:28">
      <c r="A1571">
        <v>1570</v>
      </c>
      <c r="B1571" t="s">
        <v>234</v>
      </c>
      <c r="C1571">
        <v>6.2679248281091303E-4</v>
      </c>
      <c r="D1571">
        <v>2.4297146683472698E-3</v>
      </c>
      <c r="E1571">
        <v>0.25796958423816302</v>
      </c>
      <c r="F1571">
        <v>0.79646345373225003</v>
      </c>
      <c r="G1571" t="s">
        <v>470</v>
      </c>
      <c r="H1571" t="b">
        <v>0</v>
      </c>
      <c r="I1571" t="s">
        <v>382</v>
      </c>
      <c r="J1571" t="s">
        <v>382</v>
      </c>
      <c r="K1571" t="s">
        <v>382</v>
      </c>
      <c r="X1571" t="str">
        <f t="shared" si="124"/>
        <v>0.257969584238163_0.79646345373225</v>
      </c>
      <c r="Y1571" t="str">
        <f t="shared" si="125"/>
        <v>grade5_all_grade_t8_ra_basic_zfriendrelation</v>
      </c>
      <c r="Z1571" t="str">
        <f t="shared" si="126"/>
        <v>FALSE</v>
      </c>
      <c r="AA1571" s="2" t="e">
        <f t="shared" si="127"/>
        <v>#VALUE!</v>
      </c>
      <c r="AB1571">
        <f t="shared" si="128"/>
        <v>2.4297146683472698E-3</v>
      </c>
    </row>
    <row r="1572" spans="1:28">
      <c r="A1572">
        <v>1571</v>
      </c>
      <c r="B1572" t="s">
        <v>150</v>
      </c>
      <c r="C1572">
        <v>-4.2273630601285202E-2</v>
      </c>
      <c r="D1572">
        <v>6.36592750354016E-2</v>
      </c>
      <c r="E1572">
        <v>-0.66406082346643702</v>
      </c>
      <c r="F1572">
        <v>0.50674718214304304</v>
      </c>
      <c r="G1572" t="s">
        <v>471</v>
      </c>
      <c r="H1572" t="b">
        <v>0</v>
      </c>
      <c r="I1572" t="s">
        <v>382</v>
      </c>
      <c r="J1572" t="s">
        <v>382</v>
      </c>
      <c r="K1572" t="s">
        <v>382</v>
      </c>
      <c r="X1572" t="str">
        <f t="shared" si="124"/>
        <v>-0.664060823466437_0.506747182143043</v>
      </c>
      <c r="Y1572" t="str">
        <f t="shared" si="125"/>
        <v>grade6_all_grade_t8_ra_basic_zfriendrelation</v>
      </c>
      <c r="Z1572" t="str">
        <f t="shared" si="126"/>
        <v>FALSE</v>
      </c>
      <c r="AA1572" s="2" t="e">
        <f t="shared" si="127"/>
        <v>#VALUE!</v>
      </c>
      <c r="AB1572">
        <f t="shared" si="128"/>
        <v>6.36592750354016E-2</v>
      </c>
    </row>
    <row r="1573" spans="1:28">
      <c r="A1573">
        <v>1572</v>
      </c>
      <c r="B1573" t="s">
        <v>116</v>
      </c>
      <c r="C1573">
        <v>2.64084833531038E-2</v>
      </c>
      <c r="D1573">
        <v>2.65316200569422E-2</v>
      </c>
      <c r="E1573">
        <v>0.99535886977221599</v>
      </c>
      <c r="F1573">
        <v>0.31971244828879197</v>
      </c>
      <c r="G1573" t="s">
        <v>471</v>
      </c>
      <c r="H1573" t="b">
        <v>0</v>
      </c>
      <c r="I1573" t="s">
        <v>382</v>
      </c>
      <c r="J1573" t="s">
        <v>382</v>
      </c>
      <c r="K1573" t="s">
        <v>382</v>
      </c>
      <c r="X1573" t="str">
        <f t="shared" si="124"/>
        <v>0.995358869772216_0.319712448288792</v>
      </c>
      <c r="Y1573" t="str">
        <f t="shared" si="125"/>
        <v>grade6_all_grade_t8_ra_basic_zfriendrelation</v>
      </c>
      <c r="Z1573" t="str">
        <f t="shared" si="126"/>
        <v>FALSE</v>
      </c>
      <c r="AA1573" s="2" t="e">
        <f t="shared" si="127"/>
        <v>#VALUE!</v>
      </c>
      <c r="AB1573">
        <f t="shared" si="128"/>
        <v>2.65316200569422E-2</v>
      </c>
    </row>
    <row r="1574" spans="1:28">
      <c r="A1574">
        <v>1573</v>
      </c>
      <c r="B1574" t="s">
        <v>234</v>
      </c>
      <c r="C1574">
        <v>-1.22169346599595E-3</v>
      </c>
      <c r="D1574">
        <v>2.3086177562226702E-3</v>
      </c>
      <c r="E1574">
        <v>-0.52918828277352703</v>
      </c>
      <c r="F1574">
        <v>0.59674834355349804</v>
      </c>
      <c r="G1574" t="s">
        <v>471</v>
      </c>
      <c r="H1574" t="b">
        <v>0</v>
      </c>
      <c r="I1574" t="s">
        <v>382</v>
      </c>
      <c r="J1574" t="s">
        <v>382</v>
      </c>
      <c r="K1574" t="s">
        <v>382</v>
      </c>
      <c r="X1574" t="str">
        <f t="shared" si="124"/>
        <v>-0.529188282773527_0.596748343553498</v>
      </c>
      <c r="Y1574" t="str">
        <f t="shared" si="125"/>
        <v>grade6_all_grade_t8_ra_basic_zfriendrelation</v>
      </c>
      <c r="Z1574" t="str">
        <f t="shared" si="126"/>
        <v>FALSE</v>
      </c>
      <c r="AA1574" s="2" t="e">
        <f t="shared" si="127"/>
        <v>#VALUE!</v>
      </c>
      <c r="AB1574">
        <f t="shared" si="128"/>
        <v>2.3086177562226702E-3</v>
      </c>
    </row>
    <row r="1575" spans="1:28">
      <c r="A1575">
        <v>1574</v>
      </c>
      <c r="B1575" t="s">
        <v>150</v>
      </c>
      <c r="C1575">
        <v>-5.5449638656232397E-2</v>
      </c>
      <c r="D1575">
        <v>7.3179784565462203E-2</v>
      </c>
      <c r="E1575">
        <v>-0.75771798161868797</v>
      </c>
      <c r="F1575">
        <v>0.44876700380857498</v>
      </c>
      <c r="G1575" t="s">
        <v>472</v>
      </c>
      <c r="H1575" t="b">
        <v>0</v>
      </c>
      <c r="I1575" t="s">
        <v>382</v>
      </c>
      <c r="J1575" t="s">
        <v>382</v>
      </c>
      <c r="K1575" t="s">
        <v>382</v>
      </c>
      <c r="X1575" t="str">
        <f t="shared" si="124"/>
        <v>-0.757717981618688_0.448767003808575</v>
      </c>
      <c r="Y1575" t="str">
        <f t="shared" si="125"/>
        <v>grade7_all_grade_t8_ra_basic_zfriendrelation</v>
      </c>
      <c r="Z1575" t="str">
        <f t="shared" si="126"/>
        <v>FALSE</v>
      </c>
      <c r="AA1575" s="2" t="e">
        <f t="shared" si="127"/>
        <v>#VALUE!</v>
      </c>
      <c r="AB1575">
        <f t="shared" si="128"/>
        <v>7.3179784565462203E-2</v>
      </c>
    </row>
    <row r="1576" spans="1:28">
      <c r="A1576">
        <v>1575</v>
      </c>
      <c r="B1576" t="s">
        <v>116</v>
      </c>
      <c r="C1576">
        <v>1.0439532303271701E-2</v>
      </c>
      <c r="D1576">
        <v>3.0453867408617202E-2</v>
      </c>
      <c r="E1576">
        <v>0.34279824507010598</v>
      </c>
      <c r="F1576">
        <v>0.73180964037700302</v>
      </c>
      <c r="G1576" t="s">
        <v>472</v>
      </c>
      <c r="H1576" t="b">
        <v>0</v>
      </c>
      <c r="I1576" t="s">
        <v>382</v>
      </c>
      <c r="J1576" t="s">
        <v>382</v>
      </c>
      <c r="K1576" t="s">
        <v>382</v>
      </c>
      <c r="X1576" t="str">
        <f t="shared" si="124"/>
        <v>0.342798245070106_0.731809640377003</v>
      </c>
      <c r="Y1576" t="str">
        <f t="shared" si="125"/>
        <v>grade7_all_grade_t8_ra_basic_zfriendrelation</v>
      </c>
      <c r="Z1576" t="str">
        <f t="shared" si="126"/>
        <v>FALSE</v>
      </c>
      <c r="AA1576" s="2" t="e">
        <f t="shared" si="127"/>
        <v>#VALUE!</v>
      </c>
      <c r="AB1576">
        <f t="shared" si="128"/>
        <v>3.0453867408617202E-2</v>
      </c>
    </row>
    <row r="1577" spans="1:28">
      <c r="A1577">
        <v>1576</v>
      </c>
      <c r="B1577" t="s">
        <v>234</v>
      </c>
      <c r="C1577">
        <v>1.02453600214467E-3</v>
      </c>
      <c r="D1577">
        <v>2.5926481322775001E-3</v>
      </c>
      <c r="E1577">
        <v>0.39516970675256102</v>
      </c>
      <c r="F1577">
        <v>0.69278712768426398</v>
      </c>
      <c r="G1577" t="s">
        <v>472</v>
      </c>
      <c r="H1577" t="b">
        <v>0</v>
      </c>
      <c r="I1577" t="s">
        <v>382</v>
      </c>
      <c r="J1577" t="s">
        <v>382</v>
      </c>
      <c r="K1577" t="s">
        <v>382</v>
      </c>
      <c r="X1577" t="str">
        <f t="shared" si="124"/>
        <v>0.395169706752561_0.692787127684264</v>
      </c>
      <c r="Y1577" t="str">
        <f t="shared" si="125"/>
        <v>grade7_all_grade_t8_ra_basic_zfriendrelation</v>
      </c>
      <c r="Z1577" t="str">
        <f t="shared" si="126"/>
        <v>FALSE</v>
      </c>
      <c r="AA1577" s="2" t="e">
        <f t="shared" si="127"/>
        <v>#VALUE!</v>
      </c>
      <c r="AB1577">
        <f t="shared" si="128"/>
        <v>2.5926481322775001E-3</v>
      </c>
    </row>
    <row r="1578" spans="1:28">
      <c r="A1578">
        <v>1577</v>
      </c>
      <c r="B1578" t="s">
        <v>150</v>
      </c>
      <c r="C1578">
        <v>-4.50666744449707E-2</v>
      </c>
      <c r="D1578">
        <v>9.0787841641036399E-2</v>
      </c>
      <c r="E1578">
        <v>-0.49639548237261399</v>
      </c>
      <c r="F1578">
        <v>0.61971813621893601</v>
      </c>
      <c r="G1578" t="s">
        <v>473</v>
      </c>
      <c r="H1578" t="b">
        <v>0</v>
      </c>
      <c r="I1578" t="s">
        <v>382</v>
      </c>
      <c r="J1578" t="s">
        <v>382</v>
      </c>
      <c r="K1578" t="s">
        <v>382</v>
      </c>
      <c r="X1578" t="str">
        <f t="shared" si="124"/>
        <v>-0.496395482372614_0.619718136218936</v>
      </c>
      <c r="Y1578" t="str">
        <f t="shared" si="125"/>
        <v>grade8_all_grade_t8_ra_basic_zfriendrelation</v>
      </c>
      <c r="Z1578" t="str">
        <f t="shared" si="126"/>
        <v>FALSE</v>
      </c>
      <c r="AA1578" s="2" t="e">
        <f t="shared" si="127"/>
        <v>#VALUE!</v>
      </c>
      <c r="AB1578">
        <f t="shared" si="128"/>
        <v>9.0787841641036399E-2</v>
      </c>
    </row>
    <row r="1579" spans="1:28">
      <c r="A1579">
        <v>1578</v>
      </c>
      <c r="B1579" t="s">
        <v>116</v>
      </c>
      <c r="C1579">
        <v>-1.0766177026918401E-4</v>
      </c>
      <c r="D1579">
        <v>3.5316364384546203E-2</v>
      </c>
      <c r="E1579">
        <v>-3.0484952838547201E-3</v>
      </c>
      <c r="F1579">
        <v>0.99756822896841302</v>
      </c>
      <c r="G1579" t="s">
        <v>473</v>
      </c>
      <c r="H1579" t="b">
        <v>0</v>
      </c>
      <c r="I1579" t="s">
        <v>382</v>
      </c>
      <c r="J1579" t="s">
        <v>382</v>
      </c>
      <c r="K1579" t="s">
        <v>382</v>
      </c>
      <c r="X1579" t="str">
        <f t="shared" si="124"/>
        <v>-0.00304849528385472_0.997568228968413</v>
      </c>
      <c r="Y1579" t="str">
        <f t="shared" si="125"/>
        <v>grade8_all_grade_t8_ra_basic_zfriendrelation</v>
      </c>
      <c r="Z1579" t="str">
        <f t="shared" si="126"/>
        <v>FALSE</v>
      </c>
      <c r="AA1579" s="2" t="e">
        <f t="shared" si="127"/>
        <v>#VALUE!</v>
      </c>
      <c r="AB1579">
        <f t="shared" si="128"/>
        <v>3.5316364384546203E-2</v>
      </c>
    </row>
    <row r="1580" spans="1:28">
      <c r="A1580">
        <v>1579</v>
      </c>
      <c r="B1580" t="s">
        <v>234</v>
      </c>
      <c r="C1580">
        <v>1.7985000306053899E-3</v>
      </c>
      <c r="D1580">
        <v>2.8861063305383899E-3</v>
      </c>
      <c r="E1580">
        <v>0.62315792442404305</v>
      </c>
      <c r="F1580">
        <v>0.53331454626975305</v>
      </c>
      <c r="G1580" t="s">
        <v>473</v>
      </c>
      <c r="H1580" t="b">
        <v>0</v>
      </c>
      <c r="I1580" t="s">
        <v>382</v>
      </c>
      <c r="J1580" t="s">
        <v>382</v>
      </c>
      <c r="K1580" t="s">
        <v>382</v>
      </c>
      <c r="X1580" t="str">
        <f t="shared" si="124"/>
        <v>0.623157924424043_0.533314546269753</v>
      </c>
      <c r="Y1580" t="str">
        <f t="shared" si="125"/>
        <v>grade8_all_grade_t8_ra_basic_zfriendrelation</v>
      </c>
      <c r="Z1580" t="str">
        <f t="shared" si="126"/>
        <v>FALSE</v>
      </c>
      <c r="AA1580" s="2" t="e">
        <f t="shared" si="127"/>
        <v>#VALUE!</v>
      </c>
      <c r="AB1580">
        <f t="shared" si="128"/>
        <v>2.8861063305383899E-3</v>
      </c>
    </row>
    <row r="1581" spans="1:28">
      <c r="A1581">
        <v>1580</v>
      </c>
      <c r="B1581" t="s">
        <v>150</v>
      </c>
      <c r="C1581">
        <v>7.00441243269221E-2</v>
      </c>
      <c r="D1581">
        <v>0.104160982271729</v>
      </c>
      <c r="E1581">
        <v>0.67246028982517803</v>
      </c>
      <c r="F1581">
        <v>0.50152785830276903</v>
      </c>
      <c r="G1581" t="s">
        <v>474</v>
      </c>
      <c r="H1581" t="b">
        <v>0</v>
      </c>
      <c r="I1581" t="s">
        <v>382</v>
      </c>
      <c r="J1581" t="s">
        <v>382</v>
      </c>
      <c r="K1581" t="s">
        <v>382</v>
      </c>
      <c r="X1581" t="str">
        <f t="shared" si="124"/>
        <v>0.672460289825178_0.501527858302769</v>
      </c>
      <c r="Y1581" t="str">
        <f t="shared" si="125"/>
        <v>grade9_all_grade_t8_ra_basic_zfriendrelation</v>
      </c>
      <c r="Z1581" t="str">
        <f t="shared" si="126"/>
        <v>FALSE</v>
      </c>
      <c r="AA1581" s="2" t="e">
        <f t="shared" si="127"/>
        <v>#VALUE!</v>
      </c>
      <c r="AB1581">
        <f t="shared" si="128"/>
        <v>0.104160982271729</v>
      </c>
    </row>
    <row r="1582" spans="1:28">
      <c r="A1582">
        <v>1581</v>
      </c>
      <c r="B1582" t="s">
        <v>116</v>
      </c>
      <c r="C1582">
        <v>-1.26145973086105E-2</v>
      </c>
      <c r="D1582">
        <v>4.1402321173251801E-2</v>
      </c>
      <c r="E1582">
        <v>-0.30468333540584702</v>
      </c>
      <c r="F1582">
        <v>0.76070412468596105</v>
      </c>
      <c r="G1582" t="s">
        <v>474</v>
      </c>
      <c r="H1582" t="b">
        <v>0</v>
      </c>
      <c r="I1582" t="s">
        <v>382</v>
      </c>
      <c r="J1582" t="s">
        <v>382</v>
      </c>
      <c r="K1582" t="s">
        <v>382</v>
      </c>
      <c r="X1582" t="str">
        <f t="shared" si="124"/>
        <v>-0.304683335405847_0.760704124685961</v>
      </c>
      <c r="Y1582" t="str">
        <f t="shared" si="125"/>
        <v>grade9_all_grade_t8_ra_basic_zfriendrelation</v>
      </c>
      <c r="Z1582" t="str">
        <f t="shared" si="126"/>
        <v>FALSE</v>
      </c>
      <c r="AA1582" s="2" t="e">
        <f t="shared" si="127"/>
        <v>#VALUE!</v>
      </c>
      <c r="AB1582">
        <f t="shared" si="128"/>
        <v>4.1402321173251801E-2</v>
      </c>
    </row>
    <row r="1583" spans="1:28">
      <c r="A1583">
        <v>1582</v>
      </c>
      <c r="B1583" t="s">
        <v>234</v>
      </c>
      <c r="C1583">
        <v>7.7841311034425895E-4</v>
      </c>
      <c r="D1583">
        <v>3.4901414618221001E-3</v>
      </c>
      <c r="E1583">
        <v>0.22303196556906099</v>
      </c>
      <c r="F1583">
        <v>0.823580162751542</v>
      </c>
      <c r="G1583" t="s">
        <v>474</v>
      </c>
      <c r="H1583" t="b">
        <v>0</v>
      </c>
      <c r="I1583" t="s">
        <v>382</v>
      </c>
      <c r="J1583" t="s">
        <v>382</v>
      </c>
      <c r="K1583" t="s">
        <v>382</v>
      </c>
      <c r="X1583" t="str">
        <f t="shared" si="124"/>
        <v>0.223031965569061_0.823580162751542</v>
      </c>
      <c r="Y1583" t="str">
        <f t="shared" si="125"/>
        <v>grade9_all_grade_t8_ra_basic_zfriendrelation</v>
      </c>
      <c r="Z1583" t="str">
        <f t="shared" si="126"/>
        <v>FALSE</v>
      </c>
      <c r="AA1583" s="2" t="e">
        <f t="shared" si="127"/>
        <v>#VALUE!</v>
      </c>
      <c r="AB1583">
        <f t="shared" si="128"/>
        <v>3.4901414618221001E-3</v>
      </c>
    </row>
    <row r="1584" spans="1:28">
      <c r="A1584">
        <v>1583</v>
      </c>
      <c r="B1584" t="s">
        <v>150</v>
      </c>
      <c r="C1584">
        <v>0.22530189170058301</v>
      </c>
      <c r="D1584">
        <v>0.112480521642652</v>
      </c>
      <c r="E1584">
        <v>2.0030302883583699</v>
      </c>
      <c r="F1584">
        <v>4.5398611645392599E-2</v>
      </c>
      <c r="G1584" t="s">
        <v>768</v>
      </c>
      <c r="H1584" t="b">
        <v>0</v>
      </c>
      <c r="I1584" t="s">
        <v>382</v>
      </c>
      <c r="J1584" t="s">
        <v>382</v>
      </c>
      <c r="K1584" t="s">
        <v>382</v>
      </c>
      <c r="X1584" t="str">
        <f t="shared" si="124"/>
        <v>2.00303028835837_0.0453986116453926</v>
      </c>
      <c r="Y1584" t="str">
        <f t="shared" si="125"/>
        <v>grade4_not_apr_march_grade_t8_ra_basic_zfriendrelation</v>
      </c>
      <c r="Z1584" t="str">
        <f t="shared" si="126"/>
        <v>FALSE</v>
      </c>
      <c r="AA1584" s="2" t="e">
        <f t="shared" si="127"/>
        <v>#VALUE!</v>
      </c>
      <c r="AB1584">
        <f t="shared" si="128"/>
        <v>0.112480521642652</v>
      </c>
    </row>
    <row r="1585" spans="1:28">
      <c r="A1585">
        <v>1584</v>
      </c>
      <c r="B1585" t="s">
        <v>116</v>
      </c>
      <c r="C1585">
        <v>-0.135694579661961</v>
      </c>
      <c r="D1585">
        <v>4.6263441168044199E-2</v>
      </c>
      <c r="E1585">
        <v>-2.9330844449956301</v>
      </c>
      <c r="F1585">
        <v>3.4198675110098699E-3</v>
      </c>
      <c r="G1585" t="s">
        <v>768</v>
      </c>
      <c r="H1585" t="b">
        <v>0</v>
      </c>
      <c r="I1585" t="s">
        <v>382</v>
      </c>
      <c r="J1585" t="s">
        <v>382</v>
      </c>
      <c r="K1585" t="s">
        <v>382</v>
      </c>
      <c r="X1585" t="str">
        <f t="shared" si="124"/>
        <v>-2.93308444499563_0.00341986751100987</v>
      </c>
      <c r="Y1585" t="str">
        <f t="shared" si="125"/>
        <v>grade4_not_apr_march_grade_t8_ra_basic_zfriendrelation</v>
      </c>
      <c r="Z1585" t="str">
        <f t="shared" si="126"/>
        <v>FALSE</v>
      </c>
      <c r="AA1585" s="2" t="e">
        <f t="shared" si="127"/>
        <v>#VALUE!</v>
      </c>
      <c r="AB1585">
        <f t="shared" si="128"/>
        <v>4.6263441168044199E-2</v>
      </c>
    </row>
    <row r="1586" spans="1:28">
      <c r="A1586">
        <v>1585</v>
      </c>
      <c r="B1586" t="s">
        <v>234</v>
      </c>
      <c r="C1586">
        <v>1.3215964234869501E-2</v>
      </c>
      <c r="D1586">
        <v>4.0025495496410698E-3</v>
      </c>
      <c r="E1586">
        <v>3.30188647784626</v>
      </c>
      <c r="F1586">
        <v>9.8864713122726999E-4</v>
      </c>
      <c r="G1586" t="s">
        <v>768</v>
      </c>
      <c r="H1586" t="b">
        <v>0</v>
      </c>
      <c r="I1586" t="s">
        <v>382</v>
      </c>
      <c r="J1586" t="s">
        <v>382</v>
      </c>
      <c r="K1586" t="s">
        <v>382</v>
      </c>
      <c r="X1586" t="str">
        <f t="shared" si="124"/>
        <v>3.30188647784626_0.00098864713122727</v>
      </c>
      <c r="Y1586" t="str">
        <f t="shared" si="125"/>
        <v>grade4_not_apr_march_grade_t8_ra_basic_zfriendrelation</v>
      </c>
      <c r="Z1586" t="str">
        <f t="shared" si="126"/>
        <v>FALSE</v>
      </c>
      <c r="AA1586" s="2" t="e">
        <f t="shared" si="127"/>
        <v>#VALUE!</v>
      </c>
      <c r="AB1586">
        <f t="shared" si="128"/>
        <v>4.0025495496410698E-3</v>
      </c>
    </row>
    <row r="1587" spans="1:28">
      <c r="A1587">
        <v>1586</v>
      </c>
      <c r="B1587" t="s">
        <v>150</v>
      </c>
      <c r="C1587">
        <v>-0.176823686309104</v>
      </c>
      <c r="D1587">
        <v>0.116554783782278</v>
      </c>
      <c r="E1587">
        <v>-1.51708647702876</v>
      </c>
      <c r="F1587">
        <v>0.12947673915632099</v>
      </c>
      <c r="G1587" t="s">
        <v>769</v>
      </c>
      <c r="H1587" t="b">
        <v>0</v>
      </c>
      <c r="I1587" t="s">
        <v>382</v>
      </c>
      <c r="J1587" t="s">
        <v>382</v>
      </c>
      <c r="K1587" t="s">
        <v>382</v>
      </c>
      <c r="X1587" t="str">
        <f t="shared" si="124"/>
        <v>-1.51708647702876_0.129476739156321</v>
      </c>
      <c r="Y1587" t="str">
        <f t="shared" si="125"/>
        <v>grade5_not_apr_march_grade_t8_ra_basic_zfriendrelation</v>
      </c>
      <c r="Z1587" t="str">
        <f t="shared" si="126"/>
        <v>FALSE</v>
      </c>
      <c r="AA1587" s="2" t="e">
        <f t="shared" si="127"/>
        <v>#VALUE!</v>
      </c>
      <c r="AB1587">
        <f t="shared" si="128"/>
        <v>0.116554783782278</v>
      </c>
    </row>
    <row r="1588" spans="1:28">
      <c r="A1588">
        <v>1587</v>
      </c>
      <c r="B1588" t="s">
        <v>116</v>
      </c>
      <c r="C1588">
        <v>3.0350971494572498E-2</v>
      </c>
      <c r="D1588">
        <v>4.6169037947581003E-2</v>
      </c>
      <c r="E1588">
        <v>0.65738799948641302</v>
      </c>
      <c r="F1588">
        <v>0.51104245936467396</v>
      </c>
      <c r="G1588" t="s">
        <v>769</v>
      </c>
      <c r="H1588" t="b">
        <v>0</v>
      </c>
      <c r="I1588" t="s">
        <v>382</v>
      </c>
      <c r="J1588" t="s">
        <v>382</v>
      </c>
      <c r="K1588" t="s">
        <v>382</v>
      </c>
      <c r="X1588" t="str">
        <f t="shared" si="124"/>
        <v>0.657387999486413_0.511042459364674</v>
      </c>
      <c r="Y1588" t="str">
        <f t="shared" si="125"/>
        <v>grade5_not_apr_march_grade_t8_ra_basic_zfriendrelation</v>
      </c>
      <c r="Z1588" t="str">
        <f t="shared" si="126"/>
        <v>FALSE</v>
      </c>
      <c r="AA1588" s="2" t="e">
        <f t="shared" si="127"/>
        <v>#VALUE!</v>
      </c>
      <c r="AB1588">
        <f t="shared" si="128"/>
        <v>4.6169037947581003E-2</v>
      </c>
    </row>
    <row r="1589" spans="1:28">
      <c r="A1589">
        <v>1588</v>
      </c>
      <c r="B1589" t="s">
        <v>234</v>
      </c>
      <c r="C1589">
        <v>-4.9902527958139596E-4</v>
      </c>
      <c r="D1589">
        <v>3.9748950558046604E-3</v>
      </c>
      <c r="E1589">
        <v>-0.12554426533919499</v>
      </c>
      <c r="F1589">
        <v>0.90011119796484096</v>
      </c>
      <c r="G1589" t="s">
        <v>769</v>
      </c>
      <c r="H1589" t="b">
        <v>0</v>
      </c>
      <c r="I1589" t="s">
        <v>382</v>
      </c>
      <c r="J1589" t="s">
        <v>382</v>
      </c>
      <c r="K1589" t="s">
        <v>382</v>
      </c>
      <c r="X1589" t="str">
        <f t="shared" si="124"/>
        <v>-0.125544265339195_0.900111197964841</v>
      </c>
      <c r="Y1589" t="str">
        <f t="shared" si="125"/>
        <v>grade5_not_apr_march_grade_t8_ra_basic_zfriendrelation</v>
      </c>
      <c r="Z1589" t="str">
        <f t="shared" si="126"/>
        <v>FALSE</v>
      </c>
      <c r="AA1589" s="2" t="e">
        <f t="shared" si="127"/>
        <v>#VALUE!</v>
      </c>
      <c r="AB1589">
        <f t="shared" si="128"/>
        <v>3.9748950558046604E-3</v>
      </c>
    </row>
    <row r="1590" spans="1:28">
      <c r="A1590">
        <v>1589</v>
      </c>
      <c r="B1590" t="s">
        <v>150</v>
      </c>
      <c r="C1590">
        <v>-0.184186186659625</v>
      </c>
      <c r="D1590">
        <v>0.10821620465918701</v>
      </c>
      <c r="E1590">
        <v>-1.70202038816363</v>
      </c>
      <c r="F1590">
        <v>8.8982121096372602E-2</v>
      </c>
      <c r="G1590" t="s">
        <v>770</v>
      </c>
      <c r="H1590" t="b">
        <v>0</v>
      </c>
      <c r="I1590" t="s">
        <v>382</v>
      </c>
      <c r="J1590" t="s">
        <v>382</v>
      </c>
      <c r="K1590" t="s">
        <v>382</v>
      </c>
      <c r="X1590" t="str">
        <f t="shared" si="124"/>
        <v>-1.70202038816363_0.0889821210963726</v>
      </c>
      <c r="Y1590" t="str">
        <f t="shared" si="125"/>
        <v>grade6_not_apr_march_grade_t8_ra_basic_zfriendrelation</v>
      </c>
      <c r="Z1590" t="str">
        <f t="shared" si="126"/>
        <v>FALSE</v>
      </c>
      <c r="AA1590" s="2" t="e">
        <f t="shared" si="127"/>
        <v>#VALUE!</v>
      </c>
      <c r="AB1590">
        <f t="shared" si="128"/>
        <v>0.10821620465918701</v>
      </c>
    </row>
    <row r="1591" spans="1:28">
      <c r="A1591">
        <v>1590</v>
      </c>
      <c r="B1591" t="s">
        <v>116</v>
      </c>
      <c r="C1591">
        <v>7.7957679137910199E-2</v>
      </c>
      <c r="D1591">
        <v>4.3835387078114997E-2</v>
      </c>
      <c r="E1591">
        <v>1.7784188605199001</v>
      </c>
      <c r="F1591">
        <v>7.5560427621952503E-2</v>
      </c>
      <c r="G1591" t="s">
        <v>770</v>
      </c>
      <c r="H1591" t="b">
        <v>0</v>
      </c>
      <c r="I1591" t="s">
        <v>382</v>
      </c>
      <c r="J1591" t="s">
        <v>382</v>
      </c>
      <c r="K1591" t="s">
        <v>382</v>
      </c>
      <c r="X1591" t="str">
        <f t="shared" si="124"/>
        <v>1.7784188605199_0.0755604276219525</v>
      </c>
      <c r="Y1591" t="str">
        <f t="shared" si="125"/>
        <v>grade6_not_apr_march_grade_t8_ra_basic_zfriendrelation</v>
      </c>
      <c r="Z1591" t="str">
        <f t="shared" si="126"/>
        <v>FALSE</v>
      </c>
      <c r="AA1591" s="2" t="e">
        <f t="shared" si="127"/>
        <v>#VALUE!</v>
      </c>
      <c r="AB1591">
        <f t="shared" si="128"/>
        <v>4.3835387078114997E-2</v>
      </c>
    </row>
    <row r="1592" spans="1:28">
      <c r="A1592">
        <v>1591</v>
      </c>
      <c r="B1592" t="s">
        <v>234</v>
      </c>
      <c r="C1592">
        <v>-5.1600892853353097E-3</v>
      </c>
      <c r="D1592">
        <v>3.7560119117478301E-3</v>
      </c>
      <c r="E1592">
        <v>-1.37382133139565</v>
      </c>
      <c r="F1592">
        <v>0.169725561579468</v>
      </c>
      <c r="G1592" t="s">
        <v>770</v>
      </c>
      <c r="H1592" t="b">
        <v>0</v>
      </c>
      <c r="I1592" t="s">
        <v>382</v>
      </c>
      <c r="J1592" t="s">
        <v>382</v>
      </c>
      <c r="K1592" t="s">
        <v>382</v>
      </c>
      <c r="X1592" t="str">
        <f t="shared" si="124"/>
        <v>-1.37382133139565_0.169725561579468</v>
      </c>
      <c r="Y1592" t="str">
        <f t="shared" si="125"/>
        <v>grade6_not_apr_march_grade_t8_ra_basic_zfriendrelation</v>
      </c>
      <c r="Z1592" t="str">
        <f t="shared" si="126"/>
        <v>FALSE</v>
      </c>
      <c r="AA1592" s="2" t="e">
        <f t="shared" si="127"/>
        <v>#VALUE!</v>
      </c>
      <c r="AB1592">
        <f t="shared" si="128"/>
        <v>3.7560119117478301E-3</v>
      </c>
    </row>
    <row r="1593" spans="1:28">
      <c r="A1593">
        <v>1592</v>
      </c>
      <c r="B1593" t="s">
        <v>150</v>
      </c>
      <c r="C1593">
        <v>-1.54278954355526E-2</v>
      </c>
      <c r="D1593">
        <v>0.123204859940787</v>
      </c>
      <c r="E1593">
        <v>-0.12522148430644101</v>
      </c>
      <c r="F1593">
        <v>0.90037283580639205</v>
      </c>
      <c r="G1593" t="s">
        <v>771</v>
      </c>
      <c r="H1593" t="b">
        <v>0</v>
      </c>
      <c r="I1593" t="s">
        <v>382</v>
      </c>
      <c r="J1593" t="s">
        <v>382</v>
      </c>
      <c r="K1593" t="s">
        <v>382</v>
      </c>
      <c r="X1593" t="str">
        <f t="shared" si="124"/>
        <v>-0.125221484306441_0.900372835806392</v>
      </c>
      <c r="Y1593" t="str">
        <f t="shared" si="125"/>
        <v>grade7_not_apr_march_grade_t8_ra_basic_zfriendrelation</v>
      </c>
      <c r="Z1593" t="str">
        <f t="shared" si="126"/>
        <v>FALSE</v>
      </c>
      <c r="AA1593" s="2" t="e">
        <f t="shared" si="127"/>
        <v>#VALUE!</v>
      </c>
      <c r="AB1593">
        <f t="shared" si="128"/>
        <v>0.123204859940787</v>
      </c>
    </row>
    <row r="1594" spans="1:28">
      <c r="A1594">
        <v>1593</v>
      </c>
      <c r="B1594" t="s">
        <v>116</v>
      </c>
      <c r="C1594">
        <v>-8.5027553397739996E-3</v>
      </c>
      <c r="D1594">
        <v>4.8766433587232698E-2</v>
      </c>
      <c r="E1594">
        <v>-0.174356718634435</v>
      </c>
      <c r="F1594">
        <v>0.86161965849514399</v>
      </c>
      <c r="G1594" t="s">
        <v>771</v>
      </c>
      <c r="H1594" t="b">
        <v>0</v>
      </c>
      <c r="I1594" t="s">
        <v>382</v>
      </c>
      <c r="J1594" t="s">
        <v>382</v>
      </c>
      <c r="K1594" t="s">
        <v>382</v>
      </c>
      <c r="X1594" t="str">
        <f t="shared" si="124"/>
        <v>-0.174356718634435_0.861619658495144</v>
      </c>
      <c r="Y1594" t="str">
        <f t="shared" si="125"/>
        <v>grade7_not_apr_march_grade_t8_ra_basic_zfriendrelation</v>
      </c>
      <c r="Z1594" t="str">
        <f t="shared" si="126"/>
        <v>FALSE</v>
      </c>
      <c r="AA1594" s="2" t="e">
        <f t="shared" si="127"/>
        <v>#VALUE!</v>
      </c>
      <c r="AB1594">
        <f t="shared" si="128"/>
        <v>4.8766433587232698E-2</v>
      </c>
    </row>
    <row r="1595" spans="1:28">
      <c r="A1595">
        <v>1594</v>
      </c>
      <c r="B1595" t="s">
        <v>234</v>
      </c>
      <c r="C1595">
        <v>2.80228932854866E-3</v>
      </c>
      <c r="D1595">
        <v>4.1116074011182E-3</v>
      </c>
      <c r="E1595">
        <v>0.68155566793331102</v>
      </c>
      <c r="F1595">
        <v>0.49567436596365699</v>
      </c>
      <c r="G1595" t="s">
        <v>771</v>
      </c>
      <c r="H1595" t="b">
        <v>0</v>
      </c>
      <c r="I1595" t="s">
        <v>382</v>
      </c>
      <c r="J1595" t="s">
        <v>382</v>
      </c>
      <c r="K1595" t="s">
        <v>382</v>
      </c>
      <c r="X1595" t="str">
        <f t="shared" si="124"/>
        <v>0.681555667933311_0.495674365963657</v>
      </c>
      <c r="Y1595" t="str">
        <f t="shared" si="125"/>
        <v>grade7_not_apr_march_grade_t8_ra_basic_zfriendrelation</v>
      </c>
      <c r="Z1595" t="str">
        <f t="shared" si="126"/>
        <v>FALSE</v>
      </c>
      <c r="AA1595" s="2" t="e">
        <f t="shared" si="127"/>
        <v>#VALUE!</v>
      </c>
      <c r="AB1595">
        <f t="shared" si="128"/>
        <v>4.1116074011182E-3</v>
      </c>
    </row>
    <row r="1596" spans="1:28">
      <c r="A1596">
        <v>1595</v>
      </c>
      <c r="B1596" t="s">
        <v>150</v>
      </c>
      <c r="C1596">
        <v>0.138049690827693</v>
      </c>
      <c r="D1596">
        <v>0.12633369878502199</v>
      </c>
      <c r="E1596">
        <v>1.0927384550230601</v>
      </c>
      <c r="F1596">
        <v>0.27480334922590299</v>
      </c>
      <c r="G1596" t="s">
        <v>772</v>
      </c>
      <c r="H1596" t="b">
        <v>0</v>
      </c>
      <c r="I1596" t="s">
        <v>382</v>
      </c>
      <c r="J1596" t="s">
        <v>382</v>
      </c>
      <c r="K1596" t="s">
        <v>382</v>
      </c>
      <c r="X1596" t="str">
        <f t="shared" si="124"/>
        <v>1.09273845502306_0.274803349225903</v>
      </c>
      <c r="Y1596" t="str">
        <f t="shared" si="125"/>
        <v>grade8_not_apr_march_grade_t8_ra_basic_zfriendrelation</v>
      </c>
      <c r="Z1596" t="str">
        <f t="shared" si="126"/>
        <v>FALSE</v>
      </c>
      <c r="AA1596" s="2" t="e">
        <f t="shared" si="127"/>
        <v>#VALUE!</v>
      </c>
      <c r="AB1596">
        <f t="shared" si="128"/>
        <v>0.12633369878502199</v>
      </c>
    </row>
    <row r="1597" spans="1:28">
      <c r="A1597">
        <v>1596</v>
      </c>
      <c r="B1597" t="s">
        <v>116</v>
      </c>
      <c r="C1597">
        <v>-7.3252011755348206E-2</v>
      </c>
      <c r="D1597">
        <v>5.1359861997551402E-2</v>
      </c>
      <c r="E1597">
        <v>-1.42625016708262</v>
      </c>
      <c r="F1597">
        <v>0.15414563404546799</v>
      </c>
      <c r="G1597" t="s">
        <v>772</v>
      </c>
      <c r="H1597" t="b">
        <v>0</v>
      </c>
      <c r="I1597" t="s">
        <v>382</v>
      </c>
      <c r="J1597" t="s">
        <v>382</v>
      </c>
      <c r="K1597" t="s">
        <v>382</v>
      </c>
      <c r="X1597" t="str">
        <f t="shared" si="124"/>
        <v>-1.42625016708262_0.154145634045468</v>
      </c>
      <c r="Y1597" t="str">
        <f t="shared" si="125"/>
        <v>grade8_not_apr_march_grade_t8_ra_basic_zfriendrelation</v>
      </c>
      <c r="Z1597" t="str">
        <f t="shared" si="126"/>
        <v>FALSE</v>
      </c>
      <c r="AA1597" s="2" t="e">
        <f t="shared" si="127"/>
        <v>#VALUE!</v>
      </c>
      <c r="AB1597">
        <f t="shared" si="128"/>
        <v>5.1359861997551402E-2</v>
      </c>
    </row>
    <row r="1598" spans="1:28">
      <c r="A1598">
        <v>1597</v>
      </c>
      <c r="B1598" t="s">
        <v>234</v>
      </c>
      <c r="C1598">
        <v>7.9057169257860695E-3</v>
      </c>
      <c r="D1598">
        <v>4.3962772514765996E-3</v>
      </c>
      <c r="E1598">
        <v>1.7982753301400001</v>
      </c>
      <c r="F1598">
        <v>7.2471022620233194E-2</v>
      </c>
      <c r="G1598" t="s">
        <v>772</v>
      </c>
      <c r="H1598" t="b">
        <v>0</v>
      </c>
      <c r="I1598" t="s">
        <v>382</v>
      </c>
      <c r="J1598" t="s">
        <v>382</v>
      </c>
      <c r="K1598" t="s">
        <v>382</v>
      </c>
      <c r="X1598" t="str">
        <f t="shared" si="124"/>
        <v>1.79827533014_0.0724710226202332</v>
      </c>
      <c r="Y1598" t="str">
        <f t="shared" si="125"/>
        <v>grade8_not_apr_march_grade_t8_ra_basic_zfriendrelation</v>
      </c>
      <c r="Z1598" t="str">
        <f t="shared" si="126"/>
        <v>FALSE</v>
      </c>
      <c r="AA1598" s="2" t="e">
        <f t="shared" si="127"/>
        <v>#VALUE!</v>
      </c>
      <c r="AB1598">
        <f t="shared" si="128"/>
        <v>4.3962772514765996E-3</v>
      </c>
    </row>
    <row r="1599" spans="1:28">
      <c r="A1599">
        <v>1598</v>
      </c>
      <c r="B1599" t="s">
        <v>150</v>
      </c>
      <c r="C1599">
        <v>0.23474726258689199</v>
      </c>
      <c r="D1599">
        <v>0.165768411016884</v>
      </c>
      <c r="E1599">
        <v>1.41611577951955</v>
      </c>
      <c r="F1599">
        <v>0.15731391461510399</v>
      </c>
      <c r="G1599" t="s">
        <v>773</v>
      </c>
      <c r="H1599" t="b">
        <v>0</v>
      </c>
      <c r="I1599" t="s">
        <v>382</v>
      </c>
      <c r="J1599" t="s">
        <v>382</v>
      </c>
      <c r="K1599" t="s">
        <v>382</v>
      </c>
      <c r="X1599" t="str">
        <f t="shared" si="124"/>
        <v>1.41611577951955_0.157313914615104</v>
      </c>
      <c r="Y1599" t="str">
        <f t="shared" si="125"/>
        <v>grade9_not_apr_march_grade_t8_ra_basic_zfriendrelation</v>
      </c>
      <c r="Z1599" t="str">
        <f t="shared" si="126"/>
        <v>FALSE</v>
      </c>
      <c r="AA1599" s="2" t="e">
        <f t="shared" si="127"/>
        <v>#VALUE!</v>
      </c>
      <c r="AB1599">
        <f t="shared" si="128"/>
        <v>0.165768411016884</v>
      </c>
    </row>
    <row r="1600" spans="1:28">
      <c r="A1600">
        <v>1599</v>
      </c>
      <c r="B1600" t="s">
        <v>116</v>
      </c>
      <c r="C1600">
        <v>-6.9897369484430094E-2</v>
      </c>
      <c r="D1600">
        <v>6.8415722535396198E-2</v>
      </c>
      <c r="E1600">
        <v>-1.0216565270982501</v>
      </c>
      <c r="F1600">
        <v>0.30739760630649199</v>
      </c>
      <c r="G1600" t="s">
        <v>773</v>
      </c>
      <c r="H1600" t="b">
        <v>0</v>
      </c>
      <c r="I1600" t="s">
        <v>382</v>
      </c>
      <c r="J1600" t="s">
        <v>382</v>
      </c>
      <c r="K1600" t="s">
        <v>382</v>
      </c>
      <c r="X1600" t="str">
        <f t="shared" si="124"/>
        <v>-1.02165652709825_0.307397606306492</v>
      </c>
      <c r="Y1600" t="str">
        <f t="shared" si="125"/>
        <v>grade9_not_apr_march_grade_t8_ra_basic_zfriendrelation</v>
      </c>
      <c r="Z1600" t="str">
        <f t="shared" si="126"/>
        <v>FALSE</v>
      </c>
      <c r="AA1600" s="2" t="e">
        <f t="shared" si="127"/>
        <v>#VALUE!</v>
      </c>
      <c r="AB1600">
        <f t="shared" si="128"/>
        <v>6.8415722535396198E-2</v>
      </c>
    </row>
    <row r="1601" spans="1:28">
      <c r="A1601">
        <v>1600</v>
      </c>
      <c r="B1601" t="s">
        <v>234</v>
      </c>
      <c r="C1601">
        <v>4.94558353722796E-3</v>
      </c>
      <c r="D1601">
        <v>5.9319236191885099E-3</v>
      </c>
      <c r="E1601">
        <v>0.83372340149998703</v>
      </c>
      <c r="F1601">
        <v>0.404802787364132</v>
      </c>
      <c r="G1601" t="s">
        <v>773</v>
      </c>
      <c r="H1601" t="b">
        <v>0</v>
      </c>
      <c r="I1601" t="s">
        <v>382</v>
      </c>
      <c r="J1601" t="s">
        <v>382</v>
      </c>
      <c r="K1601" t="s">
        <v>382</v>
      </c>
      <c r="X1601" t="str">
        <f t="shared" si="124"/>
        <v>0.833723401499987_0.404802787364132</v>
      </c>
      <c r="Y1601" t="str">
        <f t="shared" si="125"/>
        <v>grade9_not_apr_march_grade_t8_ra_basic_zfriendrelation</v>
      </c>
      <c r="Z1601" t="str">
        <f t="shared" si="126"/>
        <v>FALSE</v>
      </c>
      <c r="AA1601" s="2" t="e">
        <f t="shared" si="127"/>
        <v>#VALUE!</v>
      </c>
      <c r="AB1601">
        <f t="shared" si="128"/>
        <v>5.9319236191885099E-3</v>
      </c>
    </row>
    <row r="1602" spans="1:28">
      <c r="A1602">
        <v>1601</v>
      </c>
      <c r="B1602" t="s">
        <v>116</v>
      </c>
      <c r="C1602">
        <v>-6.5478414370204005E-2</v>
      </c>
      <c r="D1602">
        <v>6.2549220814138606E-2</v>
      </c>
      <c r="E1602">
        <v>-1.04683021655488</v>
      </c>
      <c r="F1602">
        <v>0.29564622465678903</v>
      </c>
      <c r="G1602" t="s">
        <v>346</v>
      </c>
      <c r="H1602" t="b">
        <v>1</v>
      </c>
      <c r="I1602" t="s">
        <v>347</v>
      </c>
      <c r="J1602" t="s">
        <v>382</v>
      </c>
      <c r="K1602" t="s">
        <v>382</v>
      </c>
      <c r="X1602" t="str">
        <f t="shared" ref="X1602:X1665" si="129">E1602&amp;"_"&amp;F1602</f>
        <v>-1.04683021655488_0.295646224656789</v>
      </c>
      <c r="Y1602" t="str">
        <f t="shared" ref="Y1602:Y1665" si="130">TEXT(G1602,"0.000")</f>
        <v>grade4_all_grade_t8_ra_cont_zfriendrelation</v>
      </c>
      <c r="Z1602" t="str">
        <f t="shared" ref="Z1602:Z1665" si="131">TEXT(H1602,"0.000")</f>
        <v>TRUE</v>
      </c>
      <c r="AA1602" s="2" t="e">
        <f t="shared" ref="AA1602:AA1665" si="132">IF(COUNTIF(J1602,"*E*")&gt;0, "***", IF(TEXT(J1602, "0.00E+00")*1&lt;0.01, "***", IF(TEXT(J1602, "0.00E+00")*1&lt;0.05, "**",  IF(TEXT(J1602, "0.00E+00")*1&lt;0.1, "*",""))))</f>
        <v>#VALUE!</v>
      </c>
      <c r="AB1602">
        <f t="shared" ref="AB1602:AB1665" si="133">D1602</f>
        <v>6.2549220814138606E-2</v>
      </c>
    </row>
    <row r="1603" spans="1:28">
      <c r="A1603">
        <v>1602</v>
      </c>
      <c r="B1603" t="s">
        <v>234</v>
      </c>
      <c r="C1603">
        <v>6.8624231422936798E-3</v>
      </c>
      <c r="D1603">
        <v>5.4501812801530901E-3</v>
      </c>
      <c r="E1603">
        <v>1.2591183282808001</v>
      </c>
      <c r="F1603">
        <v>0.20853159858018999</v>
      </c>
      <c r="G1603" t="s">
        <v>346</v>
      </c>
      <c r="H1603" t="b">
        <v>1</v>
      </c>
      <c r="I1603" t="s">
        <v>347</v>
      </c>
      <c r="J1603" t="s">
        <v>382</v>
      </c>
      <c r="K1603" t="s">
        <v>382</v>
      </c>
      <c r="X1603" t="str">
        <f t="shared" si="129"/>
        <v>1.2591183282808_0.20853159858019</v>
      </c>
      <c r="Y1603" t="str">
        <f t="shared" si="130"/>
        <v>grade4_all_grade_t8_ra_cont_zfriendrelation</v>
      </c>
      <c r="Z1603" t="str">
        <f t="shared" si="131"/>
        <v>TRUE</v>
      </c>
      <c r="AA1603" s="2" t="e">
        <f t="shared" si="132"/>
        <v>#VALUE!</v>
      </c>
      <c r="AB1603">
        <f t="shared" si="133"/>
        <v>5.4501812801530901E-3</v>
      </c>
    </row>
    <row r="1604" spans="1:28">
      <c r="A1604">
        <v>1603</v>
      </c>
      <c r="B1604" t="s">
        <v>140</v>
      </c>
      <c r="C1604">
        <v>0.31038338688533301</v>
      </c>
      <c r="D1604">
        <v>0.116579006731691</v>
      </c>
      <c r="E1604">
        <v>2.66242950242049</v>
      </c>
      <c r="F1604">
        <v>7.9891797456246392E-3</v>
      </c>
      <c r="G1604" t="s">
        <v>346</v>
      </c>
      <c r="H1604" t="b">
        <v>1</v>
      </c>
      <c r="I1604" t="s">
        <v>347</v>
      </c>
      <c r="J1604" t="s">
        <v>382</v>
      </c>
      <c r="K1604" t="s">
        <v>382</v>
      </c>
      <c r="X1604" t="str">
        <f t="shared" si="129"/>
        <v>2.66242950242049_0.00798917974562464</v>
      </c>
      <c r="Y1604" t="str">
        <f t="shared" si="130"/>
        <v>grade4_all_grade_t8_ra_cont_zfriendrelation</v>
      </c>
      <c r="Z1604" t="str">
        <f t="shared" si="131"/>
        <v>TRUE</v>
      </c>
      <c r="AA1604" s="2" t="e">
        <f t="shared" si="132"/>
        <v>#VALUE!</v>
      </c>
      <c r="AB1604">
        <f t="shared" si="133"/>
        <v>0.116579006731691</v>
      </c>
    </row>
    <row r="1605" spans="1:28">
      <c r="A1605">
        <v>1604</v>
      </c>
      <c r="B1605" t="s">
        <v>117</v>
      </c>
      <c r="C1605">
        <v>0.40992441612849501</v>
      </c>
      <c r="D1605">
        <v>0.23791792756084901</v>
      </c>
      <c r="E1605">
        <v>1.72296564757044</v>
      </c>
      <c r="F1605">
        <v>8.5467225022026194E-2</v>
      </c>
      <c r="G1605" t="s">
        <v>346</v>
      </c>
      <c r="H1605" t="b">
        <v>1</v>
      </c>
      <c r="I1605" t="s">
        <v>347</v>
      </c>
      <c r="J1605" t="s">
        <v>382</v>
      </c>
      <c r="K1605" t="s">
        <v>382</v>
      </c>
      <c r="X1605" t="str">
        <f t="shared" si="129"/>
        <v>1.72296564757044_0.0854672250220262</v>
      </c>
      <c r="Y1605" t="str">
        <f t="shared" si="130"/>
        <v>grade4_all_grade_t8_ra_cont_zfriendrelation</v>
      </c>
      <c r="Z1605" t="str">
        <f t="shared" si="131"/>
        <v>TRUE</v>
      </c>
      <c r="AA1605" s="2" t="e">
        <f t="shared" si="132"/>
        <v>#VALUE!</v>
      </c>
      <c r="AB1605">
        <f t="shared" si="133"/>
        <v>0.23791792756084901</v>
      </c>
    </row>
    <row r="1606" spans="1:28">
      <c r="A1606">
        <v>1605</v>
      </c>
      <c r="B1606" t="s">
        <v>118</v>
      </c>
      <c r="C1606">
        <v>0.413863690240374</v>
      </c>
      <c r="D1606">
        <v>0.22664091189918401</v>
      </c>
      <c r="E1606">
        <v>1.82607670774141</v>
      </c>
      <c r="F1606">
        <v>6.8390741138429897E-2</v>
      </c>
      <c r="G1606" t="s">
        <v>346</v>
      </c>
      <c r="H1606" t="b">
        <v>1</v>
      </c>
      <c r="I1606" t="s">
        <v>347</v>
      </c>
      <c r="J1606" t="s">
        <v>382</v>
      </c>
      <c r="K1606" t="s">
        <v>382</v>
      </c>
      <c r="X1606" t="str">
        <f t="shared" si="129"/>
        <v>1.82607670774141_0.0683907411384299</v>
      </c>
      <c r="Y1606" t="str">
        <f t="shared" si="130"/>
        <v>grade4_all_grade_t8_ra_cont_zfriendrelation</v>
      </c>
      <c r="Z1606" t="str">
        <f t="shared" si="131"/>
        <v>TRUE</v>
      </c>
      <c r="AA1606" s="2" t="e">
        <f t="shared" si="132"/>
        <v>#VALUE!</v>
      </c>
      <c r="AB1606">
        <f t="shared" si="133"/>
        <v>0.22664091189918401</v>
      </c>
    </row>
    <row r="1607" spans="1:28">
      <c r="A1607">
        <v>1606</v>
      </c>
      <c r="B1607" t="s">
        <v>119</v>
      </c>
      <c r="C1607">
        <v>0.318526754517993</v>
      </c>
      <c r="D1607">
        <v>0.25827212225632901</v>
      </c>
      <c r="E1607">
        <v>1.2332990170803699</v>
      </c>
      <c r="F1607">
        <v>0.21800079819768101</v>
      </c>
      <c r="G1607" t="s">
        <v>346</v>
      </c>
      <c r="H1607" t="b">
        <v>1</v>
      </c>
      <c r="I1607" t="s">
        <v>347</v>
      </c>
      <c r="J1607" t="s">
        <v>382</v>
      </c>
      <c r="K1607" t="s">
        <v>382</v>
      </c>
      <c r="X1607" t="str">
        <f t="shared" si="129"/>
        <v>1.23329901708037_0.218000798197681</v>
      </c>
      <c r="Y1607" t="str">
        <f t="shared" si="130"/>
        <v>grade4_all_grade_t8_ra_cont_zfriendrelation</v>
      </c>
      <c r="Z1607" t="str">
        <f t="shared" si="131"/>
        <v>TRUE</v>
      </c>
      <c r="AA1607" s="2" t="e">
        <f t="shared" si="132"/>
        <v>#VALUE!</v>
      </c>
      <c r="AB1607">
        <f t="shared" si="133"/>
        <v>0.25827212225632901</v>
      </c>
    </row>
    <row r="1608" spans="1:28">
      <c r="A1608">
        <v>1607</v>
      </c>
      <c r="B1608" t="s">
        <v>120</v>
      </c>
      <c r="C1608">
        <v>0.44082555762366399</v>
      </c>
      <c r="D1608">
        <v>0.28993981397326202</v>
      </c>
      <c r="E1608">
        <v>1.5204036713092399</v>
      </c>
      <c r="F1608">
        <v>0.12899484357258501</v>
      </c>
      <c r="G1608" t="s">
        <v>346</v>
      </c>
      <c r="H1608" t="b">
        <v>1</v>
      </c>
      <c r="I1608" t="s">
        <v>347</v>
      </c>
      <c r="J1608" t="s">
        <v>382</v>
      </c>
      <c r="K1608" t="s">
        <v>382</v>
      </c>
      <c r="X1608" t="str">
        <f t="shared" si="129"/>
        <v>1.52040367130924_0.128994843572585</v>
      </c>
      <c r="Y1608" t="str">
        <f t="shared" si="130"/>
        <v>grade4_all_grade_t8_ra_cont_zfriendrelation</v>
      </c>
      <c r="Z1608" t="str">
        <f t="shared" si="131"/>
        <v>TRUE</v>
      </c>
      <c r="AA1608" s="2" t="e">
        <f t="shared" si="132"/>
        <v>#VALUE!</v>
      </c>
      <c r="AB1608">
        <f t="shared" si="133"/>
        <v>0.28993981397326202</v>
      </c>
    </row>
    <row r="1609" spans="1:28">
      <c r="A1609">
        <v>1608</v>
      </c>
      <c r="B1609" t="s">
        <v>121</v>
      </c>
      <c r="C1609">
        <v>-0.10460535364175</v>
      </c>
      <c r="D1609">
        <v>0.135281405380651</v>
      </c>
      <c r="E1609">
        <v>-0.77324265923623503</v>
      </c>
      <c r="F1609">
        <v>0.43971712510743999</v>
      </c>
      <c r="G1609" t="s">
        <v>346</v>
      </c>
      <c r="H1609" t="b">
        <v>1</v>
      </c>
      <c r="I1609" t="s">
        <v>347</v>
      </c>
      <c r="J1609" t="s">
        <v>382</v>
      </c>
      <c r="K1609" t="s">
        <v>382</v>
      </c>
      <c r="X1609" t="str">
        <f t="shared" si="129"/>
        <v>-0.773242659236235_0.43971712510744</v>
      </c>
      <c r="Y1609" t="str">
        <f t="shared" si="130"/>
        <v>grade4_all_grade_t8_ra_cont_zfriendrelation</v>
      </c>
      <c r="Z1609" t="str">
        <f t="shared" si="131"/>
        <v>TRUE</v>
      </c>
      <c r="AA1609" s="2" t="e">
        <f t="shared" si="132"/>
        <v>#VALUE!</v>
      </c>
      <c r="AB1609">
        <f t="shared" si="133"/>
        <v>0.135281405380651</v>
      </c>
    </row>
    <row r="1610" spans="1:28">
      <c r="A1610">
        <v>1609</v>
      </c>
      <c r="B1610" t="s">
        <v>122</v>
      </c>
      <c r="C1610">
        <v>7.9627550570522898E-2</v>
      </c>
      <c r="D1610">
        <v>0.156712054823366</v>
      </c>
      <c r="E1610">
        <v>0.50811375462004504</v>
      </c>
      <c r="F1610">
        <v>0.61158106171503401</v>
      </c>
      <c r="G1610" t="s">
        <v>346</v>
      </c>
      <c r="H1610" t="b">
        <v>1</v>
      </c>
      <c r="I1610" t="s">
        <v>347</v>
      </c>
      <c r="J1610" t="s">
        <v>382</v>
      </c>
      <c r="K1610" t="s">
        <v>382</v>
      </c>
      <c r="X1610" t="str">
        <f t="shared" si="129"/>
        <v>0.508113754620045_0.611581061715034</v>
      </c>
      <c r="Y1610" t="str">
        <f t="shared" si="130"/>
        <v>grade4_all_grade_t8_ra_cont_zfriendrelation</v>
      </c>
      <c r="Z1610" t="str">
        <f t="shared" si="131"/>
        <v>TRUE</v>
      </c>
      <c r="AA1610" s="2" t="e">
        <f t="shared" si="132"/>
        <v>#VALUE!</v>
      </c>
      <c r="AB1610">
        <f t="shared" si="133"/>
        <v>0.156712054823366</v>
      </c>
    </row>
    <row r="1611" spans="1:28">
      <c r="A1611">
        <v>1610</v>
      </c>
      <c r="B1611" t="s">
        <v>116</v>
      </c>
      <c r="C1611">
        <v>1.6685452522432798E-2</v>
      </c>
      <c r="D1611">
        <v>5.59722086329318E-2</v>
      </c>
      <c r="E1611">
        <v>0.29810244994719998</v>
      </c>
      <c r="F1611">
        <v>0.76571305325545502</v>
      </c>
      <c r="G1611" t="s">
        <v>348</v>
      </c>
      <c r="H1611" t="b">
        <v>1</v>
      </c>
      <c r="I1611" t="s">
        <v>347</v>
      </c>
      <c r="J1611" t="s">
        <v>382</v>
      </c>
      <c r="K1611" t="s">
        <v>382</v>
      </c>
      <c r="X1611" t="str">
        <f t="shared" si="129"/>
        <v>0.2981024499472_0.765713053255455</v>
      </c>
      <c r="Y1611" t="str">
        <f t="shared" si="130"/>
        <v>grade5_all_grade_t8_ra_cont_zfriendrelation</v>
      </c>
      <c r="Z1611" t="str">
        <f t="shared" si="131"/>
        <v>TRUE</v>
      </c>
      <c r="AA1611" s="2" t="e">
        <f t="shared" si="132"/>
        <v>#VALUE!</v>
      </c>
      <c r="AB1611">
        <f t="shared" si="133"/>
        <v>5.59722086329318E-2</v>
      </c>
    </row>
    <row r="1612" spans="1:28">
      <c r="A1612">
        <v>1611</v>
      </c>
      <c r="B1612" t="s">
        <v>234</v>
      </c>
      <c r="C1612">
        <v>2.8749244503525803E-4</v>
      </c>
      <c r="D1612">
        <v>4.7801695740804897E-3</v>
      </c>
      <c r="E1612">
        <v>6.0142729369712801E-2</v>
      </c>
      <c r="F1612">
        <v>0.95205905121039103</v>
      </c>
      <c r="G1612" t="s">
        <v>348</v>
      </c>
      <c r="H1612" t="b">
        <v>1</v>
      </c>
      <c r="I1612" t="s">
        <v>347</v>
      </c>
      <c r="J1612" t="s">
        <v>382</v>
      </c>
      <c r="K1612" t="s">
        <v>382</v>
      </c>
      <c r="X1612" t="str">
        <f t="shared" si="129"/>
        <v>0.0601427293697128_0.952059051210391</v>
      </c>
      <c r="Y1612" t="str">
        <f t="shared" si="130"/>
        <v>grade5_all_grade_t8_ra_cont_zfriendrelation</v>
      </c>
      <c r="Z1612" t="str">
        <f t="shared" si="131"/>
        <v>TRUE</v>
      </c>
      <c r="AA1612" s="2" t="e">
        <f t="shared" si="132"/>
        <v>#VALUE!</v>
      </c>
      <c r="AB1612">
        <f t="shared" si="133"/>
        <v>4.7801695740804897E-3</v>
      </c>
    </row>
    <row r="1613" spans="1:28">
      <c r="A1613">
        <v>1612</v>
      </c>
      <c r="B1613" t="s">
        <v>140</v>
      </c>
      <c r="C1613">
        <v>0.29365959917562701</v>
      </c>
      <c r="D1613">
        <v>9.6604799817782402E-2</v>
      </c>
      <c r="E1613">
        <v>3.0398034024140901</v>
      </c>
      <c r="F1613">
        <v>2.4552001622356401E-3</v>
      </c>
      <c r="G1613" t="s">
        <v>348</v>
      </c>
      <c r="H1613" t="b">
        <v>1</v>
      </c>
      <c r="I1613" t="s">
        <v>347</v>
      </c>
      <c r="J1613" t="s">
        <v>382</v>
      </c>
      <c r="K1613" t="s">
        <v>382</v>
      </c>
      <c r="X1613" t="str">
        <f t="shared" si="129"/>
        <v>3.03980340241409_0.00245520016223564</v>
      </c>
      <c r="Y1613" t="str">
        <f t="shared" si="130"/>
        <v>grade5_all_grade_t8_ra_cont_zfriendrelation</v>
      </c>
      <c r="Z1613" t="str">
        <f t="shared" si="131"/>
        <v>TRUE</v>
      </c>
      <c r="AA1613" s="2" t="e">
        <f t="shared" si="132"/>
        <v>#VALUE!</v>
      </c>
      <c r="AB1613">
        <f t="shared" si="133"/>
        <v>9.6604799817782402E-2</v>
      </c>
    </row>
    <row r="1614" spans="1:28">
      <c r="A1614">
        <v>1613</v>
      </c>
      <c r="B1614" t="s">
        <v>117</v>
      </c>
      <c r="C1614">
        <v>4.9444703717023697E-2</v>
      </c>
      <c r="D1614">
        <v>0.199027313800132</v>
      </c>
      <c r="E1614">
        <v>0.24843174925566799</v>
      </c>
      <c r="F1614">
        <v>0.80387292450974202</v>
      </c>
      <c r="G1614" t="s">
        <v>348</v>
      </c>
      <c r="H1614" t="b">
        <v>1</v>
      </c>
      <c r="I1614" t="s">
        <v>347</v>
      </c>
      <c r="J1614" t="s">
        <v>382</v>
      </c>
      <c r="K1614" t="s">
        <v>382</v>
      </c>
      <c r="X1614" t="str">
        <f t="shared" si="129"/>
        <v>0.248431749255668_0.803872924509742</v>
      </c>
      <c r="Y1614" t="str">
        <f t="shared" si="130"/>
        <v>grade5_all_grade_t8_ra_cont_zfriendrelation</v>
      </c>
      <c r="Z1614" t="str">
        <f t="shared" si="131"/>
        <v>TRUE</v>
      </c>
      <c r="AA1614" s="2" t="e">
        <f t="shared" si="132"/>
        <v>#VALUE!</v>
      </c>
      <c r="AB1614">
        <f t="shared" si="133"/>
        <v>0.199027313800132</v>
      </c>
    </row>
    <row r="1615" spans="1:28">
      <c r="A1615">
        <v>1614</v>
      </c>
      <c r="B1615" t="s">
        <v>118</v>
      </c>
      <c r="C1615">
        <v>0.189791349119664</v>
      </c>
      <c r="D1615">
        <v>0.19539471728935101</v>
      </c>
      <c r="E1615">
        <v>0.971322826699616</v>
      </c>
      <c r="F1615">
        <v>0.33172161929741301</v>
      </c>
      <c r="G1615" t="s">
        <v>348</v>
      </c>
      <c r="H1615" t="b">
        <v>1</v>
      </c>
      <c r="I1615" t="s">
        <v>347</v>
      </c>
      <c r="J1615" t="s">
        <v>382</v>
      </c>
      <c r="K1615" t="s">
        <v>382</v>
      </c>
      <c r="X1615" t="str">
        <f t="shared" si="129"/>
        <v>0.971322826699616_0.331721619297413</v>
      </c>
      <c r="Y1615" t="str">
        <f t="shared" si="130"/>
        <v>grade5_all_grade_t8_ra_cont_zfriendrelation</v>
      </c>
      <c r="Z1615" t="str">
        <f t="shared" si="131"/>
        <v>TRUE</v>
      </c>
      <c r="AA1615" s="2" t="e">
        <f t="shared" si="132"/>
        <v>#VALUE!</v>
      </c>
      <c r="AB1615">
        <f t="shared" si="133"/>
        <v>0.19539471728935101</v>
      </c>
    </row>
    <row r="1616" spans="1:28">
      <c r="A1616">
        <v>1615</v>
      </c>
      <c r="B1616" t="s">
        <v>119</v>
      </c>
      <c r="C1616">
        <v>0.12555061068204099</v>
      </c>
      <c r="D1616">
        <v>0.20649433618823901</v>
      </c>
      <c r="E1616">
        <v>0.608009948358049</v>
      </c>
      <c r="F1616">
        <v>0.54337724474327898</v>
      </c>
      <c r="G1616" t="s">
        <v>348</v>
      </c>
      <c r="H1616" t="b">
        <v>1</v>
      </c>
      <c r="I1616" t="s">
        <v>347</v>
      </c>
      <c r="J1616" t="s">
        <v>382</v>
      </c>
      <c r="K1616" t="s">
        <v>382</v>
      </c>
      <c r="X1616" t="str">
        <f t="shared" si="129"/>
        <v>0.608009948358049_0.543377244743279</v>
      </c>
      <c r="Y1616" t="str">
        <f t="shared" si="130"/>
        <v>grade5_all_grade_t8_ra_cont_zfriendrelation</v>
      </c>
      <c r="Z1616" t="str">
        <f t="shared" si="131"/>
        <v>TRUE</v>
      </c>
      <c r="AA1616" s="2" t="e">
        <f t="shared" si="132"/>
        <v>#VALUE!</v>
      </c>
      <c r="AB1616">
        <f t="shared" si="133"/>
        <v>0.20649433618823901</v>
      </c>
    </row>
    <row r="1617" spans="1:28">
      <c r="A1617">
        <v>1616</v>
      </c>
      <c r="B1617" t="s">
        <v>120</v>
      </c>
      <c r="C1617">
        <v>3.3169278622568701E-2</v>
      </c>
      <c r="D1617">
        <v>0.230052204841799</v>
      </c>
      <c r="E1617">
        <v>0.14418152890722499</v>
      </c>
      <c r="F1617">
        <v>0.88539844796267897</v>
      </c>
      <c r="G1617" t="s">
        <v>348</v>
      </c>
      <c r="H1617" t="b">
        <v>1</v>
      </c>
      <c r="I1617" t="s">
        <v>347</v>
      </c>
      <c r="J1617" t="s">
        <v>382</v>
      </c>
      <c r="K1617" t="s">
        <v>382</v>
      </c>
      <c r="X1617" t="str">
        <f t="shared" si="129"/>
        <v>0.144181528907225_0.885398447962679</v>
      </c>
      <c r="Y1617" t="str">
        <f t="shared" si="130"/>
        <v>grade5_all_grade_t8_ra_cont_zfriendrelation</v>
      </c>
      <c r="Z1617" t="str">
        <f t="shared" si="131"/>
        <v>TRUE</v>
      </c>
      <c r="AA1617" s="2" t="e">
        <f t="shared" si="132"/>
        <v>#VALUE!</v>
      </c>
      <c r="AB1617">
        <f t="shared" si="133"/>
        <v>0.230052204841799</v>
      </c>
    </row>
    <row r="1618" spans="1:28">
      <c r="A1618">
        <v>1617</v>
      </c>
      <c r="B1618" t="s">
        <v>121</v>
      </c>
      <c r="C1618">
        <v>5.3936245600195699E-2</v>
      </c>
      <c r="D1618">
        <v>0.116721909419898</v>
      </c>
      <c r="E1618">
        <v>0.46209187176817101</v>
      </c>
      <c r="F1618">
        <v>0.64415840835847704</v>
      </c>
      <c r="G1618" t="s">
        <v>348</v>
      </c>
      <c r="H1618" t="b">
        <v>1</v>
      </c>
      <c r="I1618" t="s">
        <v>347</v>
      </c>
      <c r="J1618" t="s">
        <v>382</v>
      </c>
      <c r="K1618" t="s">
        <v>382</v>
      </c>
      <c r="X1618" t="str">
        <f t="shared" si="129"/>
        <v>0.462091871768171_0.644158408358477</v>
      </c>
      <c r="Y1618" t="str">
        <f t="shared" si="130"/>
        <v>grade5_all_grade_t8_ra_cont_zfriendrelation</v>
      </c>
      <c r="Z1618" t="str">
        <f t="shared" si="131"/>
        <v>TRUE</v>
      </c>
      <c r="AA1618" s="2" t="e">
        <f t="shared" si="132"/>
        <v>#VALUE!</v>
      </c>
      <c r="AB1618">
        <f t="shared" si="133"/>
        <v>0.116721909419898</v>
      </c>
    </row>
    <row r="1619" spans="1:28">
      <c r="A1619">
        <v>1618</v>
      </c>
      <c r="B1619" t="s">
        <v>122</v>
      </c>
      <c r="C1619">
        <v>-0.117744771788257</v>
      </c>
      <c r="D1619">
        <v>0.14774906329790899</v>
      </c>
      <c r="E1619">
        <v>-0.79692398151348098</v>
      </c>
      <c r="F1619">
        <v>0.425764239864588</v>
      </c>
      <c r="G1619" t="s">
        <v>348</v>
      </c>
      <c r="H1619" t="b">
        <v>1</v>
      </c>
      <c r="I1619" t="s">
        <v>347</v>
      </c>
      <c r="J1619" t="s">
        <v>382</v>
      </c>
      <c r="K1619" t="s">
        <v>382</v>
      </c>
      <c r="X1619" t="str">
        <f t="shared" si="129"/>
        <v>-0.796923981513481_0.425764239864588</v>
      </c>
      <c r="Y1619" t="str">
        <f t="shared" si="130"/>
        <v>grade5_all_grade_t8_ra_cont_zfriendrelation</v>
      </c>
      <c r="Z1619" t="str">
        <f t="shared" si="131"/>
        <v>TRUE</v>
      </c>
      <c r="AA1619" s="2" t="e">
        <f t="shared" si="132"/>
        <v>#VALUE!</v>
      </c>
      <c r="AB1619">
        <f t="shared" si="133"/>
        <v>0.14774906329790899</v>
      </c>
    </row>
    <row r="1620" spans="1:28">
      <c r="A1620">
        <v>1619</v>
      </c>
      <c r="B1620" t="s">
        <v>116</v>
      </c>
      <c r="C1620">
        <v>3.9169671992462303E-2</v>
      </c>
      <c r="D1620">
        <v>5.3759942867300799E-2</v>
      </c>
      <c r="E1620">
        <v>0.72860330393481598</v>
      </c>
      <c r="F1620">
        <v>0.46649593749622698</v>
      </c>
      <c r="G1620" t="s">
        <v>349</v>
      </c>
      <c r="H1620" t="b">
        <v>1</v>
      </c>
      <c r="I1620" t="s">
        <v>347</v>
      </c>
      <c r="J1620" t="s">
        <v>382</v>
      </c>
      <c r="K1620" t="s">
        <v>382</v>
      </c>
      <c r="X1620" t="str">
        <f t="shared" si="129"/>
        <v>0.728603303934816_0.466495937496227</v>
      </c>
      <c r="Y1620" t="str">
        <f t="shared" si="130"/>
        <v>grade6_all_grade_t8_ra_cont_zfriendrelation</v>
      </c>
      <c r="Z1620" t="str">
        <f t="shared" si="131"/>
        <v>TRUE</v>
      </c>
      <c r="AA1620" s="2" t="e">
        <f t="shared" si="132"/>
        <v>#VALUE!</v>
      </c>
      <c r="AB1620">
        <f t="shared" si="133"/>
        <v>5.3759942867300799E-2</v>
      </c>
    </row>
    <row r="1621" spans="1:28">
      <c r="A1621">
        <v>1620</v>
      </c>
      <c r="B1621" t="s">
        <v>234</v>
      </c>
      <c r="C1621">
        <v>-1.60983424085795E-3</v>
      </c>
      <c r="D1621">
        <v>4.62083694555699E-3</v>
      </c>
      <c r="E1621">
        <v>-0.34838585732955302</v>
      </c>
      <c r="F1621">
        <v>0.72765856986456201</v>
      </c>
      <c r="G1621" t="s">
        <v>349</v>
      </c>
      <c r="H1621" t="b">
        <v>1</v>
      </c>
      <c r="I1621" t="s">
        <v>347</v>
      </c>
      <c r="J1621" t="s">
        <v>382</v>
      </c>
      <c r="K1621" t="s">
        <v>382</v>
      </c>
      <c r="X1621" t="str">
        <f t="shared" si="129"/>
        <v>-0.348385857329553_0.727658569864562</v>
      </c>
      <c r="Y1621" t="str">
        <f t="shared" si="130"/>
        <v>grade6_all_grade_t8_ra_cont_zfriendrelation</v>
      </c>
      <c r="Z1621" t="str">
        <f t="shared" si="131"/>
        <v>TRUE</v>
      </c>
      <c r="AA1621" s="2" t="e">
        <f t="shared" si="132"/>
        <v>#VALUE!</v>
      </c>
      <c r="AB1621">
        <f t="shared" si="133"/>
        <v>4.62083694555699E-3</v>
      </c>
    </row>
    <row r="1622" spans="1:28">
      <c r="A1622">
        <v>1621</v>
      </c>
      <c r="B1622" t="s">
        <v>140</v>
      </c>
      <c r="C1622">
        <v>0.23261962533696601</v>
      </c>
      <c r="D1622">
        <v>8.8697001276346193E-2</v>
      </c>
      <c r="E1622">
        <v>2.6226323549790802</v>
      </c>
      <c r="F1622">
        <v>8.9213481552295193E-3</v>
      </c>
      <c r="G1622" t="s">
        <v>349</v>
      </c>
      <c r="H1622" t="b">
        <v>1</v>
      </c>
      <c r="I1622" t="s">
        <v>347</v>
      </c>
      <c r="J1622" t="s">
        <v>382</v>
      </c>
      <c r="K1622" t="s">
        <v>382</v>
      </c>
      <c r="X1622" t="str">
        <f t="shared" si="129"/>
        <v>2.62263235497908_0.00892134815522952</v>
      </c>
      <c r="Y1622" t="str">
        <f t="shared" si="130"/>
        <v>grade6_all_grade_t8_ra_cont_zfriendrelation</v>
      </c>
      <c r="Z1622" t="str">
        <f t="shared" si="131"/>
        <v>TRUE</v>
      </c>
      <c r="AA1622" s="2" t="e">
        <f t="shared" si="132"/>
        <v>#VALUE!</v>
      </c>
      <c r="AB1622">
        <f t="shared" si="133"/>
        <v>8.8697001276346193E-2</v>
      </c>
    </row>
    <row r="1623" spans="1:28">
      <c r="A1623">
        <v>1622</v>
      </c>
      <c r="B1623" t="s">
        <v>117</v>
      </c>
      <c r="C1623">
        <v>0.19482015803135999</v>
      </c>
      <c r="D1623">
        <v>0.21205216939315899</v>
      </c>
      <c r="E1623">
        <v>0.91873692492223902</v>
      </c>
      <c r="F1623">
        <v>0.358559915075854</v>
      </c>
      <c r="G1623" t="s">
        <v>349</v>
      </c>
      <c r="H1623" t="b">
        <v>1</v>
      </c>
      <c r="I1623" t="s">
        <v>347</v>
      </c>
      <c r="J1623" t="s">
        <v>382</v>
      </c>
      <c r="K1623" t="s">
        <v>382</v>
      </c>
      <c r="X1623" t="str">
        <f t="shared" si="129"/>
        <v>0.918736924922239_0.358559915075854</v>
      </c>
      <c r="Y1623" t="str">
        <f t="shared" si="130"/>
        <v>grade6_all_grade_t8_ra_cont_zfriendrelation</v>
      </c>
      <c r="Z1623" t="str">
        <f t="shared" si="131"/>
        <v>TRUE</v>
      </c>
      <c r="AA1623" s="2" t="e">
        <f t="shared" si="132"/>
        <v>#VALUE!</v>
      </c>
      <c r="AB1623">
        <f t="shared" si="133"/>
        <v>0.21205216939315899</v>
      </c>
    </row>
    <row r="1624" spans="1:28">
      <c r="A1624">
        <v>1623</v>
      </c>
      <c r="B1624" t="s">
        <v>118</v>
      </c>
      <c r="C1624">
        <v>0.29645888867748799</v>
      </c>
      <c r="D1624">
        <v>0.219373551303336</v>
      </c>
      <c r="E1624">
        <v>1.3513884737525299</v>
      </c>
      <c r="F1624">
        <v>0.17702175090766301</v>
      </c>
      <c r="G1624" t="s">
        <v>349</v>
      </c>
      <c r="H1624" t="b">
        <v>1</v>
      </c>
      <c r="I1624" t="s">
        <v>347</v>
      </c>
      <c r="J1624" t="s">
        <v>382</v>
      </c>
      <c r="K1624" t="s">
        <v>382</v>
      </c>
      <c r="X1624" t="str">
        <f t="shared" si="129"/>
        <v>1.35138847375253_0.177021750907663</v>
      </c>
      <c r="Y1624" t="str">
        <f t="shared" si="130"/>
        <v>grade6_all_grade_t8_ra_cont_zfriendrelation</v>
      </c>
      <c r="Z1624" t="str">
        <f t="shared" si="131"/>
        <v>TRUE</v>
      </c>
      <c r="AA1624" s="2" t="e">
        <f t="shared" si="132"/>
        <v>#VALUE!</v>
      </c>
      <c r="AB1624">
        <f t="shared" si="133"/>
        <v>0.219373551303336</v>
      </c>
    </row>
    <row r="1625" spans="1:28">
      <c r="A1625">
        <v>1624</v>
      </c>
      <c r="B1625" t="s">
        <v>119</v>
      </c>
      <c r="C1625">
        <v>0.25195854139448798</v>
      </c>
      <c r="D1625">
        <v>0.218815892356412</v>
      </c>
      <c r="E1625">
        <v>1.15146362853797</v>
      </c>
      <c r="F1625">
        <v>0.249947437515087</v>
      </c>
      <c r="G1625" t="s">
        <v>349</v>
      </c>
      <c r="H1625" t="b">
        <v>1</v>
      </c>
      <c r="I1625" t="s">
        <v>347</v>
      </c>
      <c r="J1625" t="s">
        <v>382</v>
      </c>
      <c r="K1625" t="s">
        <v>382</v>
      </c>
      <c r="X1625" t="str">
        <f t="shared" si="129"/>
        <v>1.15146362853797_0.249947437515087</v>
      </c>
      <c r="Y1625" t="str">
        <f t="shared" si="130"/>
        <v>grade6_all_grade_t8_ra_cont_zfriendrelation</v>
      </c>
      <c r="Z1625" t="str">
        <f t="shared" si="131"/>
        <v>TRUE</v>
      </c>
      <c r="AA1625" s="2" t="e">
        <f t="shared" si="132"/>
        <v>#VALUE!</v>
      </c>
      <c r="AB1625">
        <f t="shared" si="133"/>
        <v>0.218815892356412</v>
      </c>
    </row>
    <row r="1626" spans="1:28">
      <c r="A1626">
        <v>1625</v>
      </c>
      <c r="B1626" t="s">
        <v>120</v>
      </c>
      <c r="C1626">
        <v>0.193009177514048</v>
      </c>
      <c r="D1626">
        <v>0.25144243134012201</v>
      </c>
      <c r="E1626">
        <v>0.76760782372871394</v>
      </c>
      <c r="F1626">
        <v>0.44298744948941399</v>
      </c>
      <c r="G1626" t="s">
        <v>349</v>
      </c>
      <c r="H1626" t="b">
        <v>1</v>
      </c>
      <c r="I1626" t="s">
        <v>347</v>
      </c>
      <c r="J1626" t="s">
        <v>382</v>
      </c>
      <c r="K1626" t="s">
        <v>382</v>
      </c>
      <c r="X1626" t="str">
        <f t="shared" si="129"/>
        <v>0.767607823728714_0.442987449489414</v>
      </c>
      <c r="Y1626" t="str">
        <f t="shared" si="130"/>
        <v>grade6_all_grade_t8_ra_cont_zfriendrelation</v>
      </c>
      <c r="Z1626" t="str">
        <f t="shared" si="131"/>
        <v>TRUE</v>
      </c>
      <c r="AA1626" s="2" t="e">
        <f t="shared" si="132"/>
        <v>#VALUE!</v>
      </c>
      <c r="AB1626">
        <f t="shared" si="133"/>
        <v>0.25144243134012201</v>
      </c>
    </row>
    <row r="1627" spans="1:28">
      <c r="A1627">
        <v>1626</v>
      </c>
      <c r="B1627" t="s">
        <v>121</v>
      </c>
      <c r="C1627">
        <v>-6.0544682169842802E-2</v>
      </c>
      <c r="D1627">
        <v>0.118836861100597</v>
      </c>
      <c r="E1627">
        <v>-0.50947729188665702</v>
      </c>
      <c r="F1627">
        <v>0.61058349141600399</v>
      </c>
      <c r="G1627" t="s">
        <v>349</v>
      </c>
      <c r="H1627" t="b">
        <v>1</v>
      </c>
      <c r="I1627" t="s">
        <v>347</v>
      </c>
      <c r="J1627" t="s">
        <v>382</v>
      </c>
      <c r="K1627" t="s">
        <v>382</v>
      </c>
      <c r="X1627" t="str">
        <f t="shared" si="129"/>
        <v>-0.509477291886657_0.610583491416004</v>
      </c>
      <c r="Y1627" t="str">
        <f t="shared" si="130"/>
        <v>grade6_all_grade_t8_ra_cont_zfriendrelation</v>
      </c>
      <c r="Z1627" t="str">
        <f t="shared" si="131"/>
        <v>TRUE</v>
      </c>
      <c r="AA1627" s="2" t="e">
        <f t="shared" si="132"/>
        <v>#VALUE!</v>
      </c>
      <c r="AB1627">
        <f t="shared" si="133"/>
        <v>0.118836861100597</v>
      </c>
    </row>
    <row r="1628" spans="1:28">
      <c r="A1628">
        <v>1627</v>
      </c>
      <c r="B1628" t="s">
        <v>122</v>
      </c>
      <c r="C1628">
        <v>3.1571701462520099E-2</v>
      </c>
      <c r="D1628">
        <v>0.115059899201122</v>
      </c>
      <c r="E1628">
        <v>0.27439361308089999</v>
      </c>
      <c r="F1628">
        <v>0.78386573345295396</v>
      </c>
      <c r="G1628" t="s">
        <v>349</v>
      </c>
      <c r="H1628" t="b">
        <v>1</v>
      </c>
      <c r="I1628" t="s">
        <v>347</v>
      </c>
      <c r="J1628" t="s">
        <v>382</v>
      </c>
      <c r="K1628" t="s">
        <v>382</v>
      </c>
      <c r="X1628" t="str">
        <f t="shared" si="129"/>
        <v>0.2743936130809_0.783865733452954</v>
      </c>
      <c r="Y1628" t="str">
        <f t="shared" si="130"/>
        <v>grade6_all_grade_t8_ra_cont_zfriendrelation</v>
      </c>
      <c r="Z1628" t="str">
        <f t="shared" si="131"/>
        <v>TRUE</v>
      </c>
      <c r="AA1628" s="2" t="e">
        <f t="shared" si="132"/>
        <v>#VALUE!</v>
      </c>
      <c r="AB1628">
        <f t="shared" si="133"/>
        <v>0.115059899201122</v>
      </c>
    </row>
    <row r="1629" spans="1:28">
      <c r="A1629">
        <v>1628</v>
      </c>
      <c r="B1629" t="s">
        <v>116</v>
      </c>
      <c r="C1629">
        <v>3.69346181107751E-2</v>
      </c>
      <c r="D1629">
        <v>4.1467519851765597E-2</v>
      </c>
      <c r="E1629">
        <v>0.89068789845174401</v>
      </c>
      <c r="F1629">
        <v>0.373338425300001</v>
      </c>
      <c r="G1629" t="s">
        <v>350</v>
      </c>
      <c r="H1629" t="b">
        <v>1</v>
      </c>
      <c r="I1629" t="s">
        <v>347</v>
      </c>
      <c r="J1629" t="s">
        <v>382</v>
      </c>
      <c r="K1629" t="s">
        <v>382</v>
      </c>
      <c r="X1629" t="str">
        <f t="shared" si="129"/>
        <v>0.890687898451744_0.373338425300001</v>
      </c>
      <c r="Y1629" t="str">
        <f t="shared" si="130"/>
        <v>grade7_all_grade_t8_ra_cont_zfriendrelation</v>
      </c>
      <c r="Z1629" t="str">
        <f t="shared" si="131"/>
        <v>TRUE</v>
      </c>
      <c r="AA1629" s="2" t="e">
        <f t="shared" si="132"/>
        <v>#VALUE!</v>
      </c>
      <c r="AB1629">
        <f t="shared" si="133"/>
        <v>4.1467519851765597E-2</v>
      </c>
    </row>
    <row r="1630" spans="1:28">
      <c r="A1630">
        <v>1629</v>
      </c>
      <c r="B1630" t="s">
        <v>234</v>
      </c>
      <c r="C1630">
        <v>-1.64208039985972E-3</v>
      </c>
      <c r="D1630">
        <v>3.5201359264161801E-3</v>
      </c>
      <c r="E1630">
        <v>-0.46648210017603098</v>
      </c>
      <c r="F1630">
        <v>0.64098513032243498</v>
      </c>
      <c r="G1630" t="s">
        <v>350</v>
      </c>
      <c r="H1630" t="b">
        <v>1</v>
      </c>
      <c r="I1630" t="s">
        <v>347</v>
      </c>
      <c r="J1630" t="s">
        <v>382</v>
      </c>
      <c r="K1630" t="s">
        <v>382</v>
      </c>
      <c r="X1630" t="str">
        <f t="shared" si="129"/>
        <v>-0.466482100176031_0.640985130322435</v>
      </c>
      <c r="Y1630" t="str">
        <f t="shared" si="130"/>
        <v>grade7_all_grade_t8_ra_cont_zfriendrelation</v>
      </c>
      <c r="Z1630" t="str">
        <f t="shared" si="131"/>
        <v>TRUE</v>
      </c>
      <c r="AA1630" s="2" t="e">
        <f t="shared" si="132"/>
        <v>#VALUE!</v>
      </c>
      <c r="AB1630">
        <f t="shared" si="133"/>
        <v>3.5201359264161801E-3</v>
      </c>
    </row>
    <row r="1631" spans="1:28">
      <c r="A1631">
        <v>1630</v>
      </c>
      <c r="B1631" t="s">
        <v>140</v>
      </c>
      <c r="C1631">
        <v>0.105351525714099</v>
      </c>
      <c r="D1631">
        <v>6.9569549734656802E-2</v>
      </c>
      <c r="E1631">
        <v>1.51433387330976</v>
      </c>
      <c r="F1631">
        <v>0.13029782118969799</v>
      </c>
      <c r="G1631" t="s">
        <v>350</v>
      </c>
      <c r="H1631" t="b">
        <v>1</v>
      </c>
      <c r="I1631" t="s">
        <v>347</v>
      </c>
      <c r="J1631" t="s">
        <v>382</v>
      </c>
      <c r="K1631" t="s">
        <v>382</v>
      </c>
      <c r="X1631" t="str">
        <f t="shared" si="129"/>
        <v>1.51433387330976_0.130297821189698</v>
      </c>
      <c r="Y1631" t="str">
        <f t="shared" si="130"/>
        <v>grade7_all_grade_t8_ra_cont_zfriendrelation</v>
      </c>
      <c r="Z1631" t="str">
        <f t="shared" si="131"/>
        <v>TRUE</v>
      </c>
      <c r="AA1631" s="2" t="e">
        <f t="shared" si="132"/>
        <v>#VALUE!</v>
      </c>
      <c r="AB1631">
        <f t="shared" si="133"/>
        <v>6.9569549734656802E-2</v>
      </c>
    </row>
    <row r="1632" spans="1:28">
      <c r="A1632">
        <v>1631</v>
      </c>
      <c r="B1632" t="s">
        <v>117</v>
      </c>
      <c r="C1632">
        <v>-3.3297905475270499E-2</v>
      </c>
      <c r="D1632">
        <v>0.13859811366942401</v>
      </c>
      <c r="E1632">
        <v>-0.24024789799586099</v>
      </c>
      <c r="F1632">
        <v>0.81019365846185998</v>
      </c>
      <c r="G1632" t="s">
        <v>350</v>
      </c>
      <c r="H1632" t="b">
        <v>1</v>
      </c>
      <c r="I1632" t="s">
        <v>347</v>
      </c>
      <c r="J1632" t="s">
        <v>382</v>
      </c>
      <c r="K1632" t="s">
        <v>382</v>
      </c>
      <c r="X1632" t="str">
        <f t="shared" si="129"/>
        <v>-0.240247897995861_0.81019365846186</v>
      </c>
      <c r="Y1632" t="str">
        <f t="shared" si="130"/>
        <v>grade7_all_grade_t8_ra_cont_zfriendrelation</v>
      </c>
      <c r="Z1632" t="str">
        <f t="shared" si="131"/>
        <v>TRUE</v>
      </c>
      <c r="AA1632" s="2" t="e">
        <f t="shared" si="132"/>
        <v>#VALUE!</v>
      </c>
      <c r="AB1632">
        <f t="shared" si="133"/>
        <v>0.13859811366942401</v>
      </c>
    </row>
    <row r="1633" spans="1:28">
      <c r="A1633">
        <v>1632</v>
      </c>
      <c r="B1633" t="s">
        <v>118</v>
      </c>
      <c r="C1633">
        <v>-8.6250944957065007E-2</v>
      </c>
      <c r="D1633">
        <v>0.12715463425739701</v>
      </c>
      <c r="E1633">
        <v>-0.67831538709370498</v>
      </c>
      <c r="F1633">
        <v>0.497748862004328</v>
      </c>
      <c r="G1633" t="s">
        <v>350</v>
      </c>
      <c r="H1633" t="b">
        <v>1</v>
      </c>
      <c r="I1633" t="s">
        <v>347</v>
      </c>
      <c r="J1633" t="s">
        <v>382</v>
      </c>
      <c r="K1633" t="s">
        <v>382</v>
      </c>
      <c r="X1633" t="str">
        <f t="shared" si="129"/>
        <v>-0.678315387093705_0.497748862004328</v>
      </c>
      <c r="Y1633" t="str">
        <f t="shared" si="130"/>
        <v>grade7_all_grade_t8_ra_cont_zfriendrelation</v>
      </c>
      <c r="Z1633" t="str">
        <f t="shared" si="131"/>
        <v>TRUE</v>
      </c>
      <c r="AA1633" s="2" t="e">
        <f t="shared" si="132"/>
        <v>#VALUE!</v>
      </c>
      <c r="AB1633">
        <f t="shared" si="133"/>
        <v>0.12715463425739701</v>
      </c>
    </row>
    <row r="1634" spans="1:28">
      <c r="A1634">
        <v>1633</v>
      </c>
      <c r="B1634" t="s">
        <v>119</v>
      </c>
      <c r="C1634">
        <v>-0.16896147339534101</v>
      </c>
      <c r="D1634">
        <v>0.15811760668459701</v>
      </c>
      <c r="E1634">
        <v>-1.06858101977457</v>
      </c>
      <c r="F1634">
        <v>0.28554955343092397</v>
      </c>
      <c r="G1634" t="s">
        <v>350</v>
      </c>
      <c r="H1634" t="b">
        <v>1</v>
      </c>
      <c r="I1634" t="s">
        <v>347</v>
      </c>
      <c r="J1634" t="s">
        <v>382</v>
      </c>
      <c r="K1634" t="s">
        <v>382</v>
      </c>
      <c r="X1634" t="str">
        <f t="shared" si="129"/>
        <v>-1.06858101977457_0.285549553430924</v>
      </c>
      <c r="Y1634" t="str">
        <f t="shared" si="130"/>
        <v>grade7_all_grade_t8_ra_cont_zfriendrelation</v>
      </c>
      <c r="Z1634" t="str">
        <f t="shared" si="131"/>
        <v>TRUE</v>
      </c>
      <c r="AA1634" s="2" t="e">
        <f t="shared" si="132"/>
        <v>#VALUE!</v>
      </c>
      <c r="AB1634">
        <f t="shared" si="133"/>
        <v>0.15811760668459701</v>
      </c>
    </row>
    <row r="1635" spans="1:28">
      <c r="A1635">
        <v>1634</v>
      </c>
      <c r="B1635" t="s">
        <v>120</v>
      </c>
      <c r="C1635">
        <v>-0.118115497912977</v>
      </c>
      <c r="D1635">
        <v>0.150531001356418</v>
      </c>
      <c r="E1635">
        <v>-0.78465895296418597</v>
      </c>
      <c r="F1635">
        <v>0.43286329861419598</v>
      </c>
      <c r="G1635" t="s">
        <v>350</v>
      </c>
      <c r="H1635" t="b">
        <v>1</v>
      </c>
      <c r="I1635" t="s">
        <v>347</v>
      </c>
      <c r="J1635" t="s">
        <v>382</v>
      </c>
      <c r="K1635" t="s">
        <v>382</v>
      </c>
      <c r="X1635" t="str">
        <f t="shared" si="129"/>
        <v>-0.784658952964186_0.432863298614196</v>
      </c>
      <c r="Y1635" t="str">
        <f t="shared" si="130"/>
        <v>grade7_all_grade_t8_ra_cont_zfriendrelation</v>
      </c>
      <c r="Z1635" t="str">
        <f t="shared" si="131"/>
        <v>TRUE</v>
      </c>
      <c r="AA1635" s="2" t="e">
        <f t="shared" si="132"/>
        <v>#VALUE!</v>
      </c>
      <c r="AB1635">
        <f t="shared" si="133"/>
        <v>0.150531001356418</v>
      </c>
    </row>
    <row r="1636" spans="1:28">
      <c r="A1636">
        <v>1635</v>
      </c>
      <c r="B1636" t="s">
        <v>121</v>
      </c>
      <c r="C1636">
        <v>-6.2349403928148799E-2</v>
      </c>
      <c r="D1636">
        <v>8.3724189694054499E-2</v>
      </c>
      <c r="E1636">
        <v>-0.74469999836351197</v>
      </c>
      <c r="F1636">
        <v>0.45665057768740402</v>
      </c>
      <c r="G1636" t="s">
        <v>350</v>
      </c>
      <c r="H1636" t="b">
        <v>1</v>
      </c>
      <c r="I1636" t="s">
        <v>347</v>
      </c>
      <c r="J1636" t="s">
        <v>382</v>
      </c>
      <c r="K1636" t="s">
        <v>382</v>
      </c>
      <c r="X1636" t="str">
        <f t="shared" si="129"/>
        <v>-0.744699998363512_0.456650577687404</v>
      </c>
      <c r="Y1636" t="str">
        <f t="shared" si="130"/>
        <v>grade7_all_grade_t8_ra_cont_zfriendrelation</v>
      </c>
      <c r="Z1636" t="str">
        <f t="shared" si="131"/>
        <v>TRUE</v>
      </c>
      <c r="AA1636" s="2" t="e">
        <f t="shared" si="132"/>
        <v>#VALUE!</v>
      </c>
      <c r="AB1636">
        <f t="shared" si="133"/>
        <v>8.3724189694054499E-2</v>
      </c>
    </row>
    <row r="1637" spans="1:28">
      <c r="A1637">
        <v>1636</v>
      </c>
      <c r="B1637" t="s">
        <v>122</v>
      </c>
      <c r="C1637">
        <v>7.7691347673499401E-3</v>
      </c>
      <c r="D1637">
        <v>8.6270297784357394E-2</v>
      </c>
      <c r="E1637">
        <v>9.0055731426472996E-2</v>
      </c>
      <c r="F1637">
        <v>0.92826328110087997</v>
      </c>
      <c r="G1637" t="s">
        <v>350</v>
      </c>
      <c r="H1637" t="b">
        <v>1</v>
      </c>
      <c r="I1637" t="s">
        <v>347</v>
      </c>
      <c r="J1637" t="s">
        <v>382</v>
      </c>
      <c r="K1637" t="s">
        <v>382</v>
      </c>
      <c r="X1637" t="str">
        <f t="shared" si="129"/>
        <v>0.090055731426473_0.92826328110088</v>
      </c>
      <c r="Y1637" t="str">
        <f t="shared" si="130"/>
        <v>grade7_all_grade_t8_ra_cont_zfriendrelation</v>
      </c>
      <c r="Z1637" t="str">
        <f t="shared" si="131"/>
        <v>TRUE</v>
      </c>
      <c r="AA1637" s="2" t="e">
        <f t="shared" si="132"/>
        <v>#VALUE!</v>
      </c>
      <c r="AB1637">
        <f t="shared" si="133"/>
        <v>8.6270297784357394E-2</v>
      </c>
    </row>
    <row r="1638" spans="1:28">
      <c r="A1638">
        <v>1637</v>
      </c>
      <c r="B1638" t="s">
        <v>116</v>
      </c>
      <c r="C1638">
        <v>7.2218342829965896E-3</v>
      </c>
      <c r="D1638">
        <v>5.7962835233765699E-2</v>
      </c>
      <c r="E1638">
        <v>0.12459422065657599</v>
      </c>
      <c r="F1638">
        <v>0.90089304582070995</v>
      </c>
      <c r="G1638" t="s">
        <v>351</v>
      </c>
      <c r="H1638" t="b">
        <v>1</v>
      </c>
      <c r="I1638" t="s">
        <v>347</v>
      </c>
      <c r="J1638" t="s">
        <v>382</v>
      </c>
      <c r="K1638" t="s">
        <v>382</v>
      </c>
      <c r="X1638" t="str">
        <f t="shared" si="129"/>
        <v>0.124594220656576_0.90089304582071</v>
      </c>
      <c r="Y1638" t="str">
        <f t="shared" si="130"/>
        <v>grade8_all_grade_t8_ra_cont_zfriendrelation</v>
      </c>
      <c r="Z1638" t="str">
        <f t="shared" si="131"/>
        <v>TRUE</v>
      </c>
      <c r="AA1638" s="2" t="e">
        <f t="shared" si="132"/>
        <v>#VALUE!</v>
      </c>
      <c r="AB1638">
        <f t="shared" si="133"/>
        <v>5.7962835233765699E-2</v>
      </c>
    </row>
    <row r="1639" spans="1:28">
      <c r="A1639">
        <v>1638</v>
      </c>
      <c r="B1639" t="s">
        <v>234</v>
      </c>
      <c r="C1639">
        <v>1.69245155110002E-3</v>
      </c>
      <c r="D1639">
        <v>4.7975579302765598E-3</v>
      </c>
      <c r="E1639">
        <v>0.35277355181461201</v>
      </c>
      <c r="F1639">
        <v>0.72440143496371401</v>
      </c>
      <c r="G1639" t="s">
        <v>351</v>
      </c>
      <c r="H1639" t="b">
        <v>1</v>
      </c>
      <c r="I1639" t="s">
        <v>347</v>
      </c>
      <c r="J1639" t="s">
        <v>382</v>
      </c>
      <c r="K1639" t="s">
        <v>382</v>
      </c>
      <c r="X1639" t="str">
        <f t="shared" si="129"/>
        <v>0.352773551814612_0.724401434963714</v>
      </c>
      <c r="Y1639" t="str">
        <f t="shared" si="130"/>
        <v>grade8_all_grade_t8_ra_cont_zfriendrelation</v>
      </c>
      <c r="Z1639" t="str">
        <f t="shared" si="131"/>
        <v>TRUE</v>
      </c>
      <c r="AA1639" s="2" t="e">
        <f t="shared" si="132"/>
        <v>#VALUE!</v>
      </c>
      <c r="AB1639">
        <f t="shared" si="133"/>
        <v>4.7975579302765598E-3</v>
      </c>
    </row>
    <row r="1640" spans="1:28">
      <c r="A1640">
        <v>1639</v>
      </c>
      <c r="B1640" t="s">
        <v>140</v>
      </c>
      <c r="C1640">
        <v>0.129500566526973</v>
      </c>
      <c r="D1640">
        <v>9.4409079398629303E-2</v>
      </c>
      <c r="E1640">
        <v>1.37169610541561</v>
      </c>
      <c r="F1640">
        <v>0.17075073414992301</v>
      </c>
      <c r="G1640" t="s">
        <v>351</v>
      </c>
      <c r="H1640" t="b">
        <v>1</v>
      </c>
      <c r="I1640" t="s">
        <v>347</v>
      </c>
      <c r="J1640" t="s">
        <v>382</v>
      </c>
      <c r="K1640" t="s">
        <v>382</v>
      </c>
      <c r="X1640" t="str">
        <f t="shared" si="129"/>
        <v>1.37169610541561_0.170750734149923</v>
      </c>
      <c r="Y1640" t="str">
        <f t="shared" si="130"/>
        <v>grade8_all_grade_t8_ra_cont_zfriendrelation</v>
      </c>
      <c r="Z1640" t="str">
        <f t="shared" si="131"/>
        <v>TRUE</v>
      </c>
      <c r="AA1640" s="2" t="e">
        <f t="shared" si="132"/>
        <v>#VALUE!</v>
      </c>
      <c r="AB1640">
        <f t="shared" si="133"/>
        <v>9.4409079398629303E-2</v>
      </c>
    </row>
    <row r="1641" spans="1:28">
      <c r="A1641">
        <v>1640</v>
      </c>
      <c r="B1641" t="s">
        <v>117</v>
      </c>
      <c r="C1641">
        <v>0.226803140213787</v>
      </c>
      <c r="D1641">
        <v>0.20216976351893201</v>
      </c>
      <c r="E1641">
        <v>1.1218450091947001</v>
      </c>
      <c r="F1641">
        <v>0.26244710056043002</v>
      </c>
      <c r="G1641" t="s">
        <v>351</v>
      </c>
      <c r="H1641" t="b">
        <v>1</v>
      </c>
      <c r="I1641" t="s">
        <v>347</v>
      </c>
      <c r="J1641" t="s">
        <v>382</v>
      </c>
      <c r="K1641" t="s">
        <v>382</v>
      </c>
      <c r="X1641" t="str">
        <f t="shared" si="129"/>
        <v>1.1218450091947_0.26244710056043</v>
      </c>
      <c r="Y1641" t="str">
        <f t="shared" si="130"/>
        <v>grade8_all_grade_t8_ra_cont_zfriendrelation</v>
      </c>
      <c r="Z1641" t="str">
        <f t="shared" si="131"/>
        <v>TRUE</v>
      </c>
      <c r="AA1641" s="2" t="e">
        <f t="shared" si="132"/>
        <v>#VALUE!</v>
      </c>
      <c r="AB1641">
        <f t="shared" si="133"/>
        <v>0.20216976351893201</v>
      </c>
    </row>
    <row r="1642" spans="1:28">
      <c r="A1642">
        <v>1641</v>
      </c>
      <c r="B1642" t="s">
        <v>118</v>
      </c>
      <c r="C1642">
        <v>9.0064567712271407E-2</v>
      </c>
      <c r="D1642">
        <v>0.197760227717941</v>
      </c>
      <c r="E1642">
        <v>0.45542305827402102</v>
      </c>
      <c r="F1642">
        <v>0.64899537649532402</v>
      </c>
      <c r="G1642" t="s">
        <v>351</v>
      </c>
      <c r="H1642" t="b">
        <v>1</v>
      </c>
      <c r="I1642" t="s">
        <v>347</v>
      </c>
      <c r="J1642" t="s">
        <v>382</v>
      </c>
      <c r="K1642" t="s">
        <v>382</v>
      </c>
      <c r="X1642" t="str">
        <f t="shared" si="129"/>
        <v>0.455423058274021_0.648995376495324</v>
      </c>
      <c r="Y1642" t="str">
        <f t="shared" si="130"/>
        <v>grade8_all_grade_t8_ra_cont_zfriendrelation</v>
      </c>
      <c r="Z1642" t="str">
        <f t="shared" si="131"/>
        <v>TRUE</v>
      </c>
      <c r="AA1642" s="2" t="e">
        <f t="shared" si="132"/>
        <v>#VALUE!</v>
      </c>
      <c r="AB1642">
        <f t="shared" si="133"/>
        <v>0.197760227717941</v>
      </c>
    </row>
    <row r="1643" spans="1:28">
      <c r="A1643">
        <v>1642</v>
      </c>
      <c r="B1643" t="s">
        <v>119</v>
      </c>
      <c r="C1643">
        <v>-9.0224811420378304E-2</v>
      </c>
      <c r="D1643">
        <v>0.224838593408132</v>
      </c>
      <c r="E1643">
        <v>-0.401287030187919</v>
      </c>
      <c r="F1643">
        <v>0.68837397896171204</v>
      </c>
      <c r="G1643" t="s">
        <v>351</v>
      </c>
      <c r="H1643" t="b">
        <v>1</v>
      </c>
      <c r="I1643" t="s">
        <v>347</v>
      </c>
      <c r="J1643" t="s">
        <v>382</v>
      </c>
      <c r="K1643" t="s">
        <v>382</v>
      </c>
      <c r="X1643" t="str">
        <f t="shared" si="129"/>
        <v>-0.401287030187919_0.688373978961712</v>
      </c>
      <c r="Y1643" t="str">
        <f t="shared" si="130"/>
        <v>grade8_all_grade_t8_ra_cont_zfriendrelation</v>
      </c>
      <c r="Z1643" t="str">
        <f t="shared" si="131"/>
        <v>TRUE</v>
      </c>
      <c r="AA1643" s="2" t="e">
        <f t="shared" si="132"/>
        <v>#VALUE!</v>
      </c>
      <c r="AB1643">
        <f t="shared" si="133"/>
        <v>0.224838593408132</v>
      </c>
    </row>
    <row r="1644" spans="1:28">
      <c r="A1644">
        <v>1643</v>
      </c>
      <c r="B1644" t="s">
        <v>120</v>
      </c>
      <c r="C1644">
        <v>-2.75754667842786E-2</v>
      </c>
      <c r="D1644">
        <v>0.24996453651581099</v>
      </c>
      <c r="E1644">
        <v>-0.11031751611106801</v>
      </c>
      <c r="F1644">
        <v>0.91220021062230505</v>
      </c>
      <c r="G1644" t="s">
        <v>351</v>
      </c>
      <c r="H1644" t="b">
        <v>1</v>
      </c>
      <c r="I1644" t="s">
        <v>347</v>
      </c>
      <c r="J1644" t="s">
        <v>382</v>
      </c>
      <c r="K1644" t="s">
        <v>382</v>
      </c>
      <c r="X1644" t="str">
        <f t="shared" si="129"/>
        <v>-0.110317516111068_0.912200210622305</v>
      </c>
      <c r="Y1644" t="str">
        <f t="shared" si="130"/>
        <v>grade8_all_grade_t8_ra_cont_zfriendrelation</v>
      </c>
      <c r="Z1644" t="str">
        <f t="shared" si="131"/>
        <v>TRUE</v>
      </c>
      <c r="AA1644" s="2" t="e">
        <f t="shared" si="132"/>
        <v>#VALUE!</v>
      </c>
      <c r="AB1644">
        <f t="shared" si="133"/>
        <v>0.24996453651581099</v>
      </c>
    </row>
    <row r="1645" spans="1:28">
      <c r="A1645">
        <v>1644</v>
      </c>
      <c r="B1645" t="s">
        <v>122</v>
      </c>
      <c r="C1645">
        <v>-1.7539232025366301E-2</v>
      </c>
      <c r="D1645">
        <v>9.5111984838466196E-2</v>
      </c>
      <c r="E1645">
        <v>-0.18440611932506801</v>
      </c>
      <c r="F1645">
        <v>0.85376690059055105</v>
      </c>
      <c r="G1645" t="s">
        <v>351</v>
      </c>
      <c r="H1645" t="b">
        <v>1</v>
      </c>
      <c r="I1645" t="s">
        <v>347</v>
      </c>
      <c r="J1645" t="s">
        <v>382</v>
      </c>
      <c r="K1645" t="s">
        <v>382</v>
      </c>
      <c r="X1645" t="str">
        <f t="shared" si="129"/>
        <v>-0.184406119325068_0.853766900590551</v>
      </c>
      <c r="Y1645" t="str">
        <f t="shared" si="130"/>
        <v>grade8_all_grade_t8_ra_cont_zfriendrelation</v>
      </c>
      <c r="Z1645" t="str">
        <f t="shared" si="131"/>
        <v>TRUE</v>
      </c>
      <c r="AA1645" s="2" t="e">
        <f t="shared" si="132"/>
        <v>#VALUE!</v>
      </c>
      <c r="AB1645">
        <f t="shared" si="133"/>
        <v>9.5111984838466196E-2</v>
      </c>
    </row>
    <row r="1646" spans="1:28">
      <c r="A1646">
        <v>1645</v>
      </c>
      <c r="B1646" t="s">
        <v>116</v>
      </c>
      <c r="C1646">
        <v>-1.9963990098506301E-3</v>
      </c>
      <c r="D1646">
        <v>7.2454268891912393E-2</v>
      </c>
      <c r="E1646">
        <v>-2.75539183595775E-2</v>
      </c>
      <c r="F1646">
        <v>0.97803255376742704</v>
      </c>
      <c r="G1646" t="s">
        <v>352</v>
      </c>
      <c r="H1646" t="b">
        <v>1</v>
      </c>
      <c r="I1646" t="s">
        <v>347</v>
      </c>
      <c r="J1646" t="s">
        <v>382</v>
      </c>
      <c r="K1646" t="s">
        <v>382</v>
      </c>
      <c r="X1646" t="str">
        <f t="shared" si="129"/>
        <v>-0.0275539183595775_0.978032553767427</v>
      </c>
      <c r="Y1646" t="str">
        <f t="shared" si="130"/>
        <v>grade9_all_grade_t8_ra_cont_zfriendrelation</v>
      </c>
      <c r="Z1646" t="str">
        <f t="shared" si="131"/>
        <v>TRUE</v>
      </c>
      <c r="AA1646" s="2" t="e">
        <f t="shared" si="132"/>
        <v>#VALUE!</v>
      </c>
      <c r="AB1646">
        <f t="shared" si="133"/>
        <v>7.2454268891912393E-2</v>
      </c>
    </row>
    <row r="1647" spans="1:28">
      <c r="A1647">
        <v>1646</v>
      </c>
      <c r="B1647" t="s">
        <v>234</v>
      </c>
      <c r="C1647">
        <v>-7.5966664256790501E-4</v>
      </c>
      <c r="D1647">
        <v>6.1451153042900398E-3</v>
      </c>
      <c r="E1647">
        <v>-0.123621218634834</v>
      </c>
      <c r="F1647">
        <v>0.90168124653245496</v>
      </c>
      <c r="G1647" t="s">
        <v>352</v>
      </c>
      <c r="H1647" t="b">
        <v>1</v>
      </c>
      <c r="I1647" t="s">
        <v>347</v>
      </c>
      <c r="J1647" t="s">
        <v>382</v>
      </c>
      <c r="K1647" t="s">
        <v>382</v>
      </c>
      <c r="X1647" t="str">
        <f t="shared" si="129"/>
        <v>-0.123621218634834_0.901681246532455</v>
      </c>
      <c r="Y1647" t="str">
        <f t="shared" si="130"/>
        <v>grade9_all_grade_t8_ra_cont_zfriendrelation</v>
      </c>
      <c r="Z1647" t="str">
        <f t="shared" si="131"/>
        <v>TRUE</v>
      </c>
      <c r="AA1647" s="2" t="e">
        <f t="shared" si="132"/>
        <v>#VALUE!</v>
      </c>
      <c r="AB1647">
        <f t="shared" si="133"/>
        <v>6.1451153042900398E-3</v>
      </c>
    </row>
    <row r="1648" spans="1:28">
      <c r="A1648">
        <v>1647</v>
      </c>
      <c r="B1648" t="s">
        <v>140</v>
      </c>
      <c r="C1648">
        <v>0.122348078167115</v>
      </c>
      <c r="D1648">
        <v>0.143829445424286</v>
      </c>
      <c r="E1648">
        <v>0.85064694372001903</v>
      </c>
      <c r="F1648">
        <v>0.39550687456077599</v>
      </c>
      <c r="G1648" t="s">
        <v>352</v>
      </c>
      <c r="H1648" t="b">
        <v>1</v>
      </c>
      <c r="I1648" t="s">
        <v>347</v>
      </c>
      <c r="J1648" t="s">
        <v>382</v>
      </c>
      <c r="K1648" t="s">
        <v>382</v>
      </c>
      <c r="X1648" t="str">
        <f t="shared" si="129"/>
        <v>0.850646943720019_0.395506874560776</v>
      </c>
      <c r="Y1648" t="str">
        <f t="shared" si="130"/>
        <v>grade9_all_grade_t8_ra_cont_zfriendrelation</v>
      </c>
      <c r="Z1648" t="str">
        <f t="shared" si="131"/>
        <v>TRUE</v>
      </c>
      <c r="AA1648" s="2" t="e">
        <f t="shared" si="132"/>
        <v>#VALUE!</v>
      </c>
      <c r="AB1648">
        <f t="shared" si="133"/>
        <v>0.143829445424286</v>
      </c>
    </row>
    <row r="1649" spans="1:28">
      <c r="A1649">
        <v>1648</v>
      </c>
      <c r="B1649" t="s">
        <v>117</v>
      </c>
      <c r="C1649">
        <v>-2.9633728634547201E-2</v>
      </c>
      <c r="D1649">
        <v>0.209046120503799</v>
      </c>
      <c r="E1649">
        <v>-0.141756893469872</v>
      </c>
      <c r="F1649">
        <v>0.88734795596667904</v>
      </c>
      <c r="G1649" t="s">
        <v>352</v>
      </c>
      <c r="H1649" t="b">
        <v>1</v>
      </c>
      <c r="I1649" t="s">
        <v>347</v>
      </c>
      <c r="J1649" t="s">
        <v>382</v>
      </c>
      <c r="K1649" t="s">
        <v>382</v>
      </c>
      <c r="X1649" t="str">
        <f t="shared" si="129"/>
        <v>-0.141756893469872_0.887347955966679</v>
      </c>
      <c r="Y1649" t="str">
        <f t="shared" si="130"/>
        <v>grade9_all_grade_t8_ra_cont_zfriendrelation</v>
      </c>
      <c r="Z1649" t="str">
        <f t="shared" si="131"/>
        <v>TRUE</v>
      </c>
      <c r="AA1649" s="2" t="e">
        <f t="shared" si="132"/>
        <v>#VALUE!</v>
      </c>
      <c r="AB1649">
        <f t="shared" si="133"/>
        <v>0.209046120503799</v>
      </c>
    </row>
    <row r="1650" spans="1:28">
      <c r="A1650">
        <v>1649</v>
      </c>
      <c r="B1650" t="s">
        <v>118</v>
      </c>
      <c r="C1650">
        <v>-9.16425368313738E-2</v>
      </c>
      <c r="D1650">
        <v>0.203062714678867</v>
      </c>
      <c r="E1650">
        <v>-0.45130164331892098</v>
      </c>
      <c r="F1650">
        <v>0.65203233766697299</v>
      </c>
      <c r="G1650" t="s">
        <v>352</v>
      </c>
      <c r="H1650" t="b">
        <v>1</v>
      </c>
      <c r="I1650" t="s">
        <v>347</v>
      </c>
      <c r="J1650" t="s">
        <v>382</v>
      </c>
      <c r="K1650" t="s">
        <v>382</v>
      </c>
      <c r="X1650" t="str">
        <f t="shared" si="129"/>
        <v>-0.451301643318921_0.652032337666973</v>
      </c>
      <c r="Y1650" t="str">
        <f t="shared" si="130"/>
        <v>grade9_all_grade_t8_ra_cont_zfriendrelation</v>
      </c>
      <c r="Z1650" t="str">
        <f t="shared" si="131"/>
        <v>TRUE</v>
      </c>
      <c r="AA1650" s="2" t="e">
        <f t="shared" si="132"/>
        <v>#VALUE!</v>
      </c>
      <c r="AB1650">
        <f t="shared" si="133"/>
        <v>0.203062714678867</v>
      </c>
    </row>
    <row r="1651" spans="1:28">
      <c r="A1651">
        <v>1650</v>
      </c>
      <c r="B1651" t="s">
        <v>119</v>
      </c>
      <c r="C1651">
        <v>-4.1576452786334303E-2</v>
      </c>
      <c r="D1651">
        <v>0.23035797667613001</v>
      </c>
      <c r="E1651">
        <v>-0.180486273521964</v>
      </c>
      <c r="F1651">
        <v>0.85686806763807799</v>
      </c>
      <c r="G1651" t="s">
        <v>352</v>
      </c>
      <c r="H1651" t="b">
        <v>1</v>
      </c>
      <c r="I1651" t="s">
        <v>347</v>
      </c>
      <c r="J1651" t="s">
        <v>382</v>
      </c>
      <c r="K1651" t="s">
        <v>382</v>
      </c>
      <c r="X1651" t="str">
        <f t="shared" si="129"/>
        <v>-0.180486273521964_0.856868067638078</v>
      </c>
      <c r="Y1651" t="str">
        <f t="shared" si="130"/>
        <v>grade9_all_grade_t8_ra_cont_zfriendrelation</v>
      </c>
      <c r="Z1651" t="str">
        <f t="shared" si="131"/>
        <v>TRUE</v>
      </c>
      <c r="AA1651" s="2" t="e">
        <f t="shared" si="132"/>
        <v>#VALUE!</v>
      </c>
      <c r="AB1651">
        <f t="shared" si="133"/>
        <v>0.23035797667613001</v>
      </c>
    </row>
    <row r="1652" spans="1:28">
      <c r="A1652">
        <v>1651</v>
      </c>
      <c r="B1652" t="s">
        <v>120</v>
      </c>
      <c r="C1652">
        <v>-0.14620052251030999</v>
      </c>
      <c r="D1652">
        <v>0.29661743430328302</v>
      </c>
      <c r="E1652">
        <v>-0.49289254643347902</v>
      </c>
      <c r="F1652">
        <v>0.62237622967551298</v>
      </c>
      <c r="G1652" t="s">
        <v>352</v>
      </c>
      <c r="H1652" t="b">
        <v>1</v>
      </c>
      <c r="I1652" t="s">
        <v>347</v>
      </c>
      <c r="J1652" t="s">
        <v>382</v>
      </c>
      <c r="K1652" t="s">
        <v>382</v>
      </c>
      <c r="X1652" t="str">
        <f t="shared" si="129"/>
        <v>-0.492892546433479_0.622376229675513</v>
      </c>
      <c r="Y1652" t="str">
        <f t="shared" si="130"/>
        <v>grade9_all_grade_t8_ra_cont_zfriendrelation</v>
      </c>
      <c r="Z1652" t="str">
        <f t="shared" si="131"/>
        <v>TRUE</v>
      </c>
      <c r="AA1652" s="2" t="e">
        <f t="shared" si="132"/>
        <v>#VALUE!</v>
      </c>
      <c r="AB1652">
        <f t="shared" si="133"/>
        <v>0.29661743430328302</v>
      </c>
    </row>
    <row r="1653" spans="1:28">
      <c r="A1653">
        <v>1652</v>
      </c>
      <c r="B1653" t="s">
        <v>122</v>
      </c>
      <c r="C1653">
        <v>3.8930553522972901E-2</v>
      </c>
      <c r="D1653">
        <v>0.12510710697305</v>
      </c>
      <c r="E1653">
        <v>0.31117779369128101</v>
      </c>
      <c r="F1653">
        <v>0.755837911566689</v>
      </c>
      <c r="G1653" t="s">
        <v>352</v>
      </c>
      <c r="H1653" t="b">
        <v>1</v>
      </c>
      <c r="I1653" t="s">
        <v>347</v>
      </c>
      <c r="J1653" t="s">
        <v>382</v>
      </c>
      <c r="K1653" t="s">
        <v>382</v>
      </c>
      <c r="X1653" t="str">
        <f t="shared" si="129"/>
        <v>0.311177793691281_0.755837911566689</v>
      </c>
      <c r="Y1653" t="str">
        <f t="shared" si="130"/>
        <v>grade9_all_grade_t8_ra_cont_zfriendrelation</v>
      </c>
      <c r="Z1653" t="str">
        <f t="shared" si="131"/>
        <v>TRUE</v>
      </c>
      <c r="AA1653" s="2" t="e">
        <f t="shared" si="132"/>
        <v>#VALUE!</v>
      </c>
      <c r="AB1653">
        <f t="shared" si="133"/>
        <v>0.12510710697305</v>
      </c>
    </row>
    <row r="1654" spans="1:28">
      <c r="A1654">
        <v>1653</v>
      </c>
      <c r="B1654" t="s">
        <v>116</v>
      </c>
      <c r="C1654">
        <v>-0.17286381547735</v>
      </c>
      <c r="D1654">
        <v>0.106440906765587</v>
      </c>
      <c r="E1654">
        <v>-1.62403553981408</v>
      </c>
      <c r="F1654">
        <v>0.10512931033041401</v>
      </c>
      <c r="G1654" t="s">
        <v>774</v>
      </c>
      <c r="H1654" t="b">
        <v>0</v>
      </c>
      <c r="I1654" t="s">
        <v>382</v>
      </c>
      <c r="J1654" t="s">
        <v>382</v>
      </c>
      <c r="K1654" t="s">
        <v>382</v>
      </c>
      <c r="X1654" t="str">
        <f t="shared" si="129"/>
        <v>-1.62403553981408_0.105129310330414</v>
      </c>
      <c r="Y1654" t="str">
        <f t="shared" si="130"/>
        <v>grade4_not_apr_march_grade_t8_ra_cont_zfriendrelation</v>
      </c>
      <c r="Z1654" t="str">
        <f t="shared" si="131"/>
        <v>FALSE</v>
      </c>
      <c r="AA1654" s="2" t="e">
        <f t="shared" si="132"/>
        <v>#VALUE!</v>
      </c>
      <c r="AB1654">
        <f t="shared" si="133"/>
        <v>0.106440906765587</v>
      </c>
    </row>
    <row r="1655" spans="1:28">
      <c r="A1655">
        <v>1654</v>
      </c>
      <c r="B1655" t="s">
        <v>234</v>
      </c>
      <c r="C1655">
        <v>1.6907695368737399E-2</v>
      </c>
      <c r="D1655">
        <v>9.6339840762301402E-3</v>
      </c>
      <c r="E1655">
        <v>1.75500553405041</v>
      </c>
      <c r="F1655">
        <v>7.9998015423240199E-2</v>
      </c>
      <c r="G1655" t="s">
        <v>774</v>
      </c>
      <c r="H1655" t="b">
        <v>0</v>
      </c>
      <c r="I1655" t="s">
        <v>382</v>
      </c>
      <c r="J1655" t="s">
        <v>382</v>
      </c>
      <c r="K1655" t="s">
        <v>382</v>
      </c>
      <c r="X1655" t="str">
        <f t="shared" si="129"/>
        <v>1.75500553405041_0.0799980154232402</v>
      </c>
      <c r="Y1655" t="str">
        <f t="shared" si="130"/>
        <v>grade4_not_apr_march_grade_t8_ra_cont_zfriendrelation</v>
      </c>
      <c r="Z1655" t="str">
        <f t="shared" si="131"/>
        <v>FALSE</v>
      </c>
      <c r="AA1655" s="2" t="e">
        <f t="shared" si="132"/>
        <v>#VALUE!</v>
      </c>
      <c r="AB1655">
        <f t="shared" si="133"/>
        <v>9.6339840762301402E-3</v>
      </c>
    </row>
    <row r="1656" spans="1:28">
      <c r="A1656">
        <v>1655</v>
      </c>
      <c r="B1656" t="s">
        <v>140</v>
      </c>
      <c r="C1656">
        <v>0.30327498715946399</v>
      </c>
      <c r="D1656">
        <v>0.139814017625944</v>
      </c>
      <c r="E1656">
        <v>2.1691314812999698</v>
      </c>
      <c r="F1656">
        <v>3.0641190080881901E-2</v>
      </c>
      <c r="G1656" t="s">
        <v>774</v>
      </c>
      <c r="H1656" t="b">
        <v>0</v>
      </c>
      <c r="I1656" t="s">
        <v>382</v>
      </c>
      <c r="J1656" t="s">
        <v>382</v>
      </c>
      <c r="K1656" t="s">
        <v>382</v>
      </c>
      <c r="X1656" t="str">
        <f t="shared" si="129"/>
        <v>2.16913148129997_0.0306411900808819</v>
      </c>
      <c r="Y1656" t="str">
        <f t="shared" si="130"/>
        <v>grade4_not_apr_march_grade_t8_ra_cont_zfriendrelation</v>
      </c>
      <c r="Z1656" t="str">
        <f t="shared" si="131"/>
        <v>FALSE</v>
      </c>
      <c r="AA1656" s="2" t="e">
        <f t="shared" si="132"/>
        <v>#VALUE!</v>
      </c>
      <c r="AB1656">
        <f t="shared" si="133"/>
        <v>0.139814017625944</v>
      </c>
    </row>
    <row r="1657" spans="1:28">
      <c r="A1657">
        <v>1656</v>
      </c>
      <c r="B1657" t="s">
        <v>117</v>
      </c>
      <c r="C1657">
        <v>0.35645292229945102</v>
      </c>
      <c r="D1657">
        <v>0.31109058265851303</v>
      </c>
      <c r="E1657">
        <v>1.1458171419182199</v>
      </c>
      <c r="F1657">
        <v>0.252532700076258</v>
      </c>
      <c r="G1657" t="s">
        <v>774</v>
      </c>
      <c r="H1657" t="b">
        <v>0</v>
      </c>
      <c r="I1657" t="s">
        <v>382</v>
      </c>
      <c r="J1657" t="s">
        <v>382</v>
      </c>
      <c r="K1657" t="s">
        <v>382</v>
      </c>
      <c r="X1657" t="str">
        <f t="shared" si="129"/>
        <v>1.14581714191822_0.252532700076258</v>
      </c>
      <c r="Y1657" t="str">
        <f t="shared" si="130"/>
        <v>grade4_not_apr_march_grade_t8_ra_cont_zfriendrelation</v>
      </c>
      <c r="Z1657" t="str">
        <f t="shared" si="131"/>
        <v>FALSE</v>
      </c>
      <c r="AA1657" s="2" t="e">
        <f t="shared" si="132"/>
        <v>#VALUE!</v>
      </c>
      <c r="AB1657">
        <f t="shared" si="133"/>
        <v>0.31109058265851303</v>
      </c>
    </row>
    <row r="1658" spans="1:28">
      <c r="A1658">
        <v>1657</v>
      </c>
      <c r="B1658" t="s">
        <v>118</v>
      </c>
      <c r="C1658">
        <v>0.44640762924462501</v>
      </c>
      <c r="D1658">
        <v>0.29834322813286801</v>
      </c>
      <c r="E1658">
        <v>1.49628879474957</v>
      </c>
      <c r="F1658">
        <v>0.135340338728167</v>
      </c>
      <c r="G1658" t="s">
        <v>774</v>
      </c>
      <c r="H1658" t="b">
        <v>0</v>
      </c>
      <c r="I1658" t="s">
        <v>382</v>
      </c>
      <c r="J1658" t="s">
        <v>382</v>
      </c>
      <c r="K1658" t="s">
        <v>382</v>
      </c>
      <c r="X1658" t="str">
        <f t="shared" si="129"/>
        <v>1.49628879474957_0.135340338728167</v>
      </c>
      <c r="Y1658" t="str">
        <f t="shared" si="130"/>
        <v>grade4_not_apr_march_grade_t8_ra_cont_zfriendrelation</v>
      </c>
      <c r="Z1658" t="str">
        <f t="shared" si="131"/>
        <v>FALSE</v>
      </c>
      <c r="AA1658" s="2" t="e">
        <f t="shared" si="132"/>
        <v>#VALUE!</v>
      </c>
      <c r="AB1658">
        <f t="shared" si="133"/>
        <v>0.29834322813286801</v>
      </c>
    </row>
    <row r="1659" spans="1:28">
      <c r="A1659">
        <v>1658</v>
      </c>
      <c r="B1659" t="s">
        <v>119</v>
      </c>
      <c r="C1659">
        <v>0.36566581555532501</v>
      </c>
      <c r="D1659">
        <v>0.33251854982942097</v>
      </c>
      <c r="E1659">
        <v>1.0996854633911699</v>
      </c>
      <c r="F1659">
        <v>0.27210823327237099</v>
      </c>
      <c r="G1659" t="s">
        <v>774</v>
      </c>
      <c r="H1659" t="b">
        <v>0</v>
      </c>
      <c r="I1659" t="s">
        <v>382</v>
      </c>
      <c r="J1659" t="s">
        <v>382</v>
      </c>
      <c r="K1659" t="s">
        <v>382</v>
      </c>
      <c r="X1659" t="str">
        <f t="shared" si="129"/>
        <v>1.09968546339117_0.272108233272371</v>
      </c>
      <c r="Y1659" t="str">
        <f t="shared" si="130"/>
        <v>grade4_not_apr_march_grade_t8_ra_cont_zfriendrelation</v>
      </c>
      <c r="Z1659" t="str">
        <f t="shared" si="131"/>
        <v>FALSE</v>
      </c>
      <c r="AA1659" s="2" t="e">
        <f t="shared" si="132"/>
        <v>#VALUE!</v>
      </c>
      <c r="AB1659">
        <f t="shared" si="133"/>
        <v>0.33251854982942097</v>
      </c>
    </row>
    <row r="1660" spans="1:28">
      <c r="A1660">
        <v>1659</v>
      </c>
      <c r="B1660" t="s">
        <v>120</v>
      </c>
      <c r="C1660">
        <v>0.36674627199048998</v>
      </c>
      <c r="D1660">
        <v>0.37303038488357798</v>
      </c>
      <c r="E1660">
        <v>0.98315388464923803</v>
      </c>
      <c r="F1660">
        <v>0.32610590746007101</v>
      </c>
      <c r="G1660" t="s">
        <v>774</v>
      </c>
      <c r="H1660" t="b">
        <v>0</v>
      </c>
      <c r="I1660" t="s">
        <v>382</v>
      </c>
      <c r="J1660" t="s">
        <v>382</v>
      </c>
      <c r="K1660" t="s">
        <v>382</v>
      </c>
      <c r="X1660" t="str">
        <f t="shared" si="129"/>
        <v>0.983153884649238_0.326105907460071</v>
      </c>
      <c r="Y1660" t="str">
        <f t="shared" si="130"/>
        <v>grade4_not_apr_march_grade_t8_ra_cont_zfriendrelation</v>
      </c>
      <c r="Z1660" t="str">
        <f t="shared" si="131"/>
        <v>FALSE</v>
      </c>
      <c r="AA1660" s="2" t="e">
        <f t="shared" si="132"/>
        <v>#VALUE!</v>
      </c>
      <c r="AB1660">
        <f t="shared" si="133"/>
        <v>0.37303038488357798</v>
      </c>
    </row>
    <row r="1661" spans="1:28">
      <c r="A1661">
        <v>1660</v>
      </c>
      <c r="B1661" t="s">
        <v>121</v>
      </c>
      <c r="C1661">
        <v>-0.160140426831757</v>
      </c>
      <c r="D1661">
        <v>0.16490382350657701</v>
      </c>
      <c r="E1661">
        <v>-0.97111409199902599</v>
      </c>
      <c r="F1661">
        <v>0.332058484210834</v>
      </c>
      <c r="G1661" t="s">
        <v>774</v>
      </c>
      <c r="H1661" t="b">
        <v>0</v>
      </c>
      <c r="I1661" t="s">
        <v>382</v>
      </c>
      <c r="J1661" t="s">
        <v>382</v>
      </c>
      <c r="K1661" t="s">
        <v>382</v>
      </c>
      <c r="X1661" t="str">
        <f t="shared" si="129"/>
        <v>-0.971114091999026_0.332058484210834</v>
      </c>
      <c r="Y1661" t="str">
        <f t="shared" si="130"/>
        <v>grade4_not_apr_march_grade_t8_ra_cont_zfriendrelation</v>
      </c>
      <c r="Z1661" t="str">
        <f t="shared" si="131"/>
        <v>FALSE</v>
      </c>
      <c r="AA1661" s="2" t="e">
        <f t="shared" si="132"/>
        <v>#VALUE!</v>
      </c>
      <c r="AB1661">
        <f t="shared" si="133"/>
        <v>0.16490382350657701</v>
      </c>
    </row>
    <row r="1662" spans="1:28">
      <c r="A1662">
        <v>1661</v>
      </c>
      <c r="B1662" t="s">
        <v>122</v>
      </c>
      <c r="C1662">
        <v>0.15160917784918801</v>
      </c>
      <c r="D1662">
        <v>0.202994755066849</v>
      </c>
      <c r="E1662">
        <v>0.74686253740526798</v>
      </c>
      <c r="F1662">
        <v>0.45557047561247499</v>
      </c>
      <c r="G1662" t="s">
        <v>774</v>
      </c>
      <c r="H1662" t="b">
        <v>0</v>
      </c>
      <c r="I1662" t="s">
        <v>382</v>
      </c>
      <c r="J1662" t="s">
        <v>382</v>
      </c>
      <c r="K1662" t="s">
        <v>382</v>
      </c>
      <c r="X1662" t="str">
        <f t="shared" si="129"/>
        <v>0.746862537405268_0.455570475612475</v>
      </c>
      <c r="Y1662" t="str">
        <f t="shared" si="130"/>
        <v>grade4_not_apr_march_grade_t8_ra_cont_zfriendrelation</v>
      </c>
      <c r="Z1662" t="str">
        <f t="shared" si="131"/>
        <v>FALSE</v>
      </c>
      <c r="AA1662" s="2" t="e">
        <f t="shared" si="132"/>
        <v>#VALUE!</v>
      </c>
      <c r="AB1662">
        <f t="shared" si="133"/>
        <v>0.202994755066849</v>
      </c>
    </row>
    <row r="1663" spans="1:28">
      <c r="A1663">
        <v>1662</v>
      </c>
      <c r="B1663" t="s">
        <v>116</v>
      </c>
      <c r="C1663">
        <v>-3.3241218538702801E-2</v>
      </c>
      <c r="D1663">
        <v>0.11206319155625501</v>
      </c>
      <c r="E1663">
        <v>-0.29662923282009201</v>
      </c>
      <c r="F1663">
        <v>0.76686322346315094</v>
      </c>
      <c r="G1663" t="s">
        <v>775</v>
      </c>
      <c r="H1663" t="b">
        <v>0</v>
      </c>
      <c r="I1663" t="s">
        <v>382</v>
      </c>
      <c r="J1663" t="s">
        <v>382</v>
      </c>
      <c r="K1663" t="s">
        <v>382</v>
      </c>
      <c r="X1663" t="str">
        <f t="shared" si="129"/>
        <v>-0.296629232820092_0.766863223463151</v>
      </c>
      <c r="Y1663" t="str">
        <f t="shared" si="130"/>
        <v>grade5_not_apr_march_grade_t8_ra_cont_zfriendrelation</v>
      </c>
      <c r="Z1663" t="str">
        <f t="shared" si="131"/>
        <v>FALSE</v>
      </c>
      <c r="AA1663" s="2" t="e">
        <f t="shared" si="132"/>
        <v>#VALUE!</v>
      </c>
      <c r="AB1663">
        <f t="shared" si="133"/>
        <v>0.11206319155625501</v>
      </c>
    </row>
    <row r="1664" spans="1:28">
      <c r="A1664">
        <v>1663</v>
      </c>
      <c r="B1664" t="s">
        <v>234</v>
      </c>
      <c r="C1664">
        <v>6.2413560032560603E-3</v>
      </c>
      <c r="D1664">
        <v>9.5803023396855806E-3</v>
      </c>
      <c r="E1664">
        <v>0.65147797866480495</v>
      </c>
      <c r="F1664">
        <v>0.515014117406835</v>
      </c>
      <c r="G1664" t="s">
        <v>775</v>
      </c>
      <c r="H1664" t="b">
        <v>0</v>
      </c>
      <c r="I1664" t="s">
        <v>382</v>
      </c>
      <c r="J1664" t="s">
        <v>382</v>
      </c>
      <c r="K1664" t="s">
        <v>382</v>
      </c>
      <c r="X1664" t="str">
        <f t="shared" si="129"/>
        <v>0.651477978664805_0.515014117406835</v>
      </c>
      <c r="Y1664" t="str">
        <f t="shared" si="130"/>
        <v>grade5_not_apr_march_grade_t8_ra_cont_zfriendrelation</v>
      </c>
      <c r="Z1664" t="str">
        <f t="shared" si="131"/>
        <v>FALSE</v>
      </c>
      <c r="AA1664" s="2" t="e">
        <f t="shared" si="132"/>
        <v>#VALUE!</v>
      </c>
      <c r="AB1664">
        <f t="shared" si="133"/>
        <v>9.5803023396855806E-3</v>
      </c>
    </row>
    <row r="1665" spans="1:28">
      <c r="A1665">
        <v>1664</v>
      </c>
      <c r="B1665" t="s">
        <v>140</v>
      </c>
      <c r="C1665">
        <v>0.29890881501210298</v>
      </c>
      <c r="D1665">
        <v>0.11448449141573799</v>
      </c>
      <c r="E1665">
        <v>2.6109109741916798</v>
      </c>
      <c r="F1665">
        <v>9.2801391778979808E-3</v>
      </c>
      <c r="G1665" t="s">
        <v>775</v>
      </c>
      <c r="H1665" t="b">
        <v>0</v>
      </c>
      <c r="I1665" t="s">
        <v>382</v>
      </c>
      <c r="J1665" t="s">
        <v>382</v>
      </c>
      <c r="K1665" t="s">
        <v>382</v>
      </c>
      <c r="X1665" t="str">
        <f t="shared" si="129"/>
        <v>2.61091097419168_0.00928013917789798</v>
      </c>
      <c r="Y1665" t="str">
        <f t="shared" si="130"/>
        <v>grade5_not_apr_march_grade_t8_ra_cont_zfriendrelation</v>
      </c>
      <c r="Z1665" t="str">
        <f t="shared" si="131"/>
        <v>FALSE</v>
      </c>
      <c r="AA1665" s="2" t="e">
        <f t="shared" si="132"/>
        <v>#VALUE!</v>
      </c>
      <c r="AB1665">
        <f t="shared" si="133"/>
        <v>0.11448449141573799</v>
      </c>
    </row>
    <row r="1666" spans="1:28">
      <c r="A1666">
        <v>1665</v>
      </c>
      <c r="B1666" t="s">
        <v>117</v>
      </c>
      <c r="C1666">
        <v>-6.2938703301011895E-2</v>
      </c>
      <c r="D1666">
        <v>0.26287351846933399</v>
      </c>
      <c r="E1666">
        <v>-0.239425803205636</v>
      </c>
      <c r="F1666">
        <v>0.81086593596647405</v>
      </c>
      <c r="G1666" t="s">
        <v>775</v>
      </c>
      <c r="H1666" t="b">
        <v>0</v>
      </c>
      <c r="I1666" t="s">
        <v>382</v>
      </c>
      <c r="J1666" t="s">
        <v>382</v>
      </c>
      <c r="K1666" t="s">
        <v>382</v>
      </c>
      <c r="X1666" t="str">
        <f t="shared" ref="X1666:X1729" si="134">E1666&amp;"_"&amp;F1666</f>
        <v>-0.239425803205636_0.810865935966474</v>
      </c>
      <c r="Y1666" t="str">
        <f t="shared" ref="Y1666:Y1729" si="135">TEXT(G1666,"0.000")</f>
        <v>grade5_not_apr_march_grade_t8_ra_cont_zfriendrelation</v>
      </c>
      <c r="Z1666" t="str">
        <f t="shared" ref="Z1666:Z1729" si="136">TEXT(H1666,"0.000")</f>
        <v>FALSE</v>
      </c>
      <c r="AA1666" s="2" t="e">
        <f t="shared" ref="AA1666:AA1729" si="137">IF(COUNTIF(J1666,"*E*")&gt;0, "***", IF(TEXT(J1666, "0.00E+00")*1&lt;0.01, "***", IF(TEXT(J1666, "0.00E+00")*1&lt;0.05, "**",  IF(TEXT(J1666, "0.00E+00")*1&lt;0.1, "*",""))))</f>
        <v>#VALUE!</v>
      </c>
      <c r="AB1666">
        <f t="shared" ref="AB1666:AB1729" si="138">D1666</f>
        <v>0.26287351846933399</v>
      </c>
    </row>
    <row r="1667" spans="1:28">
      <c r="A1667">
        <v>1666</v>
      </c>
      <c r="B1667" t="s">
        <v>118</v>
      </c>
      <c r="C1667">
        <v>0.100616032765107</v>
      </c>
      <c r="D1667">
        <v>0.255495469108585</v>
      </c>
      <c r="E1667">
        <v>0.39380750318646701</v>
      </c>
      <c r="F1667">
        <v>0.69387804194806701</v>
      </c>
      <c r="G1667" t="s">
        <v>775</v>
      </c>
      <c r="H1667" t="b">
        <v>0</v>
      </c>
      <c r="I1667" t="s">
        <v>382</v>
      </c>
      <c r="J1667" t="s">
        <v>382</v>
      </c>
      <c r="K1667" t="s">
        <v>382</v>
      </c>
      <c r="X1667" t="str">
        <f t="shared" si="134"/>
        <v>0.393807503186467_0.693878041948067</v>
      </c>
      <c r="Y1667" t="str">
        <f t="shared" si="135"/>
        <v>grade5_not_apr_march_grade_t8_ra_cont_zfriendrelation</v>
      </c>
      <c r="Z1667" t="str">
        <f t="shared" si="136"/>
        <v>FALSE</v>
      </c>
      <c r="AA1667" s="2" t="e">
        <f t="shared" si="137"/>
        <v>#VALUE!</v>
      </c>
      <c r="AB1667">
        <f t="shared" si="138"/>
        <v>0.255495469108585</v>
      </c>
    </row>
    <row r="1668" spans="1:28">
      <c r="A1668">
        <v>1667</v>
      </c>
      <c r="B1668" t="s">
        <v>119</v>
      </c>
      <c r="C1668">
        <v>0.13007507414191899</v>
      </c>
      <c r="D1668">
        <v>0.25956153563321699</v>
      </c>
      <c r="E1668">
        <v>0.50113385954738099</v>
      </c>
      <c r="F1668">
        <v>0.61648037962797897</v>
      </c>
      <c r="G1668" t="s">
        <v>775</v>
      </c>
      <c r="H1668" t="b">
        <v>0</v>
      </c>
      <c r="I1668" t="s">
        <v>382</v>
      </c>
      <c r="J1668" t="s">
        <v>382</v>
      </c>
      <c r="K1668" t="s">
        <v>382</v>
      </c>
      <c r="X1668" t="str">
        <f t="shared" si="134"/>
        <v>0.501133859547381_0.616480379627979</v>
      </c>
      <c r="Y1668" t="str">
        <f t="shared" si="135"/>
        <v>grade5_not_apr_march_grade_t8_ra_cont_zfriendrelation</v>
      </c>
      <c r="Z1668" t="str">
        <f t="shared" si="136"/>
        <v>FALSE</v>
      </c>
      <c r="AA1668" s="2" t="e">
        <f t="shared" si="137"/>
        <v>#VALUE!</v>
      </c>
      <c r="AB1668">
        <f t="shared" si="138"/>
        <v>0.25956153563321699</v>
      </c>
    </row>
    <row r="1669" spans="1:28">
      <c r="A1669">
        <v>1668</v>
      </c>
      <c r="B1669" t="s">
        <v>120</v>
      </c>
      <c r="C1669">
        <v>2.4646416607827099E-2</v>
      </c>
      <c r="D1669">
        <v>0.30294581159265799</v>
      </c>
      <c r="E1669">
        <v>8.1355858588224195E-2</v>
      </c>
      <c r="F1669">
        <v>0.93518898528676098</v>
      </c>
      <c r="G1669" t="s">
        <v>775</v>
      </c>
      <c r="H1669" t="b">
        <v>0</v>
      </c>
      <c r="I1669" t="s">
        <v>382</v>
      </c>
      <c r="J1669" t="s">
        <v>382</v>
      </c>
      <c r="K1669" t="s">
        <v>382</v>
      </c>
      <c r="X1669" t="str">
        <f t="shared" si="134"/>
        <v>0.0813558585882242_0.935188985286761</v>
      </c>
      <c r="Y1669" t="str">
        <f t="shared" si="135"/>
        <v>grade5_not_apr_march_grade_t8_ra_cont_zfriendrelation</v>
      </c>
      <c r="Z1669" t="str">
        <f t="shared" si="136"/>
        <v>FALSE</v>
      </c>
      <c r="AA1669" s="2" t="e">
        <f t="shared" si="137"/>
        <v>#VALUE!</v>
      </c>
      <c r="AB1669">
        <f t="shared" si="138"/>
        <v>0.30294581159265799</v>
      </c>
    </row>
    <row r="1670" spans="1:28">
      <c r="A1670">
        <v>1669</v>
      </c>
      <c r="B1670" t="s">
        <v>121</v>
      </c>
      <c r="C1670">
        <v>0.11130508361998</v>
      </c>
      <c r="D1670">
        <v>0.14374284307573401</v>
      </c>
      <c r="E1670">
        <v>0.77433478591582305</v>
      </c>
      <c r="F1670">
        <v>0.43907047841285901</v>
      </c>
      <c r="G1670" t="s">
        <v>775</v>
      </c>
      <c r="H1670" t="b">
        <v>0</v>
      </c>
      <c r="I1670" t="s">
        <v>382</v>
      </c>
      <c r="J1670" t="s">
        <v>382</v>
      </c>
      <c r="K1670" t="s">
        <v>382</v>
      </c>
      <c r="X1670" t="str">
        <f t="shared" si="134"/>
        <v>0.774334785915823_0.439070478412859</v>
      </c>
      <c r="Y1670" t="str">
        <f t="shared" si="135"/>
        <v>grade5_not_apr_march_grade_t8_ra_cont_zfriendrelation</v>
      </c>
      <c r="Z1670" t="str">
        <f t="shared" si="136"/>
        <v>FALSE</v>
      </c>
      <c r="AA1670" s="2" t="e">
        <f t="shared" si="137"/>
        <v>#VALUE!</v>
      </c>
      <c r="AB1670">
        <f t="shared" si="138"/>
        <v>0.14374284307573401</v>
      </c>
    </row>
    <row r="1671" spans="1:28">
      <c r="A1671">
        <v>1670</v>
      </c>
      <c r="B1671" t="s">
        <v>122</v>
      </c>
      <c r="C1671">
        <v>-0.13818898981510599</v>
      </c>
      <c r="D1671">
        <v>0.17916588599278699</v>
      </c>
      <c r="E1671">
        <v>-0.77129074572081002</v>
      </c>
      <c r="F1671">
        <v>0.44087073076066602</v>
      </c>
      <c r="G1671" t="s">
        <v>775</v>
      </c>
      <c r="H1671" t="b">
        <v>0</v>
      </c>
      <c r="I1671" t="s">
        <v>382</v>
      </c>
      <c r="J1671" t="s">
        <v>382</v>
      </c>
      <c r="K1671" t="s">
        <v>382</v>
      </c>
      <c r="X1671" t="str">
        <f t="shared" si="134"/>
        <v>-0.77129074572081_0.440870730760666</v>
      </c>
      <c r="Y1671" t="str">
        <f t="shared" si="135"/>
        <v>grade5_not_apr_march_grade_t8_ra_cont_zfriendrelation</v>
      </c>
      <c r="Z1671" t="str">
        <f t="shared" si="136"/>
        <v>FALSE</v>
      </c>
      <c r="AA1671" s="2" t="e">
        <f t="shared" si="137"/>
        <v>#VALUE!</v>
      </c>
      <c r="AB1671">
        <f t="shared" si="138"/>
        <v>0.17916588599278699</v>
      </c>
    </row>
    <row r="1672" spans="1:28">
      <c r="A1672">
        <v>1671</v>
      </c>
      <c r="B1672" t="s">
        <v>116</v>
      </c>
      <c r="C1672">
        <v>9.7443341293572003E-2</v>
      </c>
      <c r="D1672">
        <v>9.69474382805771E-2</v>
      </c>
      <c r="E1672">
        <v>1.0051151739725199</v>
      </c>
      <c r="F1672">
        <v>0.31530179141824799</v>
      </c>
      <c r="G1672" t="s">
        <v>776</v>
      </c>
      <c r="H1672" t="b">
        <v>0</v>
      </c>
      <c r="I1672" t="s">
        <v>382</v>
      </c>
      <c r="J1672" t="s">
        <v>382</v>
      </c>
      <c r="K1672" t="s">
        <v>382</v>
      </c>
      <c r="X1672" t="str">
        <f t="shared" si="134"/>
        <v>1.00511517397252_0.315301791418248</v>
      </c>
      <c r="Y1672" t="str">
        <f t="shared" si="135"/>
        <v>grade6_not_apr_march_grade_t8_ra_cont_zfriendrelation</v>
      </c>
      <c r="Z1672" t="str">
        <f t="shared" si="136"/>
        <v>FALSE</v>
      </c>
      <c r="AA1672" s="2" t="e">
        <f t="shared" si="137"/>
        <v>#VALUE!</v>
      </c>
      <c r="AB1672">
        <f t="shared" si="138"/>
        <v>9.69474382805771E-2</v>
      </c>
    </row>
    <row r="1673" spans="1:28">
      <c r="A1673">
        <v>1672</v>
      </c>
      <c r="B1673" t="s">
        <v>234</v>
      </c>
      <c r="C1673">
        <v>-6.6429619332607796E-3</v>
      </c>
      <c r="D1673">
        <v>8.0984710615920105E-3</v>
      </c>
      <c r="E1673">
        <v>-0.82027359025407098</v>
      </c>
      <c r="F1673">
        <v>0.41243030816374399</v>
      </c>
      <c r="G1673" t="s">
        <v>776</v>
      </c>
      <c r="H1673" t="b">
        <v>0</v>
      </c>
      <c r="I1673" t="s">
        <v>382</v>
      </c>
      <c r="J1673" t="s">
        <v>382</v>
      </c>
      <c r="K1673" t="s">
        <v>382</v>
      </c>
      <c r="X1673" t="str">
        <f t="shared" si="134"/>
        <v>-0.820273590254071_0.412430308163744</v>
      </c>
      <c r="Y1673" t="str">
        <f t="shared" si="135"/>
        <v>grade6_not_apr_march_grade_t8_ra_cont_zfriendrelation</v>
      </c>
      <c r="Z1673" t="str">
        <f t="shared" si="136"/>
        <v>FALSE</v>
      </c>
      <c r="AA1673" s="2" t="e">
        <f t="shared" si="137"/>
        <v>#VALUE!</v>
      </c>
      <c r="AB1673">
        <f t="shared" si="138"/>
        <v>8.0984710615920105E-3</v>
      </c>
    </row>
    <row r="1674" spans="1:28">
      <c r="A1674">
        <v>1673</v>
      </c>
      <c r="B1674" t="s">
        <v>140</v>
      </c>
      <c r="C1674">
        <v>0.230313757948439</v>
      </c>
      <c r="D1674">
        <v>0.10892206003914701</v>
      </c>
      <c r="E1674">
        <v>2.1144822074212</v>
      </c>
      <c r="F1674">
        <v>3.4942146969659499E-2</v>
      </c>
      <c r="G1674" t="s">
        <v>776</v>
      </c>
      <c r="H1674" t="b">
        <v>0</v>
      </c>
      <c r="I1674" t="s">
        <v>382</v>
      </c>
      <c r="J1674" t="s">
        <v>382</v>
      </c>
      <c r="K1674" t="s">
        <v>382</v>
      </c>
      <c r="X1674" t="str">
        <f t="shared" si="134"/>
        <v>2.1144822074212_0.0349421469696595</v>
      </c>
      <c r="Y1674" t="str">
        <f t="shared" si="135"/>
        <v>grade6_not_apr_march_grade_t8_ra_cont_zfriendrelation</v>
      </c>
      <c r="Z1674" t="str">
        <f t="shared" si="136"/>
        <v>FALSE</v>
      </c>
      <c r="AA1674" s="2" t="e">
        <f t="shared" si="137"/>
        <v>#VALUE!</v>
      </c>
      <c r="AB1674">
        <f t="shared" si="138"/>
        <v>0.10892206003914701</v>
      </c>
    </row>
    <row r="1675" spans="1:28">
      <c r="A1675">
        <v>1674</v>
      </c>
      <c r="B1675" t="s">
        <v>117</v>
      </c>
      <c r="C1675">
        <v>0.28181435199761601</v>
      </c>
      <c r="D1675">
        <v>0.258216804664408</v>
      </c>
      <c r="E1675">
        <v>1.09138656705119</v>
      </c>
      <c r="F1675">
        <v>0.27560058777024099</v>
      </c>
      <c r="G1675" t="s">
        <v>776</v>
      </c>
      <c r="H1675" t="b">
        <v>0</v>
      </c>
      <c r="I1675" t="s">
        <v>382</v>
      </c>
      <c r="J1675" t="s">
        <v>382</v>
      </c>
      <c r="K1675" t="s">
        <v>382</v>
      </c>
      <c r="X1675" t="str">
        <f t="shared" si="134"/>
        <v>1.09138656705119_0.275600587770241</v>
      </c>
      <c r="Y1675" t="str">
        <f t="shared" si="135"/>
        <v>grade6_not_apr_march_grade_t8_ra_cont_zfriendrelation</v>
      </c>
      <c r="Z1675" t="str">
        <f t="shared" si="136"/>
        <v>FALSE</v>
      </c>
      <c r="AA1675" s="2" t="e">
        <f t="shared" si="137"/>
        <v>#VALUE!</v>
      </c>
      <c r="AB1675">
        <f t="shared" si="138"/>
        <v>0.258216804664408</v>
      </c>
    </row>
    <row r="1676" spans="1:28">
      <c r="A1676">
        <v>1675</v>
      </c>
      <c r="B1676" t="s">
        <v>118</v>
      </c>
      <c r="C1676">
        <v>0.41199370232023902</v>
      </c>
      <c r="D1676">
        <v>0.26560726927337902</v>
      </c>
      <c r="E1676">
        <v>1.55113865462843</v>
      </c>
      <c r="F1676">
        <v>0.121467620330483</v>
      </c>
      <c r="G1676" t="s">
        <v>776</v>
      </c>
      <c r="H1676" t="b">
        <v>0</v>
      </c>
      <c r="I1676" t="s">
        <v>382</v>
      </c>
      <c r="J1676" t="s">
        <v>382</v>
      </c>
      <c r="K1676" t="s">
        <v>382</v>
      </c>
      <c r="X1676" t="str">
        <f t="shared" si="134"/>
        <v>1.55113865462843_0.121467620330483</v>
      </c>
      <c r="Y1676" t="str">
        <f t="shared" si="135"/>
        <v>grade6_not_apr_march_grade_t8_ra_cont_zfriendrelation</v>
      </c>
      <c r="Z1676" t="str">
        <f t="shared" si="136"/>
        <v>FALSE</v>
      </c>
      <c r="AA1676" s="2" t="e">
        <f t="shared" si="137"/>
        <v>#VALUE!</v>
      </c>
      <c r="AB1676">
        <f t="shared" si="138"/>
        <v>0.26560726927337902</v>
      </c>
    </row>
    <row r="1677" spans="1:28">
      <c r="A1677">
        <v>1676</v>
      </c>
      <c r="B1677" t="s">
        <v>119</v>
      </c>
      <c r="C1677">
        <v>0.33312798235735802</v>
      </c>
      <c r="D1677">
        <v>0.26512344043073899</v>
      </c>
      <c r="E1677">
        <v>1.2565014312432501</v>
      </c>
      <c r="F1677">
        <v>0.209489843744499</v>
      </c>
      <c r="G1677" t="s">
        <v>776</v>
      </c>
      <c r="H1677" t="b">
        <v>0</v>
      </c>
      <c r="I1677" t="s">
        <v>382</v>
      </c>
      <c r="J1677" t="s">
        <v>382</v>
      </c>
      <c r="K1677" t="s">
        <v>382</v>
      </c>
      <c r="X1677" t="str">
        <f t="shared" si="134"/>
        <v>1.25650143124325_0.209489843744499</v>
      </c>
      <c r="Y1677" t="str">
        <f t="shared" si="135"/>
        <v>grade6_not_apr_march_grade_t8_ra_cont_zfriendrelation</v>
      </c>
      <c r="Z1677" t="str">
        <f t="shared" si="136"/>
        <v>FALSE</v>
      </c>
      <c r="AA1677" s="2" t="e">
        <f t="shared" si="137"/>
        <v>#VALUE!</v>
      </c>
      <c r="AB1677">
        <f t="shared" si="138"/>
        <v>0.26512344043073899</v>
      </c>
    </row>
    <row r="1678" spans="1:28">
      <c r="A1678">
        <v>1677</v>
      </c>
      <c r="B1678" t="s">
        <v>120</v>
      </c>
      <c r="C1678">
        <v>0.35510598822091399</v>
      </c>
      <c r="D1678">
        <v>0.29039035082655901</v>
      </c>
      <c r="E1678">
        <v>1.22285739595048</v>
      </c>
      <c r="F1678">
        <v>0.221929093963637</v>
      </c>
      <c r="G1678" t="s">
        <v>776</v>
      </c>
      <c r="H1678" t="b">
        <v>0</v>
      </c>
      <c r="I1678" t="s">
        <v>382</v>
      </c>
      <c r="J1678" t="s">
        <v>382</v>
      </c>
      <c r="K1678" t="s">
        <v>382</v>
      </c>
      <c r="X1678" t="str">
        <f t="shared" si="134"/>
        <v>1.22285739595048_0.221929093963637</v>
      </c>
      <c r="Y1678" t="str">
        <f t="shared" si="135"/>
        <v>grade6_not_apr_march_grade_t8_ra_cont_zfriendrelation</v>
      </c>
      <c r="Z1678" t="str">
        <f t="shared" si="136"/>
        <v>FALSE</v>
      </c>
      <c r="AA1678" s="2" t="e">
        <f t="shared" si="137"/>
        <v>#VALUE!</v>
      </c>
      <c r="AB1678">
        <f t="shared" si="138"/>
        <v>0.29039035082655901</v>
      </c>
    </row>
    <row r="1679" spans="1:28">
      <c r="A1679">
        <v>1678</v>
      </c>
      <c r="B1679" t="s">
        <v>121</v>
      </c>
      <c r="C1679" s="17">
        <v>-2.6624262646461002E-5</v>
      </c>
      <c r="D1679">
        <v>0.13882155142059299</v>
      </c>
      <c r="E1679">
        <v>-1.91787675429418E-4</v>
      </c>
      <c r="F1679">
        <v>0.99984704801331503</v>
      </c>
      <c r="G1679" t="s">
        <v>776</v>
      </c>
      <c r="H1679" t="b">
        <v>0</v>
      </c>
      <c r="I1679" t="s">
        <v>382</v>
      </c>
      <c r="J1679" t="s">
        <v>382</v>
      </c>
      <c r="K1679" t="s">
        <v>382</v>
      </c>
      <c r="X1679" t="str">
        <f t="shared" si="134"/>
        <v>-0.000191787675429418_0.999847048013315</v>
      </c>
      <c r="Y1679" t="str">
        <f t="shared" si="135"/>
        <v>grade6_not_apr_march_grade_t8_ra_cont_zfriendrelation</v>
      </c>
      <c r="Z1679" t="str">
        <f t="shared" si="136"/>
        <v>FALSE</v>
      </c>
      <c r="AA1679" s="2" t="e">
        <f t="shared" si="137"/>
        <v>#VALUE!</v>
      </c>
      <c r="AB1679">
        <f t="shared" si="138"/>
        <v>0.13882155142059299</v>
      </c>
    </row>
    <row r="1680" spans="1:28">
      <c r="A1680">
        <v>1679</v>
      </c>
      <c r="B1680" t="s">
        <v>122</v>
      </c>
      <c r="C1680">
        <v>7.9123366889070207E-2</v>
      </c>
      <c r="D1680">
        <v>0.13637551239496101</v>
      </c>
      <c r="E1680">
        <v>0.58018749480418996</v>
      </c>
      <c r="F1680">
        <v>0.56203569322466096</v>
      </c>
      <c r="G1680" t="s">
        <v>776</v>
      </c>
      <c r="H1680" t="b">
        <v>0</v>
      </c>
      <c r="I1680" t="s">
        <v>382</v>
      </c>
      <c r="J1680" t="s">
        <v>382</v>
      </c>
      <c r="K1680" t="s">
        <v>382</v>
      </c>
      <c r="X1680" t="str">
        <f t="shared" si="134"/>
        <v>0.58018749480419_0.562035693224661</v>
      </c>
      <c r="Y1680" t="str">
        <f t="shared" si="135"/>
        <v>grade6_not_apr_march_grade_t8_ra_cont_zfriendrelation</v>
      </c>
      <c r="Z1680" t="str">
        <f t="shared" si="136"/>
        <v>FALSE</v>
      </c>
      <c r="AA1680" s="2" t="e">
        <f t="shared" si="137"/>
        <v>#VALUE!</v>
      </c>
      <c r="AB1680">
        <f t="shared" si="138"/>
        <v>0.13637551239496101</v>
      </c>
    </row>
    <row r="1681" spans="1:28">
      <c r="A1681">
        <v>1680</v>
      </c>
      <c r="B1681" t="s">
        <v>116</v>
      </c>
      <c r="C1681">
        <v>3.40658543130763E-3</v>
      </c>
      <c r="D1681">
        <v>6.8239502159089596E-2</v>
      </c>
      <c r="E1681">
        <v>4.9921018230257901E-2</v>
      </c>
      <c r="F1681">
        <v>0.96019944762766096</v>
      </c>
      <c r="G1681" t="s">
        <v>777</v>
      </c>
      <c r="H1681" t="b">
        <v>0</v>
      </c>
      <c r="I1681" t="s">
        <v>382</v>
      </c>
      <c r="J1681" t="s">
        <v>382</v>
      </c>
      <c r="K1681" t="s">
        <v>382</v>
      </c>
      <c r="X1681" t="str">
        <f t="shared" si="134"/>
        <v>0.0499210182302579_0.960199447627661</v>
      </c>
      <c r="Y1681" t="str">
        <f t="shared" si="135"/>
        <v>grade7_not_apr_march_grade_t8_ra_cont_zfriendrelation</v>
      </c>
      <c r="Z1681" t="str">
        <f t="shared" si="136"/>
        <v>FALSE</v>
      </c>
      <c r="AA1681" s="2" t="e">
        <f t="shared" si="137"/>
        <v>#VALUE!</v>
      </c>
      <c r="AB1681">
        <f t="shared" si="138"/>
        <v>6.8239502159089596E-2</v>
      </c>
    </row>
    <row r="1682" spans="1:28">
      <c r="A1682">
        <v>1681</v>
      </c>
      <c r="B1682" t="s">
        <v>234</v>
      </c>
      <c r="C1682">
        <v>1.16847471131586E-3</v>
      </c>
      <c r="D1682">
        <v>5.8284171730241799E-3</v>
      </c>
      <c r="E1682">
        <v>0.20047890818865</v>
      </c>
      <c r="F1682">
        <v>0.84116378850339002</v>
      </c>
      <c r="G1682" t="s">
        <v>777</v>
      </c>
      <c r="H1682" t="b">
        <v>0</v>
      </c>
      <c r="I1682" t="s">
        <v>382</v>
      </c>
      <c r="J1682" t="s">
        <v>382</v>
      </c>
      <c r="K1682" t="s">
        <v>382</v>
      </c>
      <c r="X1682" t="str">
        <f t="shared" si="134"/>
        <v>0.20047890818865_0.84116378850339</v>
      </c>
      <c r="Y1682" t="str">
        <f t="shared" si="135"/>
        <v>grade7_not_apr_march_grade_t8_ra_cont_zfriendrelation</v>
      </c>
      <c r="Z1682" t="str">
        <f t="shared" si="136"/>
        <v>FALSE</v>
      </c>
      <c r="AA1682" s="2" t="e">
        <f t="shared" si="137"/>
        <v>#VALUE!</v>
      </c>
      <c r="AB1682">
        <f t="shared" si="138"/>
        <v>5.8284171730241799E-3</v>
      </c>
    </row>
    <row r="1683" spans="1:28">
      <c r="A1683">
        <v>1682</v>
      </c>
      <c r="B1683" t="s">
        <v>140</v>
      </c>
      <c r="C1683">
        <v>0.104340317323036</v>
      </c>
      <c r="D1683">
        <v>8.0548784186813396E-2</v>
      </c>
      <c r="E1683">
        <v>1.2953679981195501</v>
      </c>
      <c r="F1683">
        <v>0.19561670664035199</v>
      </c>
      <c r="G1683" t="s">
        <v>777</v>
      </c>
      <c r="H1683" t="b">
        <v>0</v>
      </c>
      <c r="I1683" t="s">
        <v>382</v>
      </c>
      <c r="J1683" t="s">
        <v>382</v>
      </c>
      <c r="K1683" t="s">
        <v>382</v>
      </c>
      <c r="X1683" t="str">
        <f t="shared" si="134"/>
        <v>1.29536799811955_0.195616706640352</v>
      </c>
      <c r="Y1683" t="str">
        <f t="shared" si="135"/>
        <v>grade7_not_apr_march_grade_t8_ra_cont_zfriendrelation</v>
      </c>
      <c r="Z1683" t="str">
        <f t="shared" si="136"/>
        <v>FALSE</v>
      </c>
      <c r="AA1683" s="2" t="e">
        <f t="shared" si="137"/>
        <v>#VALUE!</v>
      </c>
      <c r="AB1683">
        <f t="shared" si="138"/>
        <v>8.0548784186813396E-2</v>
      </c>
    </row>
    <row r="1684" spans="1:28">
      <c r="A1684">
        <v>1683</v>
      </c>
      <c r="B1684" t="s">
        <v>117</v>
      </c>
      <c r="C1684">
        <v>5.2618809931126602E-2</v>
      </c>
      <c r="D1684">
        <v>0.15297416005565201</v>
      </c>
      <c r="E1684">
        <v>0.34397188330358403</v>
      </c>
      <c r="F1684">
        <v>0.730969851591727</v>
      </c>
      <c r="G1684" t="s">
        <v>777</v>
      </c>
      <c r="H1684" t="b">
        <v>0</v>
      </c>
      <c r="I1684" t="s">
        <v>382</v>
      </c>
      <c r="J1684" t="s">
        <v>382</v>
      </c>
      <c r="K1684" t="s">
        <v>382</v>
      </c>
      <c r="X1684" t="str">
        <f t="shared" si="134"/>
        <v>0.343971883303584_0.730969851591727</v>
      </c>
      <c r="Y1684" t="str">
        <f t="shared" si="135"/>
        <v>grade7_not_apr_march_grade_t8_ra_cont_zfriendrelation</v>
      </c>
      <c r="Z1684" t="str">
        <f t="shared" si="136"/>
        <v>FALSE</v>
      </c>
      <c r="AA1684" s="2" t="e">
        <f t="shared" si="137"/>
        <v>#VALUE!</v>
      </c>
      <c r="AB1684">
        <f t="shared" si="138"/>
        <v>0.15297416005565201</v>
      </c>
    </row>
    <row r="1685" spans="1:28">
      <c r="A1685">
        <v>1684</v>
      </c>
      <c r="B1685" t="s">
        <v>118</v>
      </c>
      <c r="C1685">
        <v>-7.1232468039458596E-2</v>
      </c>
      <c r="D1685">
        <v>0.14220152733879701</v>
      </c>
      <c r="E1685">
        <v>-0.50092618112143095</v>
      </c>
      <c r="F1685">
        <v>0.61657921005059901</v>
      </c>
      <c r="G1685" t="s">
        <v>777</v>
      </c>
      <c r="H1685" t="b">
        <v>0</v>
      </c>
      <c r="I1685" t="s">
        <v>382</v>
      </c>
      <c r="J1685" t="s">
        <v>382</v>
      </c>
      <c r="K1685" t="s">
        <v>382</v>
      </c>
      <c r="X1685" t="str">
        <f t="shared" si="134"/>
        <v>-0.500926181121431_0.616579210050599</v>
      </c>
      <c r="Y1685" t="str">
        <f t="shared" si="135"/>
        <v>grade7_not_apr_march_grade_t8_ra_cont_zfriendrelation</v>
      </c>
      <c r="Z1685" t="str">
        <f t="shared" si="136"/>
        <v>FALSE</v>
      </c>
      <c r="AA1685" s="2" t="e">
        <f t="shared" si="137"/>
        <v>#VALUE!</v>
      </c>
      <c r="AB1685">
        <f t="shared" si="138"/>
        <v>0.14220152733879701</v>
      </c>
    </row>
    <row r="1686" spans="1:28">
      <c r="A1686">
        <v>1685</v>
      </c>
      <c r="B1686" t="s">
        <v>119</v>
      </c>
      <c r="C1686">
        <v>-0.13128809876220199</v>
      </c>
      <c r="D1686">
        <v>0.17674265678491499</v>
      </c>
      <c r="E1686">
        <v>-0.74282067017908004</v>
      </c>
      <c r="F1686">
        <v>0.45783734646235102</v>
      </c>
      <c r="G1686" t="s">
        <v>777</v>
      </c>
      <c r="H1686" t="b">
        <v>0</v>
      </c>
      <c r="I1686" t="s">
        <v>382</v>
      </c>
      <c r="J1686" t="s">
        <v>382</v>
      </c>
      <c r="K1686" t="s">
        <v>382</v>
      </c>
      <c r="X1686" t="str">
        <f t="shared" si="134"/>
        <v>-0.74282067017908_0.457837346462351</v>
      </c>
      <c r="Y1686" t="str">
        <f t="shared" si="135"/>
        <v>grade7_not_apr_march_grade_t8_ra_cont_zfriendrelation</v>
      </c>
      <c r="Z1686" t="str">
        <f t="shared" si="136"/>
        <v>FALSE</v>
      </c>
      <c r="AA1686" s="2" t="e">
        <f t="shared" si="137"/>
        <v>#VALUE!</v>
      </c>
      <c r="AB1686">
        <f t="shared" si="138"/>
        <v>0.17674265678491499</v>
      </c>
    </row>
    <row r="1687" spans="1:28">
      <c r="A1687">
        <v>1686</v>
      </c>
      <c r="B1687" t="s">
        <v>120</v>
      </c>
      <c r="C1687">
        <v>-9.0828854251767094E-2</v>
      </c>
      <c r="D1687">
        <v>0.175680131640472</v>
      </c>
      <c r="E1687">
        <v>-0.51701267185777999</v>
      </c>
      <c r="F1687">
        <v>0.60530923879550103</v>
      </c>
      <c r="G1687" t="s">
        <v>777</v>
      </c>
      <c r="H1687" t="b">
        <v>0</v>
      </c>
      <c r="I1687" t="s">
        <v>382</v>
      </c>
      <c r="J1687" t="s">
        <v>382</v>
      </c>
      <c r="K1687" t="s">
        <v>382</v>
      </c>
      <c r="X1687" t="str">
        <f t="shared" si="134"/>
        <v>-0.51701267185778_0.605309238795501</v>
      </c>
      <c r="Y1687" t="str">
        <f t="shared" si="135"/>
        <v>grade7_not_apr_march_grade_t8_ra_cont_zfriendrelation</v>
      </c>
      <c r="Z1687" t="str">
        <f t="shared" si="136"/>
        <v>FALSE</v>
      </c>
      <c r="AA1687" s="2" t="e">
        <f t="shared" si="137"/>
        <v>#VALUE!</v>
      </c>
      <c r="AB1687">
        <f t="shared" si="138"/>
        <v>0.175680131640472</v>
      </c>
    </row>
    <row r="1688" spans="1:28">
      <c r="A1688">
        <v>1687</v>
      </c>
      <c r="B1688" t="s">
        <v>121</v>
      </c>
      <c r="C1688">
        <v>-6.0039368328303798E-3</v>
      </c>
      <c r="D1688">
        <v>9.3297746475754895E-2</v>
      </c>
      <c r="E1688">
        <v>-6.4352431431884696E-2</v>
      </c>
      <c r="F1688">
        <v>0.948707821924343</v>
      </c>
      <c r="G1688" t="s">
        <v>777</v>
      </c>
      <c r="H1688" t="b">
        <v>0</v>
      </c>
      <c r="I1688" t="s">
        <v>382</v>
      </c>
      <c r="J1688" t="s">
        <v>382</v>
      </c>
      <c r="K1688" t="s">
        <v>382</v>
      </c>
      <c r="X1688" t="str">
        <f t="shared" si="134"/>
        <v>-0.0643524314318847_0.948707821924343</v>
      </c>
      <c r="Y1688" t="str">
        <f t="shared" si="135"/>
        <v>grade7_not_apr_march_grade_t8_ra_cont_zfriendrelation</v>
      </c>
      <c r="Z1688" t="str">
        <f t="shared" si="136"/>
        <v>FALSE</v>
      </c>
      <c r="AA1688" s="2" t="e">
        <f t="shared" si="137"/>
        <v>#VALUE!</v>
      </c>
      <c r="AB1688">
        <f t="shared" si="138"/>
        <v>9.3297746475754895E-2</v>
      </c>
    </row>
    <row r="1689" spans="1:28">
      <c r="A1689">
        <v>1688</v>
      </c>
      <c r="B1689" t="s">
        <v>122</v>
      </c>
      <c r="C1689">
        <v>1.5128204303910001E-2</v>
      </c>
      <c r="D1689">
        <v>9.5654956140795402E-2</v>
      </c>
      <c r="E1689">
        <v>0.15815389933003199</v>
      </c>
      <c r="F1689">
        <v>0.87438075407265103</v>
      </c>
      <c r="G1689" t="s">
        <v>777</v>
      </c>
      <c r="H1689" t="b">
        <v>0</v>
      </c>
      <c r="I1689" t="s">
        <v>382</v>
      </c>
      <c r="J1689" t="s">
        <v>382</v>
      </c>
      <c r="K1689" t="s">
        <v>382</v>
      </c>
      <c r="X1689" t="str">
        <f t="shared" si="134"/>
        <v>0.158153899330032_0.874380754072651</v>
      </c>
      <c r="Y1689" t="str">
        <f t="shared" si="135"/>
        <v>grade7_not_apr_march_grade_t8_ra_cont_zfriendrelation</v>
      </c>
      <c r="Z1689" t="str">
        <f t="shared" si="136"/>
        <v>FALSE</v>
      </c>
      <c r="AA1689" s="2" t="e">
        <f t="shared" si="137"/>
        <v>#VALUE!</v>
      </c>
      <c r="AB1689">
        <f t="shared" si="138"/>
        <v>9.5654956140795402E-2</v>
      </c>
    </row>
    <row r="1690" spans="1:28">
      <c r="A1690">
        <v>1689</v>
      </c>
      <c r="B1690" t="s">
        <v>116</v>
      </c>
      <c r="C1690">
        <v>-7.0882741958635295E-2</v>
      </c>
      <c r="D1690">
        <v>0.10646515274499201</v>
      </c>
      <c r="E1690">
        <v>-0.66578349939923798</v>
      </c>
      <c r="F1690">
        <v>0.50592572077588605</v>
      </c>
      <c r="G1690" t="s">
        <v>778</v>
      </c>
      <c r="H1690" t="b">
        <v>0</v>
      </c>
      <c r="I1690" t="s">
        <v>382</v>
      </c>
      <c r="J1690" t="s">
        <v>382</v>
      </c>
      <c r="K1690" t="s">
        <v>382</v>
      </c>
      <c r="X1690" t="str">
        <f t="shared" si="134"/>
        <v>-0.665783499399238_0.505925720775886</v>
      </c>
      <c r="Y1690" t="str">
        <f t="shared" si="135"/>
        <v>grade8_not_apr_march_grade_t8_ra_cont_zfriendrelation</v>
      </c>
      <c r="Z1690" t="str">
        <f t="shared" si="136"/>
        <v>FALSE</v>
      </c>
      <c r="AA1690" s="2" t="e">
        <f t="shared" si="137"/>
        <v>#VALUE!</v>
      </c>
      <c r="AB1690">
        <f t="shared" si="138"/>
        <v>0.10646515274499201</v>
      </c>
    </row>
    <row r="1691" spans="1:28">
      <c r="A1691">
        <v>1690</v>
      </c>
      <c r="B1691" t="s">
        <v>234</v>
      </c>
      <c r="C1691">
        <v>9.1378914231315805E-3</v>
      </c>
      <c r="D1691">
        <v>9.1053457196876905E-3</v>
      </c>
      <c r="E1691">
        <v>1.00357435120487</v>
      </c>
      <c r="F1691">
        <v>0.316178638383044</v>
      </c>
      <c r="G1691" t="s">
        <v>778</v>
      </c>
      <c r="H1691" t="b">
        <v>0</v>
      </c>
      <c r="I1691" t="s">
        <v>382</v>
      </c>
      <c r="J1691" t="s">
        <v>382</v>
      </c>
      <c r="K1691" t="s">
        <v>382</v>
      </c>
      <c r="X1691" t="str">
        <f t="shared" si="134"/>
        <v>1.00357435120487_0.316178638383044</v>
      </c>
      <c r="Y1691" t="str">
        <f t="shared" si="135"/>
        <v>grade8_not_apr_march_grade_t8_ra_cont_zfriendrelation</v>
      </c>
      <c r="Z1691" t="str">
        <f t="shared" si="136"/>
        <v>FALSE</v>
      </c>
      <c r="AA1691" s="2" t="e">
        <f t="shared" si="137"/>
        <v>#VALUE!</v>
      </c>
      <c r="AB1691">
        <f t="shared" si="138"/>
        <v>9.1053457196876905E-3</v>
      </c>
    </row>
    <row r="1692" spans="1:28">
      <c r="A1692">
        <v>1691</v>
      </c>
      <c r="B1692" t="s">
        <v>140</v>
      </c>
      <c r="C1692">
        <v>6.7610734814761805E-2</v>
      </c>
      <c r="D1692">
        <v>0.11553358861829501</v>
      </c>
      <c r="E1692">
        <v>0.58520414386276298</v>
      </c>
      <c r="F1692">
        <v>0.55873396737103798</v>
      </c>
      <c r="G1692" t="s">
        <v>778</v>
      </c>
      <c r="H1692" t="b">
        <v>0</v>
      </c>
      <c r="I1692" t="s">
        <v>382</v>
      </c>
      <c r="J1692" t="s">
        <v>382</v>
      </c>
      <c r="K1692" t="s">
        <v>382</v>
      </c>
      <c r="X1692" t="str">
        <f t="shared" si="134"/>
        <v>0.585204143862763_0.558733967371038</v>
      </c>
      <c r="Y1692" t="str">
        <f t="shared" si="135"/>
        <v>grade8_not_apr_march_grade_t8_ra_cont_zfriendrelation</v>
      </c>
      <c r="Z1692" t="str">
        <f t="shared" si="136"/>
        <v>FALSE</v>
      </c>
      <c r="AA1692" s="2" t="e">
        <f t="shared" si="137"/>
        <v>#VALUE!</v>
      </c>
      <c r="AB1692">
        <f t="shared" si="138"/>
        <v>0.11553358861829501</v>
      </c>
    </row>
    <row r="1693" spans="1:28">
      <c r="A1693">
        <v>1692</v>
      </c>
      <c r="B1693" t="s">
        <v>117</v>
      </c>
      <c r="C1693">
        <v>0.30555487085340099</v>
      </c>
      <c r="D1693">
        <v>0.23829373454545399</v>
      </c>
      <c r="E1693">
        <v>1.2822614553263401</v>
      </c>
      <c r="F1693">
        <v>0.20047901825200101</v>
      </c>
      <c r="G1693" t="s">
        <v>778</v>
      </c>
      <c r="H1693" t="b">
        <v>0</v>
      </c>
      <c r="I1693" t="s">
        <v>382</v>
      </c>
      <c r="J1693" t="s">
        <v>382</v>
      </c>
      <c r="K1693" t="s">
        <v>382</v>
      </c>
      <c r="X1693" t="str">
        <f t="shared" si="134"/>
        <v>1.28226145532634_0.200479018252001</v>
      </c>
      <c r="Y1693" t="str">
        <f t="shared" si="135"/>
        <v>grade8_not_apr_march_grade_t8_ra_cont_zfriendrelation</v>
      </c>
      <c r="Z1693" t="str">
        <f t="shared" si="136"/>
        <v>FALSE</v>
      </c>
      <c r="AA1693" s="2" t="e">
        <f t="shared" si="137"/>
        <v>#VALUE!</v>
      </c>
      <c r="AB1693">
        <f t="shared" si="138"/>
        <v>0.23829373454545399</v>
      </c>
    </row>
    <row r="1694" spans="1:28">
      <c r="A1694">
        <v>1693</v>
      </c>
      <c r="B1694" t="s">
        <v>118</v>
      </c>
      <c r="C1694">
        <v>0.21349156981235401</v>
      </c>
      <c r="D1694">
        <v>0.23692785035949299</v>
      </c>
      <c r="E1694">
        <v>0.90108262700404695</v>
      </c>
      <c r="F1694">
        <v>0.36807597256726898</v>
      </c>
      <c r="G1694" t="s">
        <v>778</v>
      </c>
      <c r="H1694" t="b">
        <v>0</v>
      </c>
      <c r="I1694" t="s">
        <v>382</v>
      </c>
      <c r="J1694" t="s">
        <v>382</v>
      </c>
      <c r="K1694" t="s">
        <v>382</v>
      </c>
      <c r="X1694" t="str">
        <f t="shared" si="134"/>
        <v>0.901082627004047_0.368075972567269</v>
      </c>
      <c r="Y1694" t="str">
        <f t="shared" si="135"/>
        <v>grade8_not_apr_march_grade_t8_ra_cont_zfriendrelation</v>
      </c>
      <c r="Z1694" t="str">
        <f t="shared" si="136"/>
        <v>FALSE</v>
      </c>
      <c r="AA1694" s="2" t="e">
        <f t="shared" si="137"/>
        <v>#VALUE!</v>
      </c>
      <c r="AB1694">
        <f t="shared" si="138"/>
        <v>0.23692785035949299</v>
      </c>
    </row>
    <row r="1695" spans="1:28">
      <c r="A1695">
        <v>1694</v>
      </c>
      <c r="B1695" t="s">
        <v>119</v>
      </c>
      <c r="C1695">
        <v>0.110368231358555</v>
      </c>
      <c r="D1695">
        <v>0.27269412225947398</v>
      </c>
      <c r="E1695">
        <v>0.40473271093660301</v>
      </c>
      <c r="F1695">
        <v>0.68588609783766796</v>
      </c>
      <c r="G1695" t="s">
        <v>778</v>
      </c>
      <c r="H1695" t="b">
        <v>0</v>
      </c>
      <c r="I1695" t="s">
        <v>382</v>
      </c>
      <c r="J1695" t="s">
        <v>382</v>
      </c>
      <c r="K1695" t="s">
        <v>382</v>
      </c>
      <c r="X1695" t="str">
        <f t="shared" si="134"/>
        <v>0.404732710936603_0.685886097837668</v>
      </c>
      <c r="Y1695" t="str">
        <f t="shared" si="135"/>
        <v>grade8_not_apr_march_grade_t8_ra_cont_zfriendrelation</v>
      </c>
      <c r="Z1695" t="str">
        <f t="shared" si="136"/>
        <v>FALSE</v>
      </c>
      <c r="AA1695" s="2" t="e">
        <f t="shared" si="137"/>
        <v>#VALUE!</v>
      </c>
      <c r="AB1695">
        <f t="shared" si="138"/>
        <v>0.27269412225947398</v>
      </c>
    </row>
    <row r="1696" spans="1:28">
      <c r="A1696">
        <v>1695</v>
      </c>
      <c r="B1696" t="s">
        <v>120</v>
      </c>
      <c r="C1696">
        <v>0.108863965085872</v>
      </c>
      <c r="D1696">
        <v>0.30300362438664502</v>
      </c>
      <c r="E1696">
        <v>0.359282715862691</v>
      </c>
      <c r="F1696">
        <v>0.719569470950989</v>
      </c>
      <c r="G1696" t="s">
        <v>778</v>
      </c>
      <c r="H1696" t="b">
        <v>0</v>
      </c>
      <c r="I1696" t="s">
        <v>382</v>
      </c>
      <c r="J1696" t="s">
        <v>382</v>
      </c>
      <c r="K1696" t="s">
        <v>382</v>
      </c>
      <c r="X1696" t="str">
        <f t="shared" si="134"/>
        <v>0.359282715862691_0.719569470950989</v>
      </c>
      <c r="Y1696" t="str">
        <f t="shared" si="135"/>
        <v>grade8_not_apr_march_grade_t8_ra_cont_zfriendrelation</v>
      </c>
      <c r="Z1696" t="str">
        <f t="shared" si="136"/>
        <v>FALSE</v>
      </c>
      <c r="AA1696" s="2" t="e">
        <f t="shared" si="137"/>
        <v>#VALUE!</v>
      </c>
      <c r="AB1696">
        <f t="shared" si="138"/>
        <v>0.30300362438664502</v>
      </c>
    </row>
    <row r="1697" spans="1:28">
      <c r="A1697">
        <v>1696</v>
      </c>
      <c r="B1697" t="s">
        <v>122</v>
      </c>
      <c r="C1697">
        <v>3.9592194728295303E-2</v>
      </c>
      <c r="D1697">
        <v>0.109857234030413</v>
      </c>
      <c r="E1697">
        <v>0.36039679205226</v>
      </c>
      <c r="F1697">
        <v>0.71873692704635295</v>
      </c>
      <c r="G1697" t="s">
        <v>778</v>
      </c>
      <c r="H1697" t="b">
        <v>0</v>
      </c>
      <c r="I1697" t="s">
        <v>382</v>
      </c>
      <c r="J1697" t="s">
        <v>382</v>
      </c>
      <c r="K1697" t="s">
        <v>382</v>
      </c>
      <c r="X1697" t="str">
        <f t="shared" si="134"/>
        <v>0.36039679205226_0.718736927046353</v>
      </c>
      <c r="Y1697" t="str">
        <f t="shared" si="135"/>
        <v>grade8_not_apr_march_grade_t8_ra_cont_zfriendrelation</v>
      </c>
      <c r="Z1697" t="str">
        <f t="shared" si="136"/>
        <v>FALSE</v>
      </c>
      <c r="AA1697" s="2" t="e">
        <f t="shared" si="137"/>
        <v>#VALUE!</v>
      </c>
      <c r="AB1697">
        <f t="shared" si="138"/>
        <v>0.109857234030413</v>
      </c>
    </row>
    <row r="1698" spans="1:28">
      <c r="A1698">
        <v>1697</v>
      </c>
      <c r="B1698" t="s">
        <v>116</v>
      </c>
      <c r="C1698">
        <v>-5.9887262456227497E-2</v>
      </c>
      <c r="D1698">
        <v>0.132956785857134</v>
      </c>
      <c r="E1698">
        <v>-0.45042652069355998</v>
      </c>
      <c r="F1698">
        <v>0.65274418167278403</v>
      </c>
      <c r="G1698" t="s">
        <v>779</v>
      </c>
      <c r="H1698" t="b">
        <v>0</v>
      </c>
      <c r="I1698" t="s">
        <v>382</v>
      </c>
      <c r="J1698" t="s">
        <v>382</v>
      </c>
      <c r="K1698" t="s">
        <v>382</v>
      </c>
      <c r="X1698" t="str">
        <f t="shared" si="134"/>
        <v>-0.45042652069356_0.652744181672784</v>
      </c>
      <c r="Y1698" t="str">
        <f t="shared" si="135"/>
        <v>grade9_not_apr_march_grade_t8_ra_cont_zfriendrelation</v>
      </c>
      <c r="Z1698" t="str">
        <f t="shared" si="136"/>
        <v>FALSE</v>
      </c>
      <c r="AA1698" s="2" t="e">
        <f t="shared" si="137"/>
        <v>#VALUE!</v>
      </c>
      <c r="AB1698">
        <f t="shared" si="138"/>
        <v>0.132956785857134</v>
      </c>
    </row>
    <row r="1699" spans="1:28">
      <c r="A1699">
        <v>1698</v>
      </c>
      <c r="B1699" t="s">
        <v>234</v>
      </c>
      <c r="C1699">
        <v>3.2069646570178599E-3</v>
      </c>
      <c r="D1699">
        <v>1.17356212386762E-2</v>
      </c>
      <c r="E1699">
        <v>0.27326756647947198</v>
      </c>
      <c r="F1699">
        <v>0.78484477010784803</v>
      </c>
      <c r="G1699" t="s">
        <v>779</v>
      </c>
      <c r="H1699" t="b">
        <v>0</v>
      </c>
      <c r="I1699" t="s">
        <v>382</v>
      </c>
      <c r="J1699" t="s">
        <v>382</v>
      </c>
      <c r="K1699" t="s">
        <v>382</v>
      </c>
      <c r="X1699" t="str">
        <f t="shared" si="134"/>
        <v>0.273267566479472_0.784844770107848</v>
      </c>
      <c r="Y1699" t="str">
        <f t="shared" si="135"/>
        <v>grade9_not_apr_march_grade_t8_ra_cont_zfriendrelation</v>
      </c>
      <c r="Z1699" t="str">
        <f t="shared" si="136"/>
        <v>FALSE</v>
      </c>
      <c r="AA1699" s="2" t="e">
        <f t="shared" si="137"/>
        <v>#VALUE!</v>
      </c>
      <c r="AB1699">
        <f t="shared" si="138"/>
        <v>1.17356212386762E-2</v>
      </c>
    </row>
    <row r="1700" spans="1:28">
      <c r="A1700">
        <v>1699</v>
      </c>
      <c r="B1700" t="s">
        <v>140</v>
      </c>
      <c r="C1700">
        <v>-6.6195553311185901E-2</v>
      </c>
      <c r="D1700">
        <v>0.17712511537999001</v>
      </c>
      <c r="E1700">
        <v>-0.37372200531345001</v>
      </c>
      <c r="F1700">
        <v>0.70888803678452506</v>
      </c>
      <c r="G1700" t="s">
        <v>779</v>
      </c>
      <c r="H1700" t="b">
        <v>0</v>
      </c>
      <c r="I1700" t="s">
        <v>382</v>
      </c>
      <c r="J1700" t="s">
        <v>382</v>
      </c>
      <c r="K1700" t="s">
        <v>382</v>
      </c>
      <c r="X1700" t="str">
        <f t="shared" si="134"/>
        <v>-0.37372200531345_0.708888036784525</v>
      </c>
      <c r="Y1700" t="str">
        <f t="shared" si="135"/>
        <v>grade9_not_apr_march_grade_t8_ra_cont_zfriendrelation</v>
      </c>
      <c r="Z1700" t="str">
        <f t="shared" si="136"/>
        <v>FALSE</v>
      </c>
      <c r="AA1700" s="2" t="e">
        <f t="shared" si="137"/>
        <v>#VALUE!</v>
      </c>
      <c r="AB1700">
        <f t="shared" si="138"/>
        <v>0.17712511537999001</v>
      </c>
    </row>
    <row r="1701" spans="1:28">
      <c r="A1701">
        <v>1700</v>
      </c>
      <c r="B1701" t="s">
        <v>117</v>
      </c>
      <c r="C1701">
        <v>-2.1745689398046799E-2</v>
      </c>
      <c r="D1701">
        <v>0.25509614987263002</v>
      </c>
      <c r="E1701">
        <v>-8.5245070962084196E-2</v>
      </c>
      <c r="F1701">
        <v>0.93212620234186405</v>
      </c>
      <c r="G1701" t="s">
        <v>779</v>
      </c>
      <c r="H1701" t="b">
        <v>0</v>
      </c>
      <c r="I1701" t="s">
        <v>382</v>
      </c>
      <c r="J1701" t="s">
        <v>382</v>
      </c>
      <c r="K1701" t="s">
        <v>382</v>
      </c>
      <c r="X1701" t="str">
        <f t="shared" si="134"/>
        <v>-0.0852450709620842_0.932126202341864</v>
      </c>
      <c r="Y1701" t="str">
        <f t="shared" si="135"/>
        <v>grade9_not_apr_march_grade_t8_ra_cont_zfriendrelation</v>
      </c>
      <c r="Z1701" t="str">
        <f t="shared" si="136"/>
        <v>FALSE</v>
      </c>
      <c r="AA1701" s="2" t="e">
        <f t="shared" si="137"/>
        <v>#VALUE!</v>
      </c>
      <c r="AB1701">
        <f t="shared" si="138"/>
        <v>0.25509614987263002</v>
      </c>
    </row>
    <row r="1702" spans="1:28">
      <c r="A1702">
        <v>1701</v>
      </c>
      <c r="B1702" t="s">
        <v>118</v>
      </c>
      <c r="C1702">
        <v>-0.14713244177592799</v>
      </c>
      <c r="D1702">
        <v>0.25744340503547503</v>
      </c>
      <c r="E1702">
        <v>-0.57151373427357</v>
      </c>
      <c r="F1702">
        <v>0.56810031339272005</v>
      </c>
      <c r="G1702" t="s">
        <v>779</v>
      </c>
      <c r="H1702" t="b">
        <v>0</v>
      </c>
      <c r="I1702" t="s">
        <v>382</v>
      </c>
      <c r="J1702" t="s">
        <v>382</v>
      </c>
      <c r="K1702" t="s">
        <v>382</v>
      </c>
      <c r="X1702" t="str">
        <f t="shared" si="134"/>
        <v>-0.57151373427357_0.56810031339272</v>
      </c>
      <c r="Y1702" t="str">
        <f t="shared" si="135"/>
        <v>grade9_not_apr_march_grade_t8_ra_cont_zfriendrelation</v>
      </c>
      <c r="Z1702" t="str">
        <f t="shared" si="136"/>
        <v>FALSE</v>
      </c>
      <c r="AA1702" s="2" t="e">
        <f t="shared" si="137"/>
        <v>#VALUE!</v>
      </c>
      <c r="AB1702">
        <f t="shared" si="138"/>
        <v>0.25744340503547503</v>
      </c>
    </row>
    <row r="1703" spans="1:28">
      <c r="A1703">
        <v>1702</v>
      </c>
      <c r="B1703" t="s">
        <v>119</v>
      </c>
      <c r="C1703">
        <v>-2.56573283288219E-2</v>
      </c>
      <c r="D1703">
        <v>0.27994421804624398</v>
      </c>
      <c r="E1703">
        <v>-9.1651574402524597E-2</v>
      </c>
      <c r="F1703">
        <v>0.92703903438699498</v>
      </c>
      <c r="G1703" t="s">
        <v>779</v>
      </c>
      <c r="H1703" t="b">
        <v>0</v>
      </c>
      <c r="I1703" t="s">
        <v>382</v>
      </c>
      <c r="J1703" t="s">
        <v>382</v>
      </c>
      <c r="K1703" t="s">
        <v>382</v>
      </c>
      <c r="X1703" t="str">
        <f t="shared" si="134"/>
        <v>-0.0916515744025246_0.927039034386995</v>
      </c>
      <c r="Y1703" t="str">
        <f t="shared" si="135"/>
        <v>grade9_not_apr_march_grade_t8_ra_cont_zfriendrelation</v>
      </c>
      <c r="Z1703" t="str">
        <f t="shared" si="136"/>
        <v>FALSE</v>
      </c>
      <c r="AA1703" s="2" t="e">
        <f t="shared" si="137"/>
        <v>#VALUE!</v>
      </c>
      <c r="AB1703">
        <f t="shared" si="138"/>
        <v>0.27994421804624398</v>
      </c>
    </row>
    <row r="1704" spans="1:28">
      <c r="A1704">
        <v>1703</v>
      </c>
      <c r="B1704" t="s">
        <v>120</v>
      </c>
      <c r="C1704">
        <v>-0.121120035220018</v>
      </c>
      <c r="D1704">
        <v>0.34836904654909201</v>
      </c>
      <c r="E1704">
        <v>-0.34767737380752001</v>
      </c>
      <c r="F1704">
        <v>0.72833822638005197</v>
      </c>
      <c r="G1704" t="s">
        <v>779</v>
      </c>
      <c r="H1704" t="b">
        <v>0</v>
      </c>
      <c r="I1704" t="s">
        <v>382</v>
      </c>
      <c r="J1704" t="s">
        <v>382</v>
      </c>
      <c r="K1704" t="s">
        <v>382</v>
      </c>
      <c r="X1704" t="str">
        <f t="shared" si="134"/>
        <v>-0.34767737380752_0.728338226380052</v>
      </c>
      <c r="Y1704" t="str">
        <f t="shared" si="135"/>
        <v>grade9_not_apr_march_grade_t8_ra_cont_zfriendrelation</v>
      </c>
      <c r="Z1704" t="str">
        <f t="shared" si="136"/>
        <v>FALSE</v>
      </c>
      <c r="AA1704" s="2" t="e">
        <f t="shared" si="137"/>
        <v>#VALUE!</v>
      </c>
      <c r="AB1704">
        <f t="shared" si="138"/>
        <v>0.34836904654909201</v>
      </c>
    </row>
    <row r="1705" spans="1:28">
      <c r="A1705">
        <v>1704</v>
      </c>
      <c r="B1705" t="s">
        <v>122</v>
      </c>
      <c r="C1705">
        <v>6.9618627010802098E-2</v>
      </c>
      <c r="D1705">
        <v>0.14779710972107499</v>
      </c>
      <c r="E1705">
        <v>0.47104187045462298</v>
      </c>
      <c r="F1705">
        <v>0.63796991541718695</v>
      </c>
      <c r="G1705" t="s">
        <v>779</v>
      </c>
      <c r="H1705" t="b">
        <v>0</v>
      </c>
      <c r="I1705" t="s">
        <v>382</v>
      </c>
      <c r="J1705" t="s">
        <v>382</v>
      </c>
      <c r="K1705" t="s">
        <v>382</v>
      </c>
      <c r="X1705" t="str">
        <f t="shared" si="134"/>
        <v>0.471041870454623_0.637969915417187</v>
      </c>
      <c r="Y1705" t="str">
        <f t="shared" si="135"/>
        <v>grade9_not_apr_march_grade_t8_ra_cont_zfriendrelation</v>
      </c>
      <c r="Z1705" t="str">
        <f t="shared" si="136"/>
        <v>FALSE</v>
      </c>
      <c r="AA1705" s="2" t="e">
        <f t="shared" si="137"/>
        <v>#VALUE!</v>
      </c>
      <c r="AB1705">
        <f t="shared" si="138"/>
        <v>0.14779710972107499</v>
      </c>
    </row>
    <row r="1706" spans="1:28">
      <c r="A1706">
        <v>1705</v>
      </c>
      <c r="B1706" t="s">
        <v>150</v>
      </c>
      <c r="C1706">
        <v>0.13719053098157599</v>
      </c>
      <c r="D1706">
        <v>6.5506291513185197E-2</v>
      </c>
      <c r="E1706">
        <v>2.09431075721883</v>
      </c>
      <c r="F1706">
        <v>3.6612524505218902E-2</v>
      </c>
      <c r="G1706" t="s">
        <v>475</v>
      </c>
      <c r="H1706" t="b">
        <v>0</v>
      </c>
      <c r="I1706" t="s">
        <v>382</v>
      </c>
      <c r="J1706" t="s">
        <v>382</v>
      </c>
      <c r="K1706" t="s">
        <v>382</v>
      </c>
      <c r="X1706" t="str">
        <f t="shared" si="134"/>
        <v>2.09431075721883_0.0366125245052189</v>
      </c>
      <c r="Y1706" t="str">
        <f t="shared" si="135"/>
        <v>grade4_all_grade_t8_ra_basic_teacherrelation2</v>
      </c>
      <c r="Z1706" t="str">
        <f t="shared" si="136"/>
        <v>FALSE</v>
      </c>
      <c r="AA1706" s="2" t="e">
        <f t="shared" si="137"/>
        <v>#VALUE!</v>
      </c>
      <c r="AB1706">
        <f t="shared" si="138"/>
        <v>6.5506291513185197E-2</v>
      </c>
    </row>
    <row r="1707" spans="1:28">
      <c r="A1707">
        <v>1706</v>
      </c>
      <c r="B1707" t="s">
        <v>116</v>
      </c>
      <c r="C1707">
        <v>-3.7853179142144401E-2</v>
      </c>
      <c r="D1707">
        <v>2.9391350845551702E-2</v>
      </c>
      <c r="E1707">
        <v>-1.28790198657621</v>
      </c>
      <c r="F1707">
        <v>0.19823077125250399</v>
      </c>
      <c r="G1707" t="s">
        <v>475</v>
      </c>
      <c r="H1707" t="b">
        <v>0</v>
      </c>
      <c r="I1707" t="s">
        <v>382</v>
      </c>
      <c r="J1707" t="s">
        <v>382</v>
      </c>
      <c r="K1707" t="s">
        <v>382</v>
      </c>
      <c r="X1707" t="str">
        <f t="shared" si="134"/>
        <v>-1.28790198657621_0.198230771252504</v>
      </c>
      <c r="Y1707" t="str">
        <f t="shared" si="135"/>
        <v>grade4_all_grade_t8_ra_basic_teacherrelation2</v>
      </c>
      <c r="Z1707" t="str">
        <f t="shared" si="136"/>
        <v>FALSE</v>
      </c>
      <c r="AA1707" s="2" t="e">
        <f t="shared" si="137"/>
        <v>#VALUE!</v>
      </c>
      <c r="AB1707">
        <f t="shared" si="138"/>
        <v>2.9391350845551702E-2</v>
      </c>
    </row>
    <row r="1708" spans="1:28">
      <c r="A1708">
        <v>1707</v>
      </c>
      <c r="B1708" t="s">
        <v>234</v>
      </c>
      <c r="C1708">
        <v>2.2362404160481799E-3</v>
      </c>
      <c r="D1708">
        <v>2.78698621290931E-3</v>
      </c>
      <c r="E1708">
        <v>0.80238660876394696</v>
      </c>
      <c r="F1708">
        <v>0.42261774299786897</v>
      </c>
      <c r="G1708" t="s">
        <v>475</v>
      </c>
      <c r="H1708" t="b">
        <v>0</v>
      </c>
      <c r="I1708" t="s">
        <v>382</v>
      </c>
      <c r="J1708" t="s">
        <v>382</v>
      </c>
      <c r="K1708" t="s">
        <v>382</v>
      </c>
      <c r="X1708" t="str">
        <f t="shared" si="134"/>
        <v>0.802386608763947_0.422617742997869</v>
      </c>
      <c r="Y1708" t="str">
        <f t="shared" si="135"/>
        <v>grade4_all_grade_t8_ra_basic_teacherrelation2</v>
      </c>
      <c r="Z1708" t="str">
        <f t="shared" si="136"/>
        <v>FALSE</v>
      </c>
      <c r="AA1708" s="2" t="e">
        <f t="shared" si="137"/>
        <v>#VALUE!</v>
      </c>
      <c r="AB1708">
        <f t="shared" si="138"/>
        <v>2.78698621290931E-3</v>
      </c>
    </row>
    <row r="1709" spans="1:28">
      <c r="A1709">
        <v>1708</v>
      </c>
      <c r="B1709" t="s">
        <v>150</v>
      </c>
      <c r="C1709">
        <v>3.06826250369201E-2</v>
      </c>
      <c r="D1709">
        <v>7.2285358122906096E-2</v>
      </c>
      <c r="E1709">
        <v>0.42446528361595298</v>
      </c>
      <c r="F1709">
        <v>0.67133745316177895</v>
      </c>
      <c r="G1709" t="s">
        <v>476</v>
      </c>
      <c r="H1709" t="b">
        <v>0</v>
      </c>
      <c r="I1709" t="s">
        <v>382</v>
      </c>
      <c r="J1709" t="s">
        <v>382</v>
      </c>
      <c r="K1709" t="s">
        <v>382</v>
      </c>
      <c r="X1709" t="str">
        <f t="shared" si="134"/>
        <v>0.424465283615953_0.671337453161779</v>
      </c>
      <c r="Y1709" t="str">
        <f t="shared" si="135"/>
        <v>grade5_all_grade_t8_ra_basic_teacherrelation2</v>
      </c>
      <c r="Z1709" t="str">
        <f t="shared" si="136"/>
        <v>FALSE</v>
      </c>
      <c r="AA1709" s="2" t="e">
        <f t="shared" si="137"/>
        <v>#VALUE!</v>
      </c>
      <c r="AB1709">
        <f t="shared" si="138"/>
        <v>7.2285358122906096E-2</v>
      </c>
    </row>
    <row r="1710" spans="1:28">
      <c r="A1710">
        <v>1709</v>
      </c>
      <c r="B1710" t="s">
        <v>116</v>
      </c>
      <c r="C1710">
        <v>-4.22867212390175E-2</v>
      </c>
      <c r="D1710">
        <v>2.97127399793983E-2</v>
      </c>
      <c r="E1710">
        <v>-1.42318484489608</v>
      </c>
      <c r="F1710">
        <v>0.155061532376644</v>
      </c>
      <c r="G1710" t="s">
        <v>476</v>
      </c>
      <c r="H1710" t="b">
        <v>0</v>
      </c>
      <c r="I1710" t="s">
        <v>382</v>
      </c>
      <c r="J1710" t="s">
        <v>382</v>
      </c>
      <c r="K1710" t="s">
        <v>382</v>
      </c>
      <c r="X1710" t="str">
        <f t="shared" si="134"/>
        <v>-1.42318484489608_0.155061532376644</v>
      </c>
      <c r="Y1710" t="str">
        <f t="shared" si="135"/>
        <v>grade5_all_grade_t8_ra_basic_teacherrelation2</v>
      </c>
      <c r="Z1710" t="str">
        <f t="shared" si="136"/>
        <v>FALSE</v>
      </c>
      <c r="AA1710" s="2" t="e">
        <f t="shared" si="137"/>
        <v>#VALUE!</v>
      </c>
      <c r="AB1710">
        <f t="shared" si="138"/>
        <v>2.97127399793983E-2</v>
      </c>
    </row>
    <row r="1711" spans="1:28">
      <c r="A1711">
        <v>1710</v>
      </c>
      <c r="B1711" t="s">
        <v>234</v>
      </c>
      <c r="C1711">
        <v>4.3889902102036398E-3</v>
      </c>
      <c r="D1711">
        <v>2.5301002298649899E-3</v>
      </c>
      <c r="E1711">
        <v>1.7347100159893001</v>
      </c>
      <c r="F1711">
        <v>8.3166571674737594E-2</v>
      </c>
      <c r="G1711" t="s">
        <v>476</v>
      </c>
      <c r="H1711" t="b">
        <v>0</v>
      </c>
      <c r="I1711" t="s">
        <v>382</v>
      </c>
      <c r="J1711" t="s">
        <v>382</v>
      </c>
      <c r="K1711" t="s">
        <v>382</v>
      </c>
      <c r="X1711" t="str">
        <f t="shared" si="134"/>
        <v>1.7347100159893_0.0831665716747376</v>
      </c>
      <c r="Y1711" t="str">
        <f t="shared" si="135"/>
        <v>grade5_all_grade_t8_ra_basic_teacherrelation2</v>
      </c>
      <c r="Z1711" t="str">
        <f t="shared" si="136"/>
        <v>FALSE</v>
      </c>
      <c r="AA1711" s="2" t="e">
        <f t="shared" si="137"/>
        <v>#VALUE!</v>
      </c>
      <c r="AB1711">
        <f t="shared" si="138"/>
        <v>2.5301002298649899E-3</v>
      </c>
    </row>
    <row r="1712" spans="1:28">
      <c r="A1712">
        <v>1711</v>
      </c>
      <c r="B1712" t="s">
        <v>150</v>
      </c>
      <c r="C1712">
        <v>-0.15418596177168301</v>
      </c>
      <c r="D1712">
        <v>9.3437537268502499E-2</v>
      </c>
      <c r="E1712">
        <v>-1.65015010325682</v>
      </c>
      <c r="F1712">
        <v>9.9297539976818602E-2</v>
      </c>
      <c r="G1712" t="s">
        <v>477</v>
      </c>
      <c r="H1712" t="b">
        <v>0</v>
      </c>
      <c r="I1712" t="s">
        <v>382</v>
      </c>
      <c r="J1712" t="s">
        <v>382</v>
      </c>
      <c r="K1712" t="s">
        <v>382</v>
      </c>
      <c r="X1712" t="str">
        <f t="shared" si="134"/>
        <v>-1.65015010325682_0.0992975399768186</v>
      </c>
      <c r="Y1712" t="str">
        <f t="shared" si="135"/>
        <v>grade6_all_grade_t8_ra_basic_teacherrelation2</v>
      </c>
      <c r="Z1712" t="str">
        <f t="shared" si="136"/>
        <v>FALSE</v>
      </c>
      <c r="AA1712" s="2" t="e">
        <f t="shared" si="137"/>
        <v>#VALUE!</v>
      </c>
      <c r="AB1712">
        <f t="shared" si="138"/>
        <v>9.3437537268502499E-2</v>
      </c>
    </row>
    <row r="1713" spans="1:28">
      <c r="A1713">
        <v>1712</v>
      </c>
      <c r="B1713" t="s">
        <v>116</v>
      </c>
      <c r="C1713">
        <v>2.15231835054405E-2</v>
      </c>
      <c r="D1713">
        <v>3.7430386931008301E-2</v>
      </c>
      <c r="E1713">
        <v>0.57501899579910898</v>
      </c>
      <c r="F1713">
        <v>0.56543715103876901</v>
      </c>
      <c r="G1713" t="s">
        <v>477</v>
      </c>
      <c r="H1713" t="b">
        <v>0</v>
      </c>
      <c r="I1713" t="s">
        <v>382</v>
      </c>
      <c r="J1713" t="s">
        <v>382</v>
      </c>
      <c r="K1713" t="s">
        <v>382</v>
      </c>
      <c r="X1713" t="str">
        <f t="shared" si="134"/>
        <v>0.575018995799109_0.565437151038769</v>
      </c>
      <c r="Y1713" t="str">
        <f t="shared" si="135"/>
        <v>grade6_all_grade_t8_ra_basic_teacherrelation2</v>
      </c>
      <c r="Z1713" t="str">
        <f t="shared" si="136"/>
        <v>FALSE</v>
      </c>
      <c r="AA1713" s="2" t="e">
        <f t="shared" si="137"/>
        <v>#VALUE!</v>
      </c>
      <c r="AB1713">
        <f t="shared" si="138"/>
        <v>3.7430386931008301E-2</v>
      </c>
    </row>
    <row r="1714" spans="1:28">
      <c r="A1714">
        <v>1713</v>
      </c>
      <c r="B1714" t="s">
        <v>234</v>
      </c>
      <c r="C1714">
        <v>-1.76021879575416E-4</v>
      </c>
      <c r="D1714">
        <v>3.1524980484369902E-3</v>
      </c>
      <c r="E1714">
        <v>-5.5835682329030301E-2</v>
      </c>
      <c r="F1714">
        <v>0.95548639380474099</v>
      </c>
      <c r="G1714" t="s">
        <v>477</v>
      </c>
      <c r="H1714" t="b">
        <v>0</v>
      </c>
      <c r="I1714" t="s">
        <v>382</v>
      </c>
      <c r="J1714" t="s">
        <v>382</v>
      </c>
      <c r="K1714" t="s">
        <v>382</v>
      </c>
      <c r="X1714" t="str">
        <f t="shared" si="134"/>
        <v>-0.0558356823290303_0.955486393804741</v>
      </c>
      <c r="Y1714" t="str">
        <f t="shared" si="135"/>
        <v>grade6_all_grade_t8_ra_basic_teacherrelation2</v>
      </c>
      <c r="Z1714" t="str">
        <f t="shared" si="136"/>
        <v>FALSE</v>
      </c>
      <c r="AA1714" s="2" t="e">
        <f t="shared" si="137"/>
        <v>#VALUE!</v>
      </c>
      <c r="AB1714">
        <f t="shared" si="138"/>
        <v>3.1524980484369902E-3</v>
      </c>
    </row>
    <row r="1715" spans="1:28">
      <c r="A1715">
        <v>1714</v>
      </c>
      <c r="B1715" t="s">
        <v>150</v>
      </c>
      <c r="C1715">
        <v>-0.168169152823265</v>
      </c>
      <c r="D1715">
        <v>8.3170469301640307E-2</v>
      </c>
      <c r="E1715">
        <v>-2.0219815306482598</v>
      </c>
      <c r="F1715">
        <v>4.3504929654552299E-2</v>
      </c>
      <c r="G1715" t="s">
        <v>478</v>
      </c>
      <c r="H1715" t="b">
        <v>0</v>
      </c>
      <c r="I1715" t="s">
        <v>382</v>
      </c>
      <c r="J1715" t="s">
        <v>382</v>
      </c>
      <c r="K1715" t="s">
        <v>382</v>
      </c>
      <c r="X1715" t="str">
        <f t="shared" si="134"/>
        <v>-2.02198153064826_0.0435049296545523</v>
      </c>
      <c r="Y1715" t="str">
        <f t="shared" si="135"/>
        <v>grade7_all_grade_t8_ra_basic_teacherrelation2</v>
      </c>
      <c r="Z1715" t="str">
        <f t="shared" si="136"/>
        <v>FALSE</v>
      </c>
      <c r="AA1715" s="2" t="e">
        <f t="shared" si="137"/>
        <v>#VALUE!</v>
      </c>
      <c r="AB1715">
        <f t="shared" si="138"/>
        <v>8.3170469301640307E-2</v>
      </c>
    </row>
    <row r="1716" spans="1:28">
      <c r="A1716">
        <v>1715</v>
      </c>
      <c r="B1716" t="s">
        <v>116</v>
      </c>
      <c r="C1716">
        <v>2.383867540226E-2</v>
      </c>
      <c r="D1716">
        <v>3.0833086300267799E-2</v>
      </c>
      <c r="E1716">
        <v>0.77315242366940395</v>
      </c>
      <c r="F1716">
        <v>0.439656629769272</v>
      </c>
      <c r="G1716" t="s">
        <v>478</v>
      </c>
      <c r="H1716" t="b">
        <v>0</v>
      </c>
      <c r="I1716" t="s">
        <v>382</v>
      </c>
      <c r="J1716" t="s">
        <v>382</v>
      </c>
      <c r="K1716" t="s">
        <v>382</v>
      </c>
      <c r="X1716" t="str">
        <f t="shared" si="134"/>
        <v>0.773152423669404_0.439656629769272</v>
      </c>
      <c r="Y1716" t="str">
        <f t="shared" si="135"/>
        <v>grade7_all_grade_t8_ra_basic_teacherrelation2</v>
      </c>
      <c r="Z1716" t="str">
        <f t="shared" si="136"/>
        <v>FALSE</v>
      </c>
      <c r="AA1716" s="2" t="e">
        <f t="shared" si="137"/>
        <v>#VALUE!</v>
      </c>
      <c r="AB1716">
        <f t="shared" si="138"/>
        <v>3.0833086300267799E-2</v>
      </c>
    </row>
    <row r="1717" spans="1:28">
      <c r="A1717">
        <v>1716</v>
      </c>
      <c r="B1717" t="s">
        <v>234</v>
      </c>
      <c r="C1717">
        <v>4.0859918035660503E-4</v>
      </c>
      <c r="D1717">
        <v>2.5445352177343602E-3</v>
      </c>
      <c r="E1717">
        <v>0.160579102033581</v>
      </c>
      <c r="F1717">
        <v>0.87246475678455804</v>
      </c>
      <c r="G1717" t="s">
        <v>478</v>
      </c>
      <c r="H1717" t="b">
        <v>0</v>
      </c>
      <c r="I1717" t="s">
        <v>382</v>
      </c>
      <c r="J1717" t="s">
        <v>382</v>
      </c>
      <c r="K1717" t="s">
        <v>382</v>
      </c>
      <c r="X1717" t="str">
        <f t="shared" si="134"/>
        <v>0.160579102033581_0.872464756784558</v>
      </c>
      <c r="Y1717" t="str">
        <f t="shared" si="135"/>
        <v>grade7_all_grade_t8_ra_basic_teacherrelation2</v>
      </c>
      <c r="Z1717" t="str">
        <f t="shared" si="136"/>
        <v>FALSE</v>
      </c>
      <c r="AA1717" s="2" t="e">
        <f t="shared" si="137"/>
        <v>#VALUE!</v>
      </c>
      <c r="AB1717">
        <f t="shared" si="138"/>
        <v>2.5445352177343602E-3</v>
      </c>
    </row>
    <row r="1718" spans="1:28">
      <c r="A1718">
        <v>1717</v>
      </c>
      <c r="B1718" t="s">
        <v>150</v>
      </c>
      <c r="C1718">
        <v>-4.5905708855452296E-3</v>
      </c>
      <c r="D1718">
        <v>8.5139594977746105E-2</v>
      </c>
      <c r="E1718">
        <v>-5.3918166826435097E-2</v>
      </c>
      <c r="F1718">
        <v>0.95701357625496197</v>
      </c>
      <c r="G1718" t="s">
        <v>479</v>
      </c>
      <c r="H1718" t="b">
        <v>0</v>
      </c>
      <c r="I1718" t="s">
        <v>382</v>
      </c>
      <c r="J1718" t="s">
        <v>382</v>
      </c>
      <c r="K1718" t="s">
        <v>382</v>
      </c>
      <c r="X1718" t="str">
        <f t="shared" si="134"/>
        <v>-0.0539181668264351_0.957013576254962</v>
      </c>
      <c r="Y1718" t="str">
        <f t="shared" si="135"/>
        <v>grade8_all_grade_t8_ra_basic_teacherrelation2</v>
      </c>
      <c r="Z1718" t="str">
        <f t="shared" si="136"/>
        <v>FALSE</v>
      </c>
      <c r="AA1718" s="2" t="e">
        <f t="shared" si="137"/>
        <v>#VALUE!</v>
      </c>
      <c r="AB1718">
        <f t="shared" si="138"/>
        <v>8.5139594977746105E-2</v>
      </c>
    </row>
    <row r="1719" spans="1:28">
      <c r="A1719">
        <v>1718</v>
      </c>
      <c r="B1719" t="s">
        <v>116</v>
      </c>
      <c r="C1719">
        <v>-1.08310156080081E-3</v>
      </c>
      <c r="D1719">
        <v>3.3552085685098799E-2</v>
      </c>
      <c r="E1719">
        <v>-3.2281199176891803E-2</v>
      </c>
      <c r="F1719">
        <v>0.97425570599142097</v>
      </c>
      <c r="G1719" t="s">
        <v>479</v>
      </c>
      <c r="H1719" t="b">
        <v>0</v>
      </c>
      <c r="I1719" t="s">
        <v>382</v>
      </c>
      <c r="J1719" t="s">
        <v>382</v>
      </c>
      <c r="K1719" t="s">
        <v>382</v>
      </c>
      <c r="X1719" t="str">
        <f t="shared" si="134"/>
        <v>-0.0322811991768918_0.974255705991421</v>
      </c>
      <c r="Y1719" t="str">
        <f t="shared" si="135"/>
        <v>grade8_all_grade_t8_ra_basic_teacherrelation2</v>
      </c>
      <c r="Z1719" t="str">
        <f t="shared" si="136"/>
        <v>FALSE</v>
      </c>
      <c r="AA1719" s="2" t="e">
        <f t="shared" si="137"/>
        <v>#VALUE!</v>
      </c>
      <c r="AB1719">
        <f t="shared" si="138"/>
        <v>3.3552085685098799E-2</v>
      </c>
    </row>
    <row r="1720" spans="1:28">
      <c r="A1720">
        <v>1719</v>
      </c>
      <c r="B1720" t="s">
        <v>234</v>
      </c>
      <c r="C1720">
        <v>1.2725831967388701E-3</v>
      </c>
      <c r="D1720">
        <v>2.7095970229570601E-3</v>
      </c>
      <c r="E1720">
        <v>0.46965773358802199</v>
      </c>
      <c r="F1720">
        <v>0.63872519909171399</v>
      </c>
      <c r="G1720" t="s">
        <v>479</v>
      </c>
      <c r="H1720" t="b">
        <v>0</v>
      </c>
      <c r="I1720" t="s">
        <v>382</v>
      </c>
      <c r="J1720" t="s">
        <v>382</v>
      </c>
      <c r="K1720" t="s">
        <v>382</v>
      </c>
      <c r="X1720" t="str">
        <f t="shared" si="134"/>
        <v>0.469657733588022_0.638725199091714</v>
      </c>
      <c r="Y1720" t="str">
        <f t="shared" si="135"/>
        <v>grade8_all_grade_t8_ra_basic_teacherrelation2</v>
      </c>
      <c r="Z1720" t="str">
        <f t="shared" si="136"/>
        <v>FALSE</v>
      </c>
      <c r="AA1720" s="2" t="e">
        <f t="shared" si="137"/>
        <v>#VALUE!</v>
      </c>
      <c r="AB1720">
        <f t="shared" si="138"/>
        <v>2.7095970229570601E-3</v>
      </c>
    </row>
    <row r="1721" spans="1:28">
      <c r="A1721">
        <v>1720</v>
      </c>
      <c r="B1721" t="s">
        <v>150</v>
      </c>
      <c r="C1721">
        <v>9.9914506473027798E-2</v>
      </c>
      <c r="D1721">
        <v>0.101723740394066</v>
      </c>
      <c r="E1721">
        <v>0.98221424110016498</v>
      </c>
      <c r="F1721">
        <v>0.32657925184703601</v>
      </c>
      <c r="G1721" t="s">
        <v>480</v>
      </c>
      <c r="H1721" t="b">
        <v>0</v>
      </c>
      <c r="I1721" t="s">
        <v>382</v>
      </c>
      <c r="J1721" t="s">
        <v>382</v>
      </c>
      <c r="K1721" t="s">
        <v>382</v>
      </c>
      <c r="X1721" t="str">
        <f t="shared" si="134"/>
        <v>0.982214241100165_0.326579251847036</v>
      </c>
      <c r="Y1721" t="str">
        <f t="shared" si="135"/>
        <v>grade9_all_grade_t8_ra_basic_teacherrelation2</v>
      </c>
      <c r="Z1721" t="str">
        <f t="shared" si="136"/>
        <v>FALSE</v>
      </c>
      <c r="AA1721" s="2" t="e">
        <f t="shared" si="137"/>
        <v>#VALUE!</v>
      </c>
      <c r="AB1721">
        <f t="shared" si="138"/>
        <v>0.101723740394066</v>
      </c>
    </row>
    <row r="1722" spans="1:28">
      <c r="A1722">
        <v>1721</v>
      </c>
      <c r="B1722" t="s">
        <v>116</v>
      </c>
      <c r="C1722">
        <v>-1.4229446174399101E-2</v>
      </c>
      <c r="D1722">
        <v>4.2463152128464798E-2</v>
      </c>
      <c r="E1722">
        <v>-0.335101033746869</v>
      </c>
      <c r="F1722">
        <v>0.73772194171661598</v>
      </c>
      <c r="G1722" t="s">
        <v>480</v>
      </c>
      <c r="H1722" t="b">
        <v>0</v>
      </c>
      <c r="I1722" t="s">
        <v>382</v>
      </c>
      <c r="J1722" t="s">
        <v>382</v>
      </c>
      <c r="K1722" t="s">
        <v>382</v>
      </c>
      <c r="X1722" t="str">
        <f t="shared" si="134"/>
        <v>-0.335101033746869_0.737721941716616</v>
      </c>
      <c r="Y1722" t="str">
        <f t="shared" si="135"/>
        <v>grade9_all_grade_t8_ra_basic_teacherrelation2</v>
      </c>
      <c r="Z1722" t="str">
        <f t="shared" si="136"/>
        <v>FALSE</v>
      </c>
      <c r="AA1722" s="2" t="e">
        <f t="shared" si="137"/>
        <v>#VALUE!</v>
      </c>
      <c r="AB1722">
        <f t="shared" si="138"/>
        <v>4.2463152128464798E-2</v>
      </c>
    </row>
    <row r="1723" spans="1:28">
      <c r="A1723">
        <v>1722</v>
      </c>
      <c r="B1723" t="s">
        <v>234</v>
      </c>
      <c r="C1723">
        <v>6.6417910241981404E-4</v>
      </c>
      <c r="D1723">
        <v>3.6242980310016398E-3</v>
      </c>
      <c r="E1723">
        <v>0.183257308515618</v>
      </c>
      <c r="F1723">
        <v>0.854687610951955</v>
      </c>
      <c r="G1723" t="s">
        <v>480</v>
      </c>
      <c r="H1723" t="b">
        <v>0</v>
      </c>
      <c r="I1723" t="s">
        <v>382</v>
      </c>
      <c r="J1723" t="s">
        <v>382</v>
      </c>
      <c r="K1723" t="s">
        <v>382</v>
      </c>
      <c r="X1723" t="str">
        <f t="shared" si="134"/>
        <v>0.183257308515618_0.854687610951955</v>
      </c>
      <c r="Y1723" t="str">
        <f t="shared" si="135"/>
        <v>grade9_all_grade_t8_ra_basic_teacherrelation2</v>
      </c>
      <c r="Z1723" t="str">
        <f t="shared" si="136"/>
        <v>FALSE</v>
      </c>
      <c r="AA1723" s="2" t="e">
        <f t="shared" si="137"/>
        <v>#VALUE!</v>
      </c>
      <c r="AB1723">
        <f t="shared" si="138"/>
        <v>3.6242980310016398E-3</v>
      </c>
    </row>
    <row r="1724" spans="1:28">
      <c r="A1724">
        <v>1723</v>
      </c>
      <c r="B1724" t="s">
        <v>150</v>
      </c>
      <c r="C1724">
        <v>0.22538891713967199</v>
      </c>
      <c r="D1724">
        <v>0.124847950586287</v>
      </c>
      <c r="E1724">
        <v>1.8053073044551</v>
      </c>
      <c r="F1724">
        <v>7.1570348856350496E-2</v>
      </c>
      <c r="G1724" t="s">
        <v>780</v>
      </c>
      <c r="H1724" t="b">
        <v>0</v>
      </c>
      <c r="I1724" t="s">
        <v>382</v>
      </c>
      <c r="J1724" t="s">
        <v>382</v>
      </c>
      <c r="K1724" t="s">
        <v>382</v>
      </c>
      <c r="X1724" t="str">
        <f t="shared" si="134"/>
        <v>1.8053073044551_0.0715703488563505</v>
      </c>
      <c r="Y1724" t="str">
        <f t="shared" si="135"/>
        <v>grade4_not_apr_march_grade_t8_ra_basic_teacherrelation2</v>
      </c>
      <c r="Z1724" t="str">
        <f t="shared" si="136"/>
        <v>FALSE</v>
      </c>
      <c r="AA1724" s="2" t="e">
        <f t="shared" si="137"/>
        <v>#VALUE!</v>
      </c>
      <c r="AB1724">
        <f t="shared" si="138"/>
        <v>0.124847950586287</v>
      </c>
    </row>
    <row r="1725" spans="1:28">
      <c r="A1725">
        <v>1724</v>
      </c>
      <c r="B1725" t="s">
        <v>116</v>
      </c>
      <c r="C1725">
        <v>-7.6796765613655393E-2</v>
      </c>
      <c r="D1725">
        <v>5.19762362329758E-2</v>
      </c>
      <c r="E1725">
        <v>-1.4775361045656601</v>
      </c>
      <c r="F1725">
        <v>0.14010126345363599</v>
      </c>
      <c r="G1725" t="s">
        <v>780</v>
      </c>
      <c r="H1725" t="b">
        <v>0</v>
      </c>
      <c r="I1725" t="s">
        <v>382</v>
      </c>
      <c r="J1725" t="s">
        <v>382</v>
      </c>
      <c r="K1725" t="s">
        <v>382</v>
      </c>
      <c r="X1725" t="str">
        <f t="shared" si="134"/>
        <v>-1.47753610456566_0.140101263453636</v>
      </c>
      <c r="Y1725" t="str">
        <f t="shared" si="135"/>
        <v>grade4_not_apr_march_grade_t8_ra_basic_teacherrelation2</v>
      </c>
      <c r="Z1725" t="str">
        <f t="shared" si="136"/>
        <v>FALSE</v>
      </c>
      <c r="AA1725" s="2" t="e">
        <f t="shared" si="137"/>
        <v>#VALUE!</v>
      </c>
      <c r="AB1725">
        <f t="shared" si="138"/>
        <v>5.19762362329758E-2</v>
      </c>
    </row>
    <row r="1726" spans="1:28">
      <c r="A1726">
        <v>1725</v>
      </c>
      <c r="B1726" t="s">
        <v>234</v>
      </c>
      <c r="C1726">
        <v>5.7481597895032198E-3</v>
      </c>
      <c r="D1726">
        <v>4.6737850954710102E-3</v>
      </c>
      <c r="E1726">
        <v>1.22987250634893</v>
      </c>
      <c r="F1726">
        <v>0.21926781435190401</v>
      </c>
      <c r="G1726" t="s">
        <v>780</v>
      </c>
      <c r="H1726" t="b">
        <v>0</v>
      </c>
      <c r="I1726" t="s">
        <v>382</v>
      </c>
      <c r="J1726" t="s">
        <v>382</v>
      </c>
      <c r="K1726" t="s">
        <v>382</v>
      </c>
      <c r="X1726" t="str">
        <f t="shared" si="134"/>
        <v>1.22987250634893_0.219267814351904</v>
      </c>
      <c r="Y1726" t="str">
        <f t="shared" si="135"/>
        <v>grade4_not_apr_march_grade_t8_ra_basic_teacherrelation2</v>
      </c>
      <c r="Z1726" t="str">
        <f t="shared" si="136"/>
        <v>FALSE</v>
      </c>
      <c r="AA1726" s="2" t="e">
        <f t="shared" si="137"/>
        <v>#VALUE!</v>
      </c>
      <c r="AB1726">
        <f t="shared" si="138"/>
        <v>4.6737850954710102E-3</v>
      </c>
    </row>
    <row r="1727" spans="1:28">
      <c r="A1727">
        <v>1726</v>
      </c>
      <c r="B1727" t="s">
        <v>150</v>
      </c>
      <c r="C1727">
        <v>0.13888426962988301</v>
      </c>
      <c r="D1727">
        <v>0.123646436967358</v>
      </c>
      <c r="E1727">
        <v>1.12323713514323</v>
      </c>
      <c r="F1727">
        <v>0.26172297686527901</v>
      </c>
      <c r="G1727" t="s">
        <v>781</v>
      </c>
      <c r="H1727" t="b">
        <v>0</v>
      </c>
      <c r="I1727" t="s">
        <v>382</v>
      </c>
      <c r="J1727" t="s">
        <v>382</v>
      </c>
      <c r="K1727" t="s">
        <v>382</v>
      </c>
      <c r="X1727" t="str">
        <f t="shared" si="134"/>
        <v>1.12323713514323_0.261722976865279</v>
      </c>
      <c r="Y1727" t="str">
        <f t="shared" si="135"/>
        <v>grade5_not_apr_march_grade_t8_ra_basic_teacherrelation2</v>
      </c>
      <c r="Z1727" t="str">
        <f t="shared" si="136"/>
        <v>FALSE</v>
      </c>
      <c r="AA1727" s="2" t="e">
        <f t="shared" si="137"/>
        <v>#VALUE!</v>
      </c>
      <c r="AB1727">
        <f t="shared" si="138"/>
        <v>0.123646436967358</v>
      </c>
    </row>
    <row r="1728" spans="1:28">
      <c r="A1728">
        <v>1727</v>
      </c>
      <c r="B1728" t="s">
        <v>116</v>
      </c>
      <c r="C1728">
        <v>-8.1791902880136796E-2</v>
      </c>
      <c r="D1728">
        <v>5.0212995251141597E-2</v>
      </c>
      <c r="E1728">
        <v>-1.6288991021358601</v>
      </c>
      <c r="F1728">
        <v>0.10378558985146299</v>
      </c>
      <c r="G1728" t="s">
        <v>781</v>
      </c>
      <c r="H1728" t="b">
        <v>0</v>
      </c>
      <c r="I1728" t="s">
        <v>382</v>
      </c>
      <c r="J1728" t="s">
        <v>382</v>
      </c>
      <c r="K1728" t="s">
        <v>382</v>
      </c>
      <c r="X1728" t="str">
        <f t="shared" si="134"/>
        <v>-1.62889910213586_0.103785589851463</v>
      </c>
      <c r="Y1728" t="str">
        <f t="shared" si="135"/>
        <v>grade5_not_apr_march_grade_t8_ra_basic_teacherrelation2</v>
      </c>
      <c r="Z1728" t="str">
        <f t="shared" si="136"/>
        <v>FALSE</v>
      </c>
      <c r="AA1728" s="2" t="e">
        <f t="shared" si="137"/>
        <v>#VALUE!</v>
      </c>
      <c r="AB1728">
        <f t="shared" si="138"/>
        <v>5.0212995251141597E-2</v>
      </c>
    </row>
    <row r="1729" spans="1:28">
      <c r="A1729">
        <v>1728</v>
      </c>
      <c r="B1729" t="s">
        <v>234</v>
      </c>
      <c r="C1729">
        <v>7.4239600374288702E-3</v>
      </c>
      <c r="D1729">
        <v>4.3127801514147197E-3</v>
      </c>
      <c r="E1729">
        <v>1.7213861538927699</v>
      </c>
      <c r="F1729">
        <v>8.5623866072122898E-2</v>
      </c>
      <c r="G1729" t="s">
        <v>781</v>
      </c>
      <c r="H1729" t="b">
        <v>0</v>
      </c>
      <c r="I1729" t="s">
        <v>382</v>
      </c>
      <c r="J1729" t="s">
        <v>382</v>
      </c>
      <c r="K1729" t="s">
        <v>382</v>
      </c>
      <c r="X1729" t="str">
        <f t="shared" si="134"/>
        <v>1.72138615389277_0.0856238660721229</v>
      </c>
      <c r="Y1729" t="str">
        <f t="shared" si="135"/>
        <v>grade5_not_apr_march_grade_t8_ra_basic_teacherrelation2</v>
      </c>
      <c r="Z1729" t="str">
        <f t="shared" si="136"/>
        <v>FALSE</v>
      </c>
      <c r="AA1729" s="2" t="e">
        <f t="shared" si="137"/>
        <v>#VALUE!</v>
      </c>
      <c r="AB1729">
        <f t="shared" si="138"/>
        <v>4.3127801514147197E-3</v>
      </c>
    </row>
    <row r="1730" spans="1:28">
      <c r="A1730">
        <v>1729</v>
      </c>
      <c r="B1730" t="s">
        <v>150</v>
      </c>
      <c r="C1730">
        <v>-0.265679671018481</v>
      </c>
      <c r="D1730">
        <v>0.148893674115331</v>
      </c>
      <c r="E1730">
        <v>-1.78435835234134</v>
      </c>
      <c r="F1730">
        <v>7.4806028034800395E-2</v>
      </c>
      <c r="G1730" t="s">
        <v>782</v>
      </c>
      <c r="H1730" t="b">
        <v>0</v>
      </c>
      <c r="I1730" t="s">
        <v>382</v>
      </c>
      <c r="J1730" t="s">
        <v>382</v>
      </c>
      <c r="K1730" t="s">
        <v>382</v>
      </c>
      <c r="X1730" t="str">
        <f t="shared" ref="X1730:X1793" si="139">E1730&amp;"_"&amp;F1730</f>
        <v>-1.78435835234134_0.0748060280348004</v>
      </c>
      <c r="Y1730" t="str">
        <f t="shared" ref="Y1730:Y1793" si="140">TEXT(G1730,"0.000")</f>
        <v>grade6_not_apr_march_grade_t8_ra_basic_teacherrelation2</v>
      </c>
      <c r="Z1730" t="str">
        <f t="shared" ref="Z1730:Z1793" si="141">TEXT(H1730,"0.000")</f>
        <v>FALSE</v>
      </c>
      <c r="AA1730" s="2" t="e">
        <f t="shared" ref="AA1730:AA1793" si="142">IF(COUNTIF(J1730,"*E*")&gt;0, "***", IF(TEXT(J1730, "0.00E+00")*1&lt;0.01, "***", IF(TEXT(J1730, "0.00E+00")*1&lt;0.05, "**",  IF(TEXT(J1730, "0.00E+00")*1&lt;0.1, "*",""))))</f>
        <v>#VALUE!</v>
      </c>
      <c r="AB1730">
        <f t="shared" ref="AB1730:AB1793" si="143">D1730</f>
        <v>0.148893674115331</v>
      </c>
    </row>
    <row r="1731" spans="1:28">
      <c r="A1731">
        <v>1730</v>
      </c>
      <c r="B1731" t="s">
        <v>116</v>
      </c>
      <c r="C1731">
        <v>6.25840914989442E-2</v>
      </c>
      <c r="D1731">
        <v>5.8926405517469201E-2</v>
      </c>
      <c r="E1731">
        <v>1.0620721041671299</v>
      </c>
      <c r="F1731">
        <v>0.28857561185810299</v>
      </c>
      <c r="G1731" t="s">
        <v>782</v>
      </c>
      <c r="H1731" t="b">
        <v>0</v>
      </c>
      <c r="I1731" t="s">
        <v>382</v>
      </c>
      <c r="J1731" t="s">
        <v>382</v>
      </c>
      <c r="K1731" t="s">
        <v>382</v>
      </c>
      <c r="X1731" t="str">
        <f t="shared" si="139"/>
        <v>1.06207210416713_0.288575611858103</v>
      </c>
      <c r="Y1731" t="str">
        <f t="shared" si="140"/>
        <v>grade6_not_apr_march_grade_t8_ra_basic_teacherrelation2</v>
      </c>
      <c r="Z1731" t="str">
        <f t="shared" si="141"/>
        <v>FALSE</v>
      </c>
      <c r="AA1731" s="2" t="e">
        <f t="shared" si="142"/>
        <v>#VALUE!</v>
      </c>
      <c r="AB1731">
        <f t="shared" si="143"/>
        <v>5.8926405517469201E-2</v>
      </c>
    </row>
    <row r="1732" spans="1:28">
      <c r="A1732">
        <v>1731</v>
      </c>
      <c r="B1732" t="s">
        <v>234</v>
      </c>
      <c r="C1732">
        <v>-3.3529814262020399E-3</v>
      </c>
      <c r="D1732">
        <v>4.97137038812797E-3</v>
      </c>
      <c r="E1732">
        <v>-0.674458180426312</v>
      </c>
      <c r="F1732">
        <v>0.50024662408479603</v>
      </c>
      <c r="G1732" t="s">
        <v>782</v>
      </c>
      <c r="H1732" t="b">
        <v>0</v>
      </c>
      <c r="I1732" t="s">
        <v>382</v>
      </c>
      <c r="J1732" t="s">
        <v>382</v>
      </c>
      <c r="K1732" t="s">
        <v>382</v>
      </c>
      <c r="X1732" t="str">
        <f t="shared" si="139"/>
        <v>-0.674458180426312_0.500246624084796</v>
      </c>
      <c r="Y1732" t="str">
        <f t="shared" si="140"/>
        <v>grade6_not_apr_march_grade_t8_ra_basic_teacherrelation2</v>
      </c>
      <c r="Z1732" t="str">
        <f t="shared" si="141"/>
        <v>FALSE</v>
      </c>
      <c r="AA1732" s="2" t="e">
        <f t="shared" si="142"/>
        <v>#VALUE!</v>
      </c>
      <c r="AB1732">
        <f t="shared" si="143"/>
        <v>4.97137038812797E-3</v>
      </c>
    </row>
    <row r="1733" spans="1:28">
      <c r="A1733">
        <v>1732</v>
      </c>
      <c r="B1733" t="s">
        <v>150</v>
      </c>
      <c r="C1733">
        <v>-0.251916430403336</v>
      </c>
      <c r="D1733">
        <v>0.13762614712610699</v>
      </c>
      <c r="E1733">
        <v>-1.83044018643132</v>
      </c>
      <c r="F1733">
        <v>6.7614699529410099E-2</v>
      </c>
      <c r="G1733" t="s">
        <v>783</v>
      </c>
      <c r="H1733" t="b">
        <v>0</v>
      </c>
      <c r="I1733" t="s">
        <v>382</v>
      </c>
      <c r="J1733" t="s">
        <v>382</v>
      </c>
      <c r="K1733" t="s">
        <v>382</v>
      </c>
      <c r="X1733" t="str">
        <f t="shared" si="139"/>
        <v>-1.83044018643132_0.0676146995294101</v>
      </c>
      <c r="Y1733" t="str">
        <f t="shared" si="140"/>
        <v>grade7_not_apr_march_grade_t8_ra_basic_teacherrelation2</v>
      </c>
      <c r="Z1733" t="str">
        <f t="shared" si="141"/>
        <v>FALSE</v>
      </c>
      <c r="AA1733" s="2" t="e">
        <f t="shared" si="142"/>
        <v>#VALUE!</v>
      </c>
      <c r="AB1733">
        <f t="shared" si="143"/>
        <v>0.13762614712610699</v>
      </c>
    </row>
    <row r="1734" spans="1:28">
      <c r="A1734">
        <v>1733</v>
      </c>
      <c r="B1734" t="s">
        <v>116</v>
      </c>
      <c r="C1734">
        <v>5.5004183540801797E-2</v>
      </c>
      <c r="D1734">
        <v>5.1781638658202102E-2</v>
      </c>
      <c r="E1734">
        <v>1.0622333507804</v>
      </c>
      <c r="F1734">
        <v>0.288500857004587</v>
      </c>
      <c r="G1734" t="s">
        <v>783</v>
      </c>
      <c r="H1734" t="b">
        <v>0</v>
      </c>
      <c r="I1734" t="s">
        <v>382</v>
      </c>
      <c r="J1734" t="s">
        <v>382</v>
      </c>
      <c r="K1734" t="s">
        <v>382</v>
      </c>
      <c r="X1734" t="str">
        <f t="shared" si="139"/>
        <v>1.0622333507804_0.288500857004587</v>
      </c>
      <c r="Y1734" t="str">
        <f t="shared" si="140"/>
        <v>grade7_not_apr_march_grade_t8_ra_basic_teacherrelation2</v>
      </c>
      <c r="Z1734" t="str">
        <f t="shared" si="141"/>
        <v>FALSE</v>
      </c>
      <c r="AA1734" s="2" t="e">
        <f t="shared" si="142"/>
        <v>#VALUE!</v>
      </c>
      <c r="AB1734">
        <f t="shared" si="143"/>
        <v>5.1781638658202102E-2</v>
      </c>
    </row>
    <row r="1735" spans="1:28">
      <c r="A1735">
        <v>1734</v>
      </c>
      <c r="B1735" t="s">
        <v>234</v>
      </c>
      <c r="C1735">
        <v>-2.0457044962670702E-3</v>
      </c>
      <c r="D1735">
        <v>4.2832763975361897E-3</v>
      </c>
      <c r="E1735">
        <v>-0.47760272893988198</v>
      </c>
      <c r="F1735">
        <v>0.63308402279583798</v>
      </c>
      <c r="G1735" t="s">
        <v>783</v>
      </c>
      <c r="H1735" t="b">
        <v>0</v>
      </c>
      <c r="I1735" t="s">
        <v>382</v>
      </c>
      <c r="J1735" t="s">
        <v>382</v>
      </c>
      <c r="K1735" t="s">
        <v>382</v>
      </c>
      <c r="X1735" t="str">
        <f t="shared" si="139"/>
        <v>-0.477602728939882_0.633084022795838</v>
      </c>
      <c r="Y1735" t="str">
        <f t="shared" si="140"/>
        <v>grade7_not_apr_march_grade_t8_ra_basic_teacherrelation2</v>
      </c>
      <c r="Z1735" t="str">
        <f t="shared" si="141"/>
        <v>FALSE</v>
      </c>
      <c r="AA1735" s="2" t="e">
        <f t="shared" si="142"/>
        <v>#VALUE!</v>
      </c>
      <c r="AB1735">
        <f t="shared" si="143"/>
        <v>4.2832763975361897E-3</v>
      </c>
    </row>
    <row r="1736" spans="1:28">
      <c r="A1736">
        <v>1735</v>
      </c>
      <c r="B1736" t="s">
        <v>150</v>
      </c>
      <c r="C1736">
        <v>8.7465350955816701E-2</v>
      </c>
      <c r="D1736">
        <v>0.123192741066304</v>
      </c>
      <c r="E1736">
        <v>0.709987862911025</v>
      </c>
      <c r="F1736">
        <v>0.47795257809762098</v>
      </c>
      <c r="G1736" t="s">
        <v>784</v>
      </c>
      <c r="H1736" t="b">
        <v>0</v>
      </c>
      <c r="I1736" t="s">
        <v>382</v>
      </c>
      <c r="J1736" t="s">
        <v>382</v>
      </c>
      <c r="K1736" t="s">
        <v>382</v>
      </c>
      <c r="X1736" t="str">
        <f t="shared" si="139"/>
        <v>0.709987862911025_0.477952578097621</v>
      </c>
      <c r="Y1736" t="str">
        <f t="shared" si="140"/>
        <v>grade8_not_apr_march_grade_t8_ra_basic_teacherrelation2</v>
      </c>
      <c r="Z1736" t="str">
        <f t="shared" si="141"/>
        <v>FALSE</v>
      </c>
      <c r="AA1736" s="2" t="e">
        <f t="shared" si="142"/>
        <v>#VALUE!</v>
      </c>
      <c r="AB1736">
        <f t="shared" si="143"/>
        <v>0.123192741066304</v>
      </c>
    </row>
    <row r="1737" spans="1:28">
      <c r="A1737">
        <v>1736</v>
      </c>
      <c r="B1737" t="s">
        <v>116</v>
      </c>
      <c r="C1737">
        <v>-3.4658023563542299E-2</v>
      </c>
      <c r="D1737">
        <v>5.0959472757342E-2</v>
      </c>
      <c r="E1737">
        <v>-0.680109539762633</v>
      </c>
      <c r="F1737">
        <v>0.496664219701976</v>
      </c>
      <c r="G1737" t="s">
        <v>784</v>
      </c>
      <c r="H1737" t="b">
        <v>0</v>
      </c>
      <c r="I1737" t="s">
        <v>382</v>
      </c>
      <c r="J1737" t="s">
        <v>382</v>
      </c>
      <c r="K1737" t="s">
        <v>382</v>
      </c>
      <c r="X1737" t="str">
        <f t="shared" si="139"/>
        <v>-0.680109539762633_0.496664219701976</v>
      </c>
      <c r="Y1737" t="str">
        <f t="shared" si="140"/>
        <v>grade8_not_apr_march_grade_t8_ra_basic_teacherrelation2</v>
      </c>
      <c r="Z1737" t="str">
        <f t="shared" si="141"/>
        <v>FALSE</v>
      </c>
      <c r="AA1737" s="2" t="e">
        <f t="shared" si="142"/>
        <v>#VALUE!</v>
      </c>
      <c r="AB1737">
        <f t="shared" si="143"/>
        <v>5.0959472757342E-2</v>
      </c>
    </row>
    <row r="1738" spans="1:28">
      <c r="A1738">
        <v>1737</v>
      </c>
      <c r="B1738" t="s">
        <v>234</v>
      </c>
      <c r="C1738">
        <v>3.84744147925634E-3</v>
      </c>
      <c r="D1738">
        <v>4.3319873845470902E-3</v>
      </c>
      <c r="E1738">
        <v>0.888146972214368</v>
      </c>
      <c r="F1738">
        <v>0.37477254049741499</v>
      </c>
      <c r="G1738" t="s">
        <v>784</v>
      </c>
      <c r="H1738" t="b">
        <v>0</v>
      </c>
      <c r="I1738" t="s">
        <v>382</v>
      </c>
      <c r="J1738" t="s">
        <v>382</v>
      </c>
      <c r="K1738" t="s">
        <v>382</v>
      </c>
      <c r="X1738" t="str">
        <f t="shared" si="139"/>
        <v>0.888146972214368_0.374772540497415</v>
      </c>
      <c r="Y1738" t="str">
        <f t="shared" si="140"/>
        <v>grade8_not_apr_march_grade_t8_ra_basic_teacherrelation2</v>
      </c>
      <c r="Z1738" t="str">
        <f t="shared" si="141"/>
        <v>FALSE</v>
      </c>
      <c r="AA1738" s="2" t="e">
        <f t="shared" si="142"/>
        <v>#VALUE!</v>
      </c>
      <c r="AB1738">
        <f t="shared" si="143"/>
        <v>4.3319873845470902E-3</v>
      </c>
    </row>
    <row r="1739" spans="1:28">
      <c r="A1739">
        <v>1738</v>
      </c>
      <c r="B1739" t="s">
        <v>150</v>
      </c>
      <c r="C1739">
        <v>2.5496323765693399E-2</v>
      </c>
      <c r="D1739">
        <v>0.152934052475935</v>
      </c>
      <c r="E1739">
        <v>0.166714497869631</v>
      </c>
      <c r="F1739">
        <v>0.86769438555886902</v>
      </c>
      <c r="G1739" t="s">
        <v>785</v>
      </c>
      <c r="H1739" t="b">
        <v>0</v>
      </c>
      <c r="I1739" t="s">
        <v>382</v>
      </c>
      <c r="J1739" t="s">
        <v>382</v>
      </c>
      <c r="K1739" t="s">
        <v>382</v>
      </c>
      <c r="X1739" t="str">
        <f t="shared" si="139"/>
        <v>0.166714497869631_0.867694385558869</v>
      </c>
      <c r="Y1739" t="str">
        <f t="shared" si="140"/>
        <v>grade9_not_apr_march_grade_t8_ra_basic_teacherrelation2</v>
      </c>
      <c r="Z1739" t="str">
        <f t="shared" si="141"/>
        <v>FALSE</v>
      </c>
      <c r="AA1739" s="2" t="e">
        <f t="shared" si="142"/>
        <v>#VALUE!</v>
      </c>
      <c r="AB1739">
        <f t="shared" si="143"/>
        <v>0.152934052475935</v>
      </c>
    </row>
    <row r="1740" spans="1:28">
      <c r="A1740">
        <v>1739</v>
      </c>
      <c r="B1740" t="s">
        <v>116</v>
      </c>
      <c r="C1740">
        <v>3.40664086538537E-2</v>
      </c>
      <c r="D1740">
        <v>6.3303188767475801E-2</v>
      </c>
      <c r="E1740">
        <v>0.53814680298311401</v>
      </c>
      <c r="F1740">
        <v>0.59082988522580604</v>
      </c>
      <c r="G1740" t="s">
        <v>785</v>
      </c>
      <c r="H1740" t="b">
        <v>0</v>
      </c>
      <c r="I1740" t="s">
        <v>382</v>
      </c>
      <c r="J1740" t="s">
        <v>382</v>
      </c>
      <c r="K1740" t="s">
        <v>382</v>
      </c>
      <c r="X1740" t="str">
        <f t="shared" si="139"/>
        <v>0.538146802983114_0.590829885225806</v>
      </c>
      <c r="Y1740" t="str">
        <f t="shared" si="140"/>
        <v>grade9_not_apr_march_grade_t8_ra_basic_teacherrelation2</v>
      </c>
      <c r="Z1740" t="str">
        <f t="shared" si="141"/>
        <v>FALSE</v>
      </c>
      <c r="AA1740" s="2" t="e">
        <f t="shared" si="142"/>
        <v>#VALUE!</v>
      </c>
      <c r="AB1740">
        <f t="shared" si="143"/>
        <v>6.3303188767475801E-2</v>
      </c>
    </row>
    <row r="1741" spans="1:28">
      <c r="A1741">
        <v>1740</v>
      </c>
      <c r="B1741" t="s">
        <v>234</v>
      </c>
      <c r="C1741">
        <v>-4.5711235183270504E-3</v>
      </c>
      <c r="D1741">
        <v>5.6223227096355898E-3</v>
      </c>
      <c r="E1741">
        <v>-0.81303115356452604</v>
      </c>
      <c r="F1741">
        <v>0.41677250830245499</v>
      </c>
      <c r="G1741" t="s">
        <v>785</v>
      </c>
      <c r="H1741" t="b">
        <v>0</v>
      </c>
      <c r="I1741" t="s">
        <v>382</v>
      </c>
      <c r="J1741" t="s">
        <v>382</v>
      </c>
      <c r="K1741" t="s">
        <v>382</v>
      </c>
      <c r="X1741" t="str">
        <f t="shared" si="139"/>
        <v>-0.813031153564526_0.416772508302455</v>
      </c>
      <c r="Y1741" t="str">
        <f t="shared" si="140"/>
        <v>grade9_not_apr_march_grade_t8_ra_basic_teacherrelation2</v>
      </c>
      <c r="Z1741" t="str">
        <f t="shared" si="141"/>
        <v>FALSE</v>
      </c>
      <c r="AA1741" s="2" t="e">
        <f t="shared" si="142"/>
        <v>#VALUE!</v>
      </c>
      <c r="AB1741">
        <f t="shared" si="143"/>
        <v>5.6223227096355898E-3</v>
      </c>
    </row>
    <row r="1742" spans="1:28">
      <c r="A1742">
        <v>1741</v>
      </c>
      <c r="B1742" t="s">
        <v>116</v>
      </c>
      <c r="C1742">
        <v>-4.4198079255784797E-3</v>
      </c>
      <c r="D1742">
        <v>8.9558758684159398E-2</v>
      </c>
      <c r="E1742">
        <v>-4.9350928826129702E-2</v>
      </c>
      <c r="F1742">
        <v>0.96067811487965105</v>
      </c>
      <c r="G1742" t="s">
        <v>353</v>
      </c>
      <c r="H1742" t="b">
        <v>1</v>
      </c>
      <c r="I1742" t="s">
        <v>347</v>
      </c>
      <c r="J1742" t="s">
        <v>382</v>
      </c>
      <c r="K1742" t="s">
        <v>382</v>
      </c>
      <c r="X1742" t="str">
        <f t="shared" si="139"/>
        <v>-0.0493509288261297_0.960678114879651</v>
      </c>
      <c r="Y1742" t="str">
        <f t="shared" si="140"/>
        <v>grade4_all_grade_t8_ra_cont_teacherrelation2</v>
      </c>
      <c r="Z1742" t="str">
        <f t="shared" si="141"/>
        <v>TRUE</v>
      </c>
      <c r="AA1742" s="2" t="e">
        <f t="shared" si="142"/>
        <v>#VALUE!</v>
      </c>
      <c r="AB1742">
        <f t="shared" si="143"/>
        <v>8.9558758684159398E-2</v>
      </c>
    </row>
    <row r="1743" spans="1:28">
      <c r="A1743">
        <v>1742</v>
      </c>
      <c r="B1743" t="s">
        <v>234</v>
      </c>
      <c r="C1743">
        <v>-1.61545618988961E-3</v>
      </c>
      <c r="D1743">
        <v>8.17666552756398E-3</v>
      </c>
      <c r="E1743">
        <v>-0.19756906827652701</v>
      </c>
      <c r="F1743">
        <v>0.84353901868110204</v>
      </c>
      <c r="G1743" t="s">
        <v>353</v>
      </c>
      <c r="H1743" t="b">
        <v>1</v>
      </c>
      <c r="I1743" t="s">
        <v>347</v>
      </c>
      <c r="J1743" t="s">
        <v>382</v>
      </c>
      <c r="K1743" t="s">
        <v>382</v>
      </c>
      <c r="X1743" t="str">
        <f t="shared" si="139"/>
        <v>-0.197569068276527_0.843539018681102</v>
      </c>
      <c r="Y1743" t="str">
        <f t="shared" si="140"/>
        <v>grade4_all_grade_t8_ra_cont_teacherrelation2</v>
      </c>
      <c r="Z1743" t="str">
        <f t="shared" si="141"/>
        <v>TRUE</v>
      </c>
      <c r="AA1743" s="2" t="e">
        <f t="shared" si="142"/>
        <v>#VALUE!</v>
      </c>
      <c r="AB1743">
        <f t="shared" si="143"/>
        <v>8.17666552756398E-3</v>
      </c>
    </row>
    <row r="1744" spans="1:28">
      <c r="A1744">
        <v>1743</v>
      </c>
      <c r="B1744" t="s">
        <v>140</v>
      </c>
      <c r="C1744">
        <v>0.25963629749058198</v>
      </c>
      <c r="D1744">
        <v>0.154223266786361</v>
      </c>
      <c r="E1744">
        <v>1.6835092583679001</v>
      </c>
      <c r="F1744">
        <v>9.3495521313067306E-2</v>
      </c>
      <c r="G1744" t="s">
        <v>353</v>
      </c>
      <c r="H1744" t="b">
        <v>1</v>
      </c>
      <c r="I1744" t="s">
        <v>347</v>
      </c>
      <c r="J1744" t="s">
        <v>382</v>
      </c>
      <c r="K1744" t="s">
        <v>382</v>
      </c>
      <c r="X1744" t="str">
        <f t="shared" si="139"/>
        <v>1.6835092583679_0.0934955213130673</v>
      </c>
      <c r="Y1744" t="str">
        <f t="shared" si="140"/>
        <v>grade4_all_grade_t8_ra_cont_teacherrelation2</v>
      </c>
      <c r="Z1744" t="str">
        <f t="shared" si="141"/>
        <v>TRUE</v>
      </c>
      <c r="AA1744" s="2" t="e">
        <f t="shared" si="142"/>
        <v>#VALUE!</v>
      </c>
      <c r="AB1744">
        <f t="shared" si="143"/>
        <v>0.154223266786361</v>
      </c>
    </row>
    <row r="1745" spans="1:28">
      <c r="A1745">
        <v>1744</v>
      </c>
      <c r="B1745" t="s">
        <v>117</v>
      </c>
      <c r="C1745">
        <v>5.6512250963547297E-2</v>
      </c>
      <c r="D1745">
        <v>0.25513777996570502</v>
      </c>
      <c r="E1745">
        <v>0.22149699260981001</v>
      </c>
      <c r="F1745">
        <v>0.824882055099045</v>
      </c>
      <c r="G1745" t="s">
        <v>353</v>
      </c>
      <c r="H1745" t="b">
        <v>1</v>
      </c>
      <c r="I1745" t="s">
        <v>347</v>
      </c>
      <c r="J1745" t="s">
        <v>382</v>
      </c>
      <c r="K1745" t="s">
        <v>382</v>
      </c>
      <c r="X1745" t="str">
        <f t="shared" si="139"/>
        <v>0.22149699260981_0.824882055099045</v>
      </c>
      <c r="Y1745" t="str">
        <f t="shared" si="140"/>
        <v>grade4_all_grade_t8_ra_cont_teacherrelation2</v>
      </c>
      <c r="Z1745" t="str">
        <f t="shared" si="141"/>
        <v>TRUE</v>
      </c>
      <c r="AA1745" s="2" t="e">
        <f t="shared" si="142"/>
        <v>#VALUE!</v>
      </c>
      <c r="AB1745">
        <f t="shared" si="143"/>
        <v>0.25513777996570502</v>
      </c>
    </row>
    <row r="1746" spans="1:28">
      <c r="A1746">
        <v>1745</v>
      </c>
      <c r="B1746" t="s">
        <v>118</v>
      </c>
      <c r="C1746">
        <v>0.33795120930860301</v>
      </c>
      <c r="D1746">
        <v>0.24423861994676299</v>
      </c>
      <c r="E1746">
        <v>1.38369275662574</v>
      </c>
      <c r="F1746">
        <v>0.16765784062579001</v>
      </c>
      <c r="G1746" t="s">
        <v>353</v>
      </c>
      <c r="H1746" t="b">
        <v>1</v>
      </c>
      <c r="I1746" t="s">
        <v>347</v>
      </c>
      <c r="J1746" t="s">
        <v>382</v>
      </c>
      <c r="K1746" t="s">
        <v>382</v>
      </c>
      <c r="X1746" t="str">
        <f t="shared" si="139"/>
        <v>1.38369275662574_0.16765784062579</v>
      </c>
      <c r="Y1746" t="str">
        <f t="shared" si="140"/>
        <v>grade4_all_grade_t8_ra_cont_teacherrelation2</v>
      </c>
      <c r="Z1746" t="str">
        <f t="shared" si="141"/>
        <v>TRUE</v>
      </c>
      <c r="AA1746" s="2" t="e">
        <f t="shared" si="142"/>
        <v>#VALUE!</v>
      </c>
      <c r="AB1746">
        <f t="shared" si="143"/>
        <v>0.24423861994676299</v>
      </c>
    </row>
    <row r="1747" spans="1:28">
      <c r="A1747">
        <v>1746</v>
      </c>
      <c r="B1747" t="s">
        <v>119</v>
      </c>
      <c r="C1747">
        <v>0.23887031659697699</v>
      </c>
      <c r="D1747">
        <v>0.32512860056885701</v>
      </c>
      <c r="E1747">
        <v>0.734694875132612</v>
      </c>
      <c r="F1747">
        <v>0.46319779140546402</v>
      </c>
      <c r="G1747" t="s">
        <v>353</v>
      </c>
      <c r="H1747" t="b">
        <v>1</v>
      </c>
      <c r="I1747" t="s">
        <v>347</v>
      </c>
      <c r="J1747" t="s">
        <v>382</v>
      </c>
      <c r="K1747" t="s">
        <v>382</v>
      </c>
      <c r="X1747" t="str">
        <f t="shared" si="139"/>
        <v>0.734694875132612_0.463197791405464</v>
      </c>
      <c r="Y1747" t="str">
        <f t="shared" si="140"/>
        <v>grade4_all_grade_t8_ra_cont_teacherrelation2</v>
      </c>
      <c r="Z1747" t="str">
        <f t="shared" si="141"/>
        <v>TRUE</v>
      </c>
      <c r="AA1747" s="2" t="e">
        <f t="shared" si="142"/>
        <v>#VALUE!</v>
      </c>
      <c r="AB1747">
        <f t="shared" si="143"/>
        <v>0.32512860056885701</v>
      </c>
    </row>
    <row r="1748" spans="1:28">
      <c r="A1748">
        <v>1747</v>
      </c>
      <c r="B1748" t="s">
        <v>120</v>
      </c>
      <c r="C1748">
        <v>0.44370155879050599</v>
      </c>
      <c r="D1748">
        <v>0.32089333575131002</v>
      </c>
      <c r="E1748">
        <v>1.38270730288513</v>
      </c>
      <c r="F1748">
        <v>0.16795957504799999</v>
      </c>
      <c r="G1748" t="s">
        <v>353</v>
      </c>
      <c r="H1748" t="b">
        <v>1</v>
      </c>
      <c r="I1748" t="s">
        <v>347</v>
      </c>
      <c r="J1748" t="s">
        <v>382</v>
      </c>
      <c r="K1748" t="s">
        <v>382</v>
      </c>
      <c r="X1748" t="str">
        <f t="shared" si="139"/>
        <v>1.38270730288513_0.167959575048</v>
      </c>
      <c r="Y1748" t="str">
        <f t="shared" si="140"/>
        <v>grade4_all_grade_t8_ra_cont_teacherrelation2</v>
      </c>
      <c r="Z1748" t="str">
        <f t="shared" si="141"/>
        <v>TRUE</v>
      </c>
      <c r="AA1748" s="2" t="e">
        <f t="shared" si="142"/>
        <v>#VALUE!</v>
      </c>
      <c r="AB1748">
        <f t="shared" si="143"/>
        <v>0.32089333575131002</v>
      </c>
    </row>
    <row r="1749" spans="1:28">
      <c r="A1749">
        <v>1748</v>
      </c>
      <c r="B1749" t="s">
        <v>122</v>
      </c>
      <c r="C1749">
        <v>-2.3085010659519099E-2</v>
      </c>
      <c r="D1749">
        <v>0.16287051876848699</v>
      </c>
      <c r="E1749">
        <v>-0.141738424081116</v>
      </c>
      <c r="F1749">
        <v>0.88739810087762605</v>
      </c>
      <c r="G1749" t="s">
        <v>353</v>
      </c>
      <c r="H1749" t="b">
        <v>1</v>
      </c>
      <c r="I1749" t="s">
        <v>347</v>
      </c>
      <c r="J1749" t="s">
        <v>382</v>
      </c>
      <c r="K1749" t="s">
        <v>382</v>
      </c>
      <c r="X1749" t="str">
        <f t="shared" si="139"/>
        <v>-0.141738424081116_0.887398100877626</v>
      </c>
      <c r="Y1749" t="str">
        <f t="shared" si="140"/>
        <v>grade4_all_grade_t8_ra_cont_teacherrelation2</v>
      </c>
      <c r="Z1749" t="str">
        <f t="shared" si="141"/>
        <v>TRUE</v>
      </c>
      <c r="AA1749" s="2" t="e">
        <f t="shared" si="142"/>
        <v>#VALUE!</v>
      </c>
      <c r="AB1749">
        <f t="shared" si="143"/>
        <v>0.16287051876848699</v>
      </c>
    </row>
    <row r="1750" spans="1:28">
      <c r="A1750">
        <v>1749</v>
      </c>
      <c r="B1750" t="s">
        <v>116</v>
      </c>
      <c r="C1750">
        <v>-6.2553657059007603E-2</v>
      </c>
      <c r="D1750">
        <v>6.4318892527932603E-2</v>
      </c>
      <c r="E1750">
        <v>-0.97255494615118898</v>
      </c>
      <c r="F1750">
        <v>0.33137275037012498</v>
      </c>
      <c r="G1750" t="s">
        <v>354</v>
      </c>
      <c r="H1750" t="b">
        <v>1</v>
      </c>
      <c r="I1750" t="s">
        <v>347</v>
      </c>
      <c r="J1750" t="s">
        <v>382</v>
      </c>
      <c r="K1750" t="s">
        <v>382</v>
      </c>
      <c r="X1750" t="str">
        <f t="shared" si="139"/>
        <v>-0.972554946151189_0.331372750370125</v>
      </c>
      <c r="Y1750" t="str">
        <f t="shared" si="140"/>
        <v>grade5_all_grade_t8_ra_cont_teacherrelation2</v>
      </c>
      <c r="Z1750" t="str">
        <f t="shared" si="141"/>
        <v>TRUE</v>
      </c>
      <c r="AA1750" s="2" t="e">
        <f t="shared" si="142"/>
        <v>#VALUE!</v>
      </c>
      <c r="AB1750">
        <f t="shared" si="143"/>
        <v>6.4318892527932603E-2</v>
      </c>
    </row>
    <row r="1751" spans="1:28">
      <c r="A1751">
        <v>1750</v>
      </c>
      <c r="B1751" t="s">
        <v>234</v>
      </c>
      <c r="C1751">
        <v>6.0446864149197596E-3</v>
      </c>
      <c r="D1751">
        <v>5.3026371457203202E-3</v>
      </c>
      <c r="E1751">
        <v>1.1399396656432199</v>
      </c>
      <c r="F1751">
        <v>0.25500570406608902</v>
      </c>
      <c r="G1751" t="s">
        <v>354</v>
      </c>
      <c r="H1751" t="b">
        <v>1</v>
      </c>
      <c r="I1751" t="s">
        <v>347</v>
      </c>
      <c r="J1751" t="s">
        <v>382</v>
      </c>
      <c r="K1751" t="s">
        <v>382</v>
      </c>
      <c r="X1751" t="str">
        <f t="shared" si="139"/>
        <v>1.13993966564322_0.255005704066089</v>
      </c>
      <c r="Y1751" t="str">
        <f t="shared" si="140"/>
        <v>grade5_all_grade_t8_ra_cont_teacherrelation2</v>
      </c>
      <c r="Z1751" t="str">
        <f t="shared" si="141"/>
        <v>TRUE</v>
      </c>
      <c r="AA1751" s="2" t="e">
        <f t="shared" si="142"/>
        <v>#VALUE!</v>
      </c>
      <c r="AB1751">
        <f t="shared" si="143"/>
        <v>5.3026371457203202E-3</v>
      </c>
    </row>
    <row r="1752" spans="1:28">
      <c r="A1752">
        <v>1751</v>
      </c>
      <c r="B1752" t="s">
        <v>140</v>
      </c>
      <c r="C1752">
        <v>0.30100032775506402</v>
      </c>
      <c r="D1752">
        <v>0.10479044726782</v>
      </c>
      <c r="E1752">
        <v>2.8724023573043498</v>
      </c>
      <c r="F1752">
        <v>4.2944570104652196E-3</v>
      </c>
      <c r="G1752" t="s">
        <v>354</v>
      </c>
      <c r="H1752" t="b">
        <v>1</v>
      </c>
      <c r="I1752" t="s">
        <v>347</v>
      </c>
      <c r="J1752" t="s">
        <v>382</v>
      </c>
      <c r="K1752" t="s">
        <v>382</v>
      </c>
      <c r="X1752" t="str">
        <f t="shared" si="139"/>
        <v>2.87240235730435_0.00429445701046522</v>
      </c>
      <c r="Y1752" t="str">
        <f t="shared" si="140"/>
        <v>grade5_all_grade_t8_ra_cont_teacherrelation2</v>
      </c>
      <c r="Z1752" t="str">
        <f t="shared" si="141"/>
        <v>TRUE</v>
      </c>
      <c r="AA1752" s="2" t="e">
        <f t="shared" si="142"/>
        <v>#VALUE!</v>
      </c>
      <c r="AB1752">
        <f t="shared" si="143"/>
        <v>0.10479044726782</v>
      </c>
    </row>
    <row r="1753" spans="1:28">
      <c r="A1753">
        <v>1752</v>
      </c>
      <c r="B1753" t="s">
        <v>117</v>
      </c>
      <c r="C1753">
        <v>9.8957554628287606E-2</v>
      </c>
      <c r="D1753">
        <v>0.26433375319736402</v>
      </c>
      <c r="E1753">
        <v>0.37436594241674997</v>
      </c>
      <c r="F1753">
        <v>0.70833398763941902</v>
      </c>
      <c r="G1753" t="s">
        <v>354</v>
      </c>
      <c r="H1753" t="b">
        <v>1</v>
      </c>
      <c r="I1753" t="s">
        <v>347</v>
      </c>
      <c r="J1753" t="s">
        <v>382</v>
      </c>
      <c r="K1753" t="s">
        <v>382</v>
      </c>
      <c r="X1753" t="str">
        <f t="shared" si="139"/>
        <v>0.37436594241675_0.708333987639419</v>
      </c>
      <c r="Y1753" t="str">
        <f t="shared" si="140"/>
        <v>grade5_all_grade_t8_ra_cont_teacherrelation2</v>
      </c>
      <c r="Z1753" t="str">
        <f t="shared" si="141"/>
        <v>TRUE</v>
      </c>
      <c r="AA1753" s="2" t="e">
        <f t="shared" si="142"/>
        <v>#VALUE!</v>
      </c>
      <c r="AB1753">
        <f t="shared" si="143"/>
        <v>0.26433375319736402</v>
      </c>
    </row>
    <row r="1754" spans="1:28">
      <c r="A1754">
        <v>1753</v>
      </c>
      <c r="B1754" t="s">
        <v>118</v>
      </c>
      <c r="C1754">
        <v>0.15175970265493399</v>
      </c>
      <c r="D1754">
        <v>0.23757305862719399</v>
      </c>
      <c r="E1754">
        <v>0.638791719616151</v>
      </c>
      <c r="F1754">
        <v>0.52333053751079694</v>
      </c>
      <c r="G1754" t="s">
        <v>354</v>
      </c>
      <c r="H1754" t="b">
        <v>1</v>
      </c>
      <c r="I1754" t="s">
        <v>347</v>
      </c>
      <c r="J1754" t="s">
        <v>382</v>
      </c>
      <c r="K1754" t="s">
        <v>382</v>
      </c>
      <c r="X1754" t="str">
        <f t="shared" si="139"/>
        <v>0.638791719616151_0.523330537510797</v>
      </c>
      <c r="Y1754" t="str">
        <f t="shared" si="140"/>
        <v>grade5_all_grade_t8_ra_cont_teacherrelation2</v>
      </c>
      <c r="Z1754" t="str">
        <f t="shared" si="141"/>
        <v>TRUE</v>
      </c>
      <c r="AA1754" s="2" t="e">
        <f t="shared" si="142"/>
        <v>#VALUE!</v>
      </c>
      <c r="AB1754">
        <f t="shared" si="143"/>
        <v>0.23757305862719399</v>
      </c>
    </row>
    <row r="1755" spans="1:28">
      <c r="A1755">
        <v>1754</v>
      </c>
      <c r="B1755" t="s">
        <v>119</v>
      </c>
      <c r="C1755">
        <v>0.31843694447187798</v>
      </c>
      <c r="D1755">
        <v>0.25938307046153097</v>
      </c>
      <c r="E1755">
        <v>1.2276705025708501</v>
      </c>
      <c r="F1755">
        <v>0.22030549886755299</v>
      </c>
      <c r="G1755" t="s">
        <v>354</v>
      </c>
      <c r="H1755" t="b">
        <v>1</v>
      </c>
      <c r="I1755" t="s">
        <v>347</v>
      </c>
      <c r="J1755" t="s">
        <v>382</v>
      </c>
      <c r="K1755" t="s">
        <v>382</v>
      </c>
      <c r="X1755" t="str">
        <f t="shared" si="139"/>
        <v>1.22767050257085_0.220305498867553</v>
      </c>
      <c r="Y1755" t="str">
        <f t="shared" si="140"/>
        <v>grade5_all_grade_t8_ra_cont_teacherrelation2</v>
      </c>
      <c r="Z1755" t="str">
        <f t="shared" si="141"/>
        <v>TRUE</v>
      </c>
      <c r="AA1755" s="2" t="e">
        <f t="shared" si="142"/>
        <v>#VALUE!</v>
      </c>
      <c r="AB1755">
        <f t="shared" si="143"/>
        <v>0.25938307046153097</v>
      </c>
    </row>
    <row r="1756" spans="1:28">
      <c r="A1756">
        <v>1755</v>
      </c>
      <c r="B1756" t="s">
        <v>120</v>
      </c>
      <c r="C1756">
        <v>-6.7538791563258802E-2</v>
      </c>
      <c r="D1756">
        <v>0.26999385062599202</v>
      </c>
      <c r="E1756">
        <v>-0.25014936972329999</v>
      </c>
      <c r="F1756">
        <v>0.80260254913003704</v>
      </c>
      <c r="G1756" t="s">
        <v>354</v>
      </c>
      <c r="H1756" t="b">
        <v>1</v>
      </c>
      <c r="I1756" t="s">
        <v>347</v>
      </c>
      <c r="J1756" t="s">
        <v>382</v>
      </c>
      <c r="K1756" t="s">
        <v>382</v>
      </c>
      <c r="X1756" t="str">
        <f t="shared" si="139"/>
        <v>-0.2501493697233_0.802602549130037</v>
      </c>
      <c r="Y1756" t="str">
        <f t="shared" si="140"/>
        <v>grade5_all_grade_t8_ra_cont_teacherrelation2</v>
      </c>
      <c r="Z1756" t="str">
        <f t="shared" si="141"/>
        <v>TRUE</v>
      </c>
      <c r="AA1756" s="2" t="e">
        <f t="shared" si="142"/>
        <v>#VALUE!</v>
      </c>
      <c r="AB1756">
        <f t="shared" si="143"/>
        <v>0.26999385062599202</v>
      </c>
    </row>
    <row r="1757" spans="1:28">
      <c r="A1757">
        <v>1756</v>
      </c>
      <c r="B1757" t="s">
        <v>122</v>
      </c>
      <c r="C1757">
        <v>-0.10690094306103801</v>
      </c>
      <c r="D1757">
        <v>0.109878158345719</v>
      </c>
      <c r="E1757">
        <v>-0.97290439401692796</v>
      </c>
      <c r="F1757">
        <v>0.331199247934851</v>
      </c>
      <c r="G1757" t="s">
        <v>354</v>
      </c>
      <c r="H1757" t="b">
        <v>1</v>
      </c>
      <c r="I1757" t="s">
        <v>347</v>
      </c>
      <c r="J1757" t="s">
        <v>382</v>
      </c>
      <c r="K1757" t="s">
        <v>382</v>
      </c>
      <c r="X1757" t="str">
        <f t="shared" si="139"/>
        <v>-0.972904394016928_0.331199247934851</v>
      </c>
      <c r="Y1757" t="str">
        <f t="shared" si="140"/>
        <v>grade5_all_grade_t8_ra_cont_teacherrelation2</v>
      </c>
      <c r="Z1757" t="str">
        <f t="shared" si="141"/>
        <v>TRUE</v>
      </c>
      <c r="AA1757" s="2" t="e">
        <f t="shared" si="142"/>
        <v>#VALUE!</v>
      </c>
      <c r="AB1757">
        <f t="shared" si="143"/>
        <v>0.109878158345719</v>
      </c>
    </row>
    <row r="1758" spans="1:28">
      <c r="A1758">
        <v>1757</v>
      </c>
      <c r="B1758" t="s">
        <v>116</v>
      </c>
      <c r="C1758">
        <v>-4.1749106666097699E-2</v>
      </c>
      <c r="D1758">
        <v>7.3558444840874301E-2</v>
      </c>
      <c r="E1758">
        <v>-0.56756374820609201</v>
      </c>
      <c r="F1758">
        <v>0.57066117688340801</v>
      </c>
      <c r="G1758" t="s">
        <v>355</v>
      </c>
      <c r="H1758" t="b">
        <v>1</v>
      </c>
      <c r="I1758" t="s">
        <v>347</v>
      </c>
      <c r="J1758" t="s">
        <v>382</v>
      </c>
      <c r="K1758" t="s">
        <v>382</v>
      </c>
      <c r="X1758" t="str">
        <f t="shared" si="139"/>
        <v>-0.567563748206092_0.570661176883408</v>
      </c>
      <c r="Y1758" t="str">
        <f t="shared" si="140"/>
        <v>grade6_all_grade_t8_ra_cont_teacherrelation2</v>
      </c>
      <c r="Z1758" t="str">
        <f t="shared" si="141"/>
        <v>TRUE</v>
      </c>
      <c r="AA1758" s="2" t="e">
        <f t="shared" si="142"/>
        <v>#VALUE!</v>
      </c>
      <c r="AB1758">
        <f t="shared" si="143"/>
        <v>7.3558444840874301E-2</v>
      </c>
    </row>
    <row r="1759" spans="1:28">
      <c r="A1759">
        <v>1758</v>
      </c>
      <c r="B1759" t="s">
        <v>234</v>
      </c>
      <c r="C1759">
        <v>5.1715274187247896E-3</v>
      </c>
      <c r="D1759">
        <v>6.4881768960085599E-3</v>
      </c>
      <c r="E1759">
        <v>0.79706942360129496</v>
      </c>
      <c r="F1759">
        <v>0.42590071454492101</v>
      </c>
      <c r="G1759" t="s">
        <v>355</v>
      </c>
      <c r="H1759" t="b">
        <v>1</v>
      </c>
      <c r="I1759" t="s">
        <v>347</v>
      </c>
      <c r="J1759" t="s">
        <v>382</v>
      </c>
      <c r="K1759" t="s">
        <v>382</v>
      </c>
      <c r="X1759" t="str">
        <f t="shared" si="139"/>
        <v>0.797069423601295_0.425900714544921</v>
      </c>
      <c r="Y1759" t="str">
        <f t="shared" si="140"/>
        <v>grade6_all_grade_t8_ra_cont_teacherrelation2</v>
      </c>
      <c r="Z1759" t="str">
        <f t="shared" si="141"/>
        <v>TRUE</v>
      </c>
      <c r="AA1759" s="2" t="e">
        <f t="shared" si="142"/>
        <v>#VALUE!</v>
      </c>
      <c r="AB1759">
        <f t="shared" si="143"/>
        <v>6.4881768960085599E-3</v>
      </c>
    </row>
    <row r="1760" spans="1:28">
      <c r="A1760">
        <v>1759</v>
      </c>
      <c r="B1760" t="s">
        <v>140</v>
      </c>
      <c r="C1760">
        <v>0.26996593171689998</v>
      </c>
      <c r="D1760">
        <v>0.13156016815698501</v>
      </c>
      <c r="E1760">
        <v>2.0520339514522501</v>
      </c>
      <c r="F1760">
        <v>4.0840406625773901E-2</v>
      </c>
      <c r="G1760" t="s">
        <v>355</v>
      </c>
      <c r="H1760" t="b">
        <v>1</v>
      </c>
      <c r="I1760" t="s">
        <v>347</v>
      </c>
      <c r="J1760" t="s">
        <v>382</v>
      </c>
      <c r="K1760" t="s">
        <v>382</v>
      </c>
      <c r="X1760" t="str">
        <f t="shared" si="139"/>
        <v>2.05203395145225_0.0408404066257739</v>
      </c>
      <c r="Y1760" t="str">
        <f t="shared" si="140"/>
        <v>grade6_all_grade_t8_ra_cont_teacherrelation2</v>
      </c>
      <c r="Z1760" t="str">
        <f t="shared" si="141"/>
        <v>TRUE</v>
      </c>
      <c r="AA1760" s="2" t="e">
        <f t="shared" si="142"/>
        <v>#VALUE!</v>
      </c>
      <c r="AB1760">
        <f t="shared" si="143"/>
        <v>0.13156016815698501</v>
      </c>
    </row>
    <row r="1761" spans="1:28">
      <c r="A1761">
        <v>1760</v>
      </c>
      <c r="B1761" t="s">
        <v>117</v>
      </c>
      <c r="C1761">
        <v>0.14202167264202301</v>
      </c>
      <c r="D1761">
        <v>0.201142643946881</v>
      </c>
      <c r="E1761">
        <v>0.70607440498559304</v>
      </c>
      <c r="F1761">
        <v>0.48056779958562601</v>
      </c>
      <c r="G1761" t="s">
        <v>355</v>
      </c>
      <c r="H1761" t="b">
        <v>1</v>
      </c>
      <c r="I1761" t="s">
        <v>347</v>
      </c>
      <c r="J1761" t="s">
        <v>382</v>
      </c>
      <c r="K1761" t="s">
        <v>382</v>
      </c>
      <c r="X1761" t="str">
        <f t="shared" si="139"/>
        <v>0.706074404985593_0.480567799585626</v>
      </c>
      <c r="Y1761" t="str">
        <f t="shared" si="140"/>
        <v>grade6_all_grade_t8_ra_cont_teacherrelation2</v>
      </c>
      <c r="Z1761" t="str">
        <f t="shared" si="141"/>
        <v>TRUE</v>
      </c>
      <c r="AA1761" s="2" t="e">
        <f t="shared" si="142"/>
        <v>#VALUE!</v>
      </c>
      <c r="AB1761">
        <f t="shared" si="143"/>
        <v>0.201142643946881</v>
      </c>
    </row>
    <row r="1762" spans="1:28">
      <c r="A1762">
        <v>1761</v>
      </c>
      <c r="B1762" t="s">
        <v>118</v>
      </c>
      <c r="C1762">
        <v>0.122230828556284</v>
      </c>
      <c r="D1762">
        <v>0.20124482495344601</v>
      </c>
      <c r="E1762">
        <v>0.60737377264016401</v>
      </c>
      <c r="F1762">
        <v>0.54396001589570897</v>
      </c>
      <c r="G1762" t="s">
        <v>355</v>
      </c>
      <c r="H1762" t="b">
        <v>1</v>
      </c>
      <c r="I1762" t="s">
        <v>347</v>
      </c>
      <c r="J1762" t="s">
        <v>382</v>
      </c>
      <c r="K1762" t="s">
        <v>382</v>
      </c>
      <c r="X1762" t="str">
        <f t="shared" si="139"/>
        <v>0.607373772640164_0.543960015895709</v>
      </c>
      <c r="Y1762" t="str">
        <f t="shared" si="140"/>
        <v>grade6_all_grade_t8_ra_cont_teacherrelation2</v>
      </c>
      <c r="Z1762" t="str">
        <f t="shared" si="141"/>
        <v>TRUE</v>
      </c>
      <c r="AA1762" s="2" t="e">
        <f t="shared" si="142"/>
        <v>#VALUE!</v>
      </c>
      <c r="AB1762">
        <f t="shared" si="143"/>
        <v>0.20124482495344601</v>
      </c>
    </row>
    <row r="1763" spans="1:28">
      <c r="A1763">
        <v>1762</v>
      </c>
      <c r="B1763" t="s">
        <v>119</v>
      </c>
      <c r="C1763">
        <v>3.4277787461514303E-2</v>
      </c>
      <c r="D1763">
        <v>0.228173347088513</v>
      </c>
      <c r="E1763">
        <v>0.150226956386003</v>
      </c>
      <c r="F1763">
        <v>0.88066402644412201</v>
      </c>
      <c r="G1763" t="s">
        <v>355</v>
      </c>
      <c r="H1763" t="b">
        <v>1</v>
      </c>
      <c r="I1763" t="s">
        <v>347</v>
      </c>
      <c r="J1763" t="s">
        <v>382</v>
      </c>
      <c r="K1763" t="s">
        <v>382</v>
      </c>
      <c r="X1763" t="str">
        <f t="shared" si="139"/>
        <v>0.150226956386003_0.880664026444122</v>
      </c>
      <c r="Y1763" t="str">
        <f t="shared" si="140"/>
        <v>grade6_all_grade_t8_ra_cont_teacherrelation2</v>
      </c>
      <c r="Z1763" t="str">
        <f t="shared" si="141"/>
        <v>TRUE</v>
      </c>
      <c r="AA1763" s="2" t="e">
        <f t="shared" si="142"/>
        <v>#VALUE!</v>
      </c>
      <c r="AB1763">
        <f t="shared" si="143"/>
        <v>0.228173347088513</v>
      </c>
    </row>
    <row r="1764" spans="1:28">
      <c r="A1764">
        <v>1763</v>
      </c>
      <c r="B1764" t="s">
        <v>120</v>
      </c>
      <c r="C1764">
        <v>1.00072622818134E-2</v>
      </c>
      <c r="D1764">
        <v>0.25728684101923399</v>
      </c>
      <c r="E1764">
        <v>3.8895352137598503E-2</v>
      </c>
      <c r="F1764">
        <v>0.96899393061027495</v>
      </c>
      <c r="G1764" t="s">
        <v>355</v>
      </c>
      <c r="H1764" t="b">
        <v>1</v>
      </c>
      <c r="I1764" t="s">
        <v>347</v>
      </c>
      <c r="J1764" t="s">
        <v>382</v>
      </c>
      <c r="K1764" t="s">
        <v>382</v>
      </c>
      <c r="X1764" t="str">
        <f t="shared" si="139"/>
        <v>0.0388953521375985_0.968993930610275</v>
      </c>
      <c r="Y1764" t="str">
        <f t="shared" si="140"/>
        <v>grade6_all_grade_t8_ra_cont_teacherrelation2</v>
      </c>
      <c r="Z1764" t="str">
        <f t="shared" si="141"/>
        <v>TRUE</v>
      </c>
      <c r="AA1764" s="2" t="e">
        <f t="shared" si="142"/>
        <v>#VALUE!</v>
      </c>
      <c r="AB1764">
        <f t="shared" si="143"/>
        <v>0.25728684101923399</v>
      </c>
    </row>
    <row r="1765" spans="1:28">
      <c r="A1765">
        <v>1764</v>
      </c>
      <c r="B1765" t="s">
        <v>122</v>
      </c>
      <c r="C1765">
        <v>9.2365957239306198E-2</v>
      </c>
      <c r="D1765">
        <v>0.120618561159476</v>
      </c>
      <c r="E1765">
        <v>0.765769018892409</v>
      </c>
      <c r="F1765">
        <v>0.44428174449408298</v>
      </c>
      <c r="G1765" t="s">
        <v>355</v>
      </c>
      <c r="H1765" t="b">
        <v>1</v>
      </c>
      <c r="I1765" t="s">
        <v>347</v>
      </c>
      <c r="J1765" t="s">
        <v>382</v>
      </c>
      <c r="K1765" t="s">
        <v>382</v>
      </c>
      <c r="X1765" t="str">
        <f t="shared" si="139"/>
        <v>0.765769018892409_0.444281744494083</v>
      </c>
      <c r="Y1765" t="str">
        <f t="shared" si="140"/>
        <v>grade6_all_grade_t8_ra_cont_teacherrelation2</v>
      </c>
      <c r="Z1765" t="str">
        <f t="shared" si="141"/>
        <v>TRUE</v>
      </c>
      <c r="AA1765" s="2" t="e">
        <f t="shared" si="142"/>
        <v>#VALUE!</v>
      </c>
      <c r="AB1765">
        <f t="shared" si="143"/>
        <v>0.120618561159476</v>
      </c>
    </row>
    <row r="1766" spans="1:28">
      <c r="A1766">
        <v>1765</v>
      </c>
      <c r="B1766" t="s">
        <v>116</v>
      </c>
      <c r="C1766">
        <v>3.7978227278928398E-2</v>
      </c>
      <c r="D1766">
        <v>4.6506038944072299E-2</v>
      </c>
      <c r="E1766">
        <v>0.81663001496645604</v>
      </c>
      <c r="F1766">
        <v>0.41452343405926501</v>
      </c>
      <c r="G1766" t="s">
        <v>356</v>
      </c>
      <c r="H1766" t="b">
        <v>1</v>
      </c>
      <c r="I1766" t="s">
        <v>347</v>
      </c>
      <c r="J1766" t="s">
        <v>382</v>
      </c>
      <c r="K1766" t="s">
        <v>382</v>
      </c>
      <c r="X1766" t="str">
        <f t="shared" si="139"/>
        <v>0.816630014966456_0.414523434059265</v>
      </c>
      <c r="Y1766" t="str">
        <f t="shared" si="140"/>
        <v>grade7_all_grade_t8_ra_cont_teacherrelation2</v>
      </c>
      <c r="Z1766" t="str">
        <f t="shared" si="141"/>
        <v>TRUE</v>
      </c>
      <c r="AA1766" s="2" t="e">
        <f t="shared" si="142"/>
        <v>#VALUE!</v>
      </c>
      <c r="AB1766">
        <f t="shared" si="143"/>
        <v>4.6506038944072299E-2</v>
      </c>
    </row>
    <row r="1767" spans="1:28">
      <c r="A1767">
        <v>1766</v>
      </c>
      <c r="B1767" t="s">
        <v>234</v>
      </c>
      <c r="C1767">
        <v>-1.4125639386208899E-3</v>
      </c>
      <c r="D1767">
        <v>3.8060767513068499E-3</v>
      </c>
      <c r="E1767">
        <v>-0.37113385538950899</v>
      </c>
      <c r="F1767">
        <v>0.71069286602641402</v>
      </c>
      <c r="G1767" t="s">
        <v>356</v>
      </c>
      <c r="H1767" t="b">
        <v>1</v>
      </c>
      <c r="I1767" t="s">
        <v>347</v>
      </c>
      <c r="J1767" t="s">
        <v>382</v>
      </c>
      <c r="K1767" t="s">
        <v>382</v>
      </c>
      <c r="X1767" t="str">
        <f t="shared" si="139"/>
        <v>-0.371133855389509_0.710692866026414</v>
      </c>
      <c r="Y1767" t="str">
        <f t="shared" si="140"/>
        <v>grade7_all_grade_t8_ra_cont_teacherrelation2</v>
      </c>
      <c r="Z1767" t="str">
        <f t="shared" si="141"/>
        <v>TRUE</v>
      </c>
      <c r="AA1767" s="2" t="e">
        <f t="shared" si="142"/>
        <v>#VALUE!</v>
      </c>
      <c r="AB1767">
        <f t="shared" si="143"/>
        <v>3.8060767513068499E-3</v>
      </c>
    </row>
    <row r="1768" spans="1:28">
      <c r="A1768">
        <v>1767</v>
      </c>
      <c r="B1768" t="s">
        <v>140</v>
      </c>
      <c r="C1768">
        <v>0.121425519145964</v>
      </c>
      <c r="D1768">
        <v>8.8798161531186998E-2</v>
      </c>
      <c r="E1768">
        <v>1.36743280550147</v>
      </c>
      <c r="F1768">
        <v>0.172095568624754</v>
      </c>
      <c r="G1768" t="s">
        <v>356</v>
      </c>
      <c r="H1768" t="b">
        <v>1</v>
      </c>
      <c r="I1768" t="s">
        <v>347</v>
      </c>
      <c r="J1768" t="s">
        <v>382</v>
      </c>
      <c r="K1768" t="s">
        <v>382</v>
      </c>
      <c r="X1768" t="str">
        <f t="shared" si="139"/>
        <v>1.36743280550147_0.172095568624754</v>
      </c>
      <c r="Y1768" t="str">
        <f t="shared" si="140"/>
        <v>grade7_all_grade_t8_ra_cont_teacherrelation2</v>
      </c>
      <c r="Z1768" t="str">
        <f t="shared" si="141"/>
        <v>TRUE</v>
      </c>
      <c r="AA1768" s="2" t="e">
        <f t="shared" si="142"/>
        <v>#VALUE!</v>
      </c>
      <c r="AB1768">
        <f t="shared" si="143"/>
        <v>8.8798161531186998E-2</v>
      </c>
    </row>
    <row r="1769" spans="1:28">
      <c r="A1769">
        <v>1768</v>
      </c>
      <c r="B1769" t="s">
        <v>117</v>
      </c>
      <c r="C1769">
        <v>9.0573005547089996E-2</v>
      </c>
      <c r="D1769">
        <v>0.16312200115717601</v>
      </c>
      <c r="E1769">
        <v>0.55524702311504004</v>
      </c>
      <c r="F1769">
        <v>0.57897060393064603</v>
      </c>
      <c r="G1769" t="s">
        <v>356</v>
      </c>
      <c r="H1769" t="b">
        <v>1</v>
      </c>
      <c r="I1769" t="s">
        <v>347</v>
      </c>
      <c r="J1769" t="s">
        <v>382</v>
      </c>
      <c r="K1769" t="s">
        <v>382</v>
      </c>
      <c r="X1769" t="str">
        <f t="shared" si="139"/>
        <v>0.55524702311504_0.578970603930646</v>
      </c>
      <c r="Y1769" t="str">
        <f t="shared" si="140"/>
        <v>grade7_all_grade_t8_ra_cont_teacherrelation2</v>
      </c>
      <c r="Z1769" t="str">
        <f t="shared" si="141"/>
        <v>TRUE</v>
      </c>
      <c r="AA1769" s="2" t="e">
        <f t="shared" si="142"/>
        <v>#VALUE!</v>
      </c>
      <c r="AB1769">
        <f t="shared" si="143"/>
        <v>0.16312200115717601</v>
      </c>
    </row>
    <row r="1770" spans="1:28">
      <c r="A1770">
        <v>1769</v>
      </c>
      <c r="B1770" t="s">
        <v>118</v>
      </c>
      <c r="C1770">
        <v>0.10022687386533401</v>
      </c>
      <c r="D1770">
        <v>0.156629173072904</v>
      </c>
      <c r="E1770">
        <v>0.639899144578152</v>
      </c>
      <c r="F1770">
        <v>0.52252721927349199</v>
      </c>
      <c r="G1770" t="s">
        <v>356</v>
      </c>
      <c r="H1770" t="b">
        <v>1</v>
      </c>
      <c r="I1770" t="s">
        <v>347</v>
      </c>
      <c r="J1770" t="s">
        <v>382</v>
      </c>
      <c r="K1770" t="s">
        <v>382</v>
      </c>
      <c r="X1770" t="str">
        <f t="shared" si="139"/>
        <v>0.639899144578152_0.522527219273492</v>
      </c>
      <c r="Y1770" t="str">
        <f t="shared" si="140"/>
        <v>grade7_all_grade_t8_ra_cont_teacherrelation2</v>
      </c>
      <c r="Z1770" t="str">
        <f t="shared" si="141"/>
        <v>TRUE</v>
      </c>
      <c r="AA1770" s="2" t="e">
        <f t="shared" si="142"/>
        <v>#VALUE!</v>
      </c>
      <c r="AB1770">
        <f t="shared" si="143"/>
        <v>0.156629173072904</v>
      </c>
    </row>
    <row r="1771" spans="1:28">
      <c r="A1771">
        <v>1770</v>
      </c>
      <c r="B1771" t="s">
        <v>119</v>
      </c>
      <c r="C1771">
        <v>-2.2363714049640101E-2</v>
      </c>
      <c r="D1771">
        <v>0.158172520289108</v>
      </c>
      <c r="E1771">
        <v>-0.141388112225586</v>
      </c>
      <c r="F1771">
        <v>0.88761950555994695</v>
      </c>
      <c r="G1771" t="s">
        <v>356</v>
      </c>
      <c r="H1771" t="b">
        <v>1</v>
      </c>
      <c r="I1771" t="s">
        <v>347</v>
      </c>
      <c r="J1771" t="s">
        <v>382</v>
      </c>
      <c r="K1771" t="s">
        <v>382</v>
      </c>
      <c r="X1771" t="str">
        <f t="shared" si="139"/>
        <v>-0.141388112225586_0.887619505559947</v>
      </c>
      <c r="Y1771" t="str">
        <f t="shared" si="140"/>
        <v>grade7_all_grade_t8_ra_cont_teacherrelation2</v>
      </c>
      <c r="Z1771" t="str">
        <f t="shared" si="141"/>
        <v>TRUE</v>
      </c>
      <c r="AA1771" s="2" t="e">
        <f t="shared" si="142"/>
        <v>#VALUE!</v>
      </c>
      <c r="AB1771">
        <f t="shared" si="143"/>
        <v>0.158172520289108</v>
      </c>
    </row>
    <row r="1772" spans="1:28">
      <c r="A1772">
        <v>1771</v>
      </c>
      <c r="B1772" t="s">
        <v>120</v>
      </c>
      <c r="C1772">
        <v>2.1523620486815501E-2</v>
      </c>
      <c r="D1772">
        <v>0.20349179031858899</v>
      </c>
      <c r="E1772">
        <v>0.10577144391485201</v>
      </c>
      <c r="F1772">
        <v>0.91580552863650899</v>
      </c>
      <c r="G1772" t="s">
        <v>356</v>
      </c>
      <c r="H1772" t="b">
        <v>1</v>
      </c>
      <c r="I1772" t="s">
        <v>347</v>
      </c>
      <c r="J1772" t="s">
        <v>382</v>
      </c>
      <c r="K1772" t="s">
        <v>382</v>
      </c>
      <c r="X1772" t="str">
        <f t="shared" si="139"/>
        <v>0.105771443914852_0.915805528636509</v>
      </c>
      <c r="Y1772" t="str">
        <f t="shared" si="140"/>
        <v>grade7_all_grade_t8_ra_cont_teacherrelation2</v>
      </c>
      <c r="Z1772" t="str">
        <f t="shared" si="141"/>
        <v>TRUE</v>
      </c>
      <c r="AA1772" s="2" t="e">
        <f t="shared" si="142"/>
        <v>#VALUE!</v>
      </c>
      <c r="AB1772">
        <f t="shared" si="143"/>
        <v>0.20349179031858899</v>
      </c>
    </row>
    <row r="1773" spans="1:28">
      <c r="A1773">
        <v>1772</v>
      </c>
      <c r="B1773" t="s">
        <v>122</v>
      </c>
      <c r="C1773">
        <v>-6.1818443525036897E-2</v>
      </c>
      <c r="D1773">
        <v>8.8681492169117804E-2</v>
      </c>
      <c r="E1773">
        <v>-0.69708393502386701</v>
      </c>
      <c r="F1773">
        <v>0.486069770224346</v>
      </c>
      <c r="G1773" t="s">
        <v>356</v>
      </c>
      <c r="H1773" t="b">
        <v>1</v>
      </c>
      <c r="I1773" t="s">
        <v>347</v>
      </c>
      <c r="J1773" t="s">
        <v>382</v>
      </c>
      <c r="K1773" t="s">
        <v>382</v>
      </c>
      <c r="X1773" t="str">
        <f t="shared" si="139"/>
        <v>-0.697083935023867_0.486069770224346</v>
      </c>
      <c r="Y1773" t="str">
        <f t="shared" si="140"/>
        <v>grade7_all_grade_t8_ra_cont_teacherrelation2</v>
      </c>
      <c r="Z1773" t="str">
        <f t="shared" si="141"/>
        <v>TRUE</v>
      </c>
      <c r="AA1773" s="2" t="e">
        <f t="shared" si="142"/>
        <v>#VALUE!</v>
      </c>
      <c r="AB1773">
        <f t="shared" si="143"/>
        <v>8.8681492169117804E-2</v>
      </c>
    </row>
    <row r="1774" spans="1:28">
      <c r="A1774">
        <v>1773</v>
      </c>
      <c r="B1774" t="s">
        <v>116</v>
      </c>
      <c r="C1774">
        <v>2.9733434287172501E-2</v>
      </c>
      <c r="D1774">
        <v>4.9105653736638902E-2</v>
      </c>
      <c r="E1774">
        <v>0.60549920476850705</v>
      </c>
      <c r="F1774">
        <v>0.54511254346286198</v>
      </c>
      <c r="G1774" t="s">
        <v>357</v>
      </c>
      <c r="H1774" t="b">
        <v>1</v>
      </c>
      <c r="I1774" t="s">
        <v>347</v>
      </c>
      <c r="J1774" t="s">
        <v>382</v>
      </c>
      <c r="K1774" t="s">
        <v>382</v>
      </c>
      <c r="X1774" t="str">
        <f t="shared" si="139"/>
        <v>0.605499204768507_0.545112543462862</v>
      </c>
      <c r="Y1774" t="str">
        <f t="shared" si="140"/>
        <v>grade8_all_grade_t8_ra_cont_teacherrelation2</v>
      </c>
      <c r="Z1774" t="str">
        <f t="shared" si="141"/>
        <v>TRUE</v>
      </c>
      <c r="AA1774" s="2" t="e">
        <f t="shared" si="142"/>
        <v>#VALUE!</v>
      </c>
      <c r="AB1774">
        <f t="shared" si="143"/>
        <v>4.9105653736638902E-2</v>
      </c>
    </row>
    <row r="1775" spans="1:28">
      <c r="A1775">
        <v>1774</v>
      </c>
      <c r="B1775" t="s">
        <v>234</v>
      </c>
      <c r="C1775">
        <v>-1.4459503501470801E-3</v>
      </c>
      <c r="D1775">
        <v>3.9271682053709E-3</v>
      </c>
      <c r="E1775">
        <v>-0.368191601309452</v>
      </c>
      <c r="F1775">
        <v>0.71288078400367805</v>
      </c>
      <c r="G1775" t="s">
        <v>357</v>
      </c>
      <c r="H1775" t="b">
        <v>1</v>
      </c>
      <c r="I1775" t="s">
        <v>347</v>
      </c>
      <c r="J1775" t="s">
        <v>382</v>
      </c>
      <c r="K1775" t="s">
        <v>382</v>
      </c>
      <c r="X1775" t="str">
        <f t="shared" si="139"/>
        <v>-0.368191601309452_0.712880784003678</v>
      </c>
      <c r="Y1775" t="str">
        <f t="shared" si="140"/>
        <v>grade8_all_grade_t8_ra_cont_teacherrelation2</v>
      </c>
      <c r="Z1775" t="str">
        <f t="shared" si="141"/>
        <v>TRUE</v>
      </c>
      <c r="AA1775" s="2" t="e">
        <f t="shared" si="142"/>
        <v>#VALUE!</v>
      </c>
      <c r="AB1775">
        <f t="shared" si="143"/>
        <v>3.9271682053709E-3</v>
      </c>
    </row>
    <row r="1776" spans="1:28">
      <c r="A1776">
        <v>1775</v>
      </c>
      <c r="B1776" t="s">
        <v>140</v>
      </c>
      <c r="C1776">
        <v>6.6816500334752102E-2</v>
      </c>
      <c r="D1776">
        <v>8.8198798570704798E-2</v>
      </c>
      <c r="E1776">
        <v>0.75756701244845703</v>
      </c>
      <c r="F1776">
        <v>0.44905471062800201</v>
      </c>
      <c r="G1776" t="s">
        <v>357</v>
      </c>
      <c r="H1776" t="b">
        <v>1</v>
      </c>
      <c r="I1776" t="s">
        <v>347</v>
      </c>
      <c r="J1776" t="s">
        <v>382</v>
      </c>
      <c r="K1776" t="s">
        <v>382</v>
      </c>
      <c r="X1776" t="str">
        <f t="shared" si="139"/>
        <v>0.757567012448457_0.449054710628002</v>
      </c>
      <c r="Y1776" t="str">
        <f t="shared" si="140"/>
        <v>grade8_all_grade_t8_ra_cont_teacherrelation2</v>
      </c>
      <c r="Z1776" t="str">
        <f t="shared" si="141"/>
        <v>TRUE</v>
      </c>
      <c r="AA1776" s="2" t="e">
        <f t="shared" si="142"/>
        <v>#VALUE!</v>
      </c>
      <c r="AB1776">
        <f t="shared" si="143"/>
        <v>8.8198798570704798E-2</v>
      </c>
    </row>
    <row r="1777" spans="1:28">
      <c r="A1777">
        <v>1776</v>
      </c>
      <c r="B1777" t="s">
        <v>117</v>
      </c>
      <c r="C1777">
        <v>0.10312748710410399</v>
      </c>
      <c r="D1777">
        <v>0.18528083135616299</v>
      </c>
      <c r="E1777">
        <v>0.55660095191317205</v>
      </c>
      <c r="F1777">
        <v>0.57804047890771204</v>
      </c>
      <c r="G1777" t="s">
        <v>357</v>
      </c>
      <c r="H1777" t="b">
        <v>1</v>
      </c>
      <c r="I1777" t="s">
        <v>347</v>
      </c>
      <c r="J1777" t="s">
        <v>382</v>
      </c>
      <c r="K1777" t="s">
        <v>382</v>
      </c>
      <c r="X1777" t="str">
        <f t="shared" si="139"/>
        <v>0.556600951913172_0.578040478907712</v>
      </c>
      <c r="Y1777" t="str">
        <f t="shared" si="140"/>
        <v>grade8_all_grade_t8_ra_cont_teacherrelation2</v>
      </c>
      <c r="Z1777" t="str">
        <f t="shared" si="141"/>
        <v>TRUE</v>
      </c>
      <c r="AA1777" s="2" t="e">
        <f t="shared" si="142"/>
        <v>#VALUE!</v>
      </c>
      <c r="AB1777">
        <f t="shared" si="143"/>
        <v>0.18528083135616299</v>
      </c>
    </row>
    <row r="1778" spans="1:28">
      <c r="A1778">
        <v>1777</v>
      </c>
      <c r="B1778" t="s">
        <v>118</v>
      </c>
      <c r="C1778">
        <v>3.2924414694851002E-2</v>
      </c>
      <c r="D1778">
        <v>0.17266899195063901</v>
      </c>
      <c r="E1778">
        <v>0.190679370527993</v>
      </c>
      <c r="F1778">
        <v>0.84885150903451401</v>
      </c>
      <c r="G1778" t="s">
        <v>357</v>
      </c>
      <c r="H1778" t="b">
        <v>1</v>
      </c>
      <c r="I1778" t="s">
        <v>347</v>
      </c>
      <c r="J1778" t="s">
        <v>382</v>
      </c>
      <c r="K1778" t="s">
        <v>382</v>
      </c>
      <c r="X1778" t="str">
        <f t="shared" si="139"/>
        <v>0.190679370527993_0.848851509034514</v>
      </c>
      <c r="Y1778" t="str">
        <f t="shared" si="140"/>
        <v>grade8_all_grade_t8_ra_cont_teacherrelation2</v>
      </c>
      <c r="Z1778" t="str">
        <f t="shared" si="141"/>
        <v>TRUE</v>
      </c>
      <c r="AA1778" s="2" t="e">
        <f t="shared" si="142"/>
        <v>#VALUE!</v>
      </c>
      <c r="AB1778">
        <f t="shared" si="143"/>
        <v>0.17266899195063901</v>
      </c>
    </row>
    <row r="1779" spans="1:28">
      <c r="A1779">
        <v>1778</v>
      </c>
      <c r="B1779" t="s">
        <v>119</v>
      </c>
      <c r="C1779">
        <v>1.7571455263190601E-2</v>
      </c>
      <c r="D1779">
        <v>0.19837037851081299</v>
      </c>
      <c r="E1779">
        <v>8.8579027751528802E-2</v>
      </c>
      <c r="F1779">
        <v>0.92945071065100604</v>
      </c>
      <c r="G1779" t="s">
        <v>357</v>
      </c>
      <c r="H1779" t="b">
        <v>1</v>
      </c>
      <c r="I1779" t="s">
        <v>347</v>
      </c>
      <c r="J1779" t="s">
        <v>382</v>
      </c>
      <c r="K1779" t="s">
        <v>382</v>
      </c>
      <c r="X1779" t="str">
        <f t="shared" si="139"/>
        <v>0.0885790277515288_0.929450710651006</v>
      </c>
      <c r="Y1779" t="str">
        <f t="shared" si="140"/>
        <v>grade8_all_grade_t8_ra_cont_teacherrelation2</v>
      </c>
      <c r="Z1779" t="str">
        <f t="shared" si="141"/>
        <v>TRUE</v>
      </c>
      <c r="AA1779" s="2" t="e">
        <f t="shared" si="142"/>
        <v>#VALUE!</v>
      </c>
      <c r="AB1779">
        <f t="shared" si="143"/>
        <v>0.19837037851081299</v>
      </c>
    </row>
    <row r="1780" spans="1:28">
      <c r="A1780">
        <v>1779</v>
      </c>
      <c r="B1780" t="s">
        <v>120</v>
      </c>
      <c r="C1780">
        <v>-0.181622369672189</v>
      </c>
      <c r="D1780">
        <v>0.20807870098984599</v>
      </c>
      <c r="E1780">
        <v>-0.87285420760605303</v>
      </c>
      <c r="F1780">
        <v>0.38314697424979399</v>
      </c>
      <c r="G1780" t="s">
        <v>357</v>
      </c>
      <c r="H1780" t="b">
        <v>1</v>
      </c>
      <c r="I1780" t="s">
        <v>347</v>
      </c>
      <c r="J1780" t="s">
        <v>382</v>
      </c>
      <c r="K1780" t="s">
        <v>382</v>
      </c>
      <c r="X1780" t="str">
        <f t="shared" si="139"/>
        <v>-0.872854207606053_0.383146974249794</v>
      </c>
      <c r="Y1780" t="str">
        <f t="shared" si="140"/>
        <v>grade8_all_grade_t8_ra_cont_teacherrelation2</v>
      </c>
      <c r="Z1780" t="str">
        <f t="shared" si="141"/>
        <v>TRUE</v>
      </c>
      <c r="AA1780" s="2" t="e">
        <f t="shared" si="142"/>
        <v>#VALUE!</v>
      </c>
      <c r="AB1780">
        <f t="shared" si="143"/>
        <v>0.20807870098984599</v>
      </c>
    </row>
    <row r="1781" spans="1:28">
      <c r="A1781">
        <v>1780</v>
      </c>
      <c r="B1781" t="s">
        <v>122</v>
      </c>
      <c r="C1781">
        <v>9.8384193432774505E-2</v>
      </c>
      <c r="D1781">
        <v>8.5350701331917106E-2</v>
      </c>
      <c r="E1781">
        <v>1.1527051552883201</v>
      </c>
      <c r="F1781">
        <v>0.24956308360544199</v>
      </c>
      <c r="G1781" t="s">
        <v>357</v>
      </c>
      <c r="H1781" t="b">
        <v>1</v>
      </c>
      <c r="I1781" t="s">
        <v>347</v>
      </c>
      <c r="J1781" t="s">
        <v>382</v>
      </c>
      <c r="K1781" t="s">
        <v>382</v>
      </c>
      <c r="X1781" t="str">
        <f t="shared" si="139"/>
        <v>1.15270515528832_0.249563083605442</v>
      </c>
      <c r="Y1781" t="str">
        <f t="shared" si="140"/>
        <v>grade8_all_grade_t8_ra_cont_teacherrelation2</v>
      </c>
      <c r="Z1781" t="str">
        <f t="shared" si="141"/>
        <v>TRUE</v>
      </c>
      <c r="AA1781" s="2" t="e">
        <f t="shared" si="142"/>
        <v>#VALUE!</v>
      </c>
      <c r="AB1781">
        <f t="shared" si="143"/>
        <v>8.5350701331917106E-2</v>
      </c>
    </row>
    <row r="1782" spans="1:28">
      <c r="A1782">
        <v>1781</v>
      </c>
      <c r="B1782" t="s">
        <v>116</v>
      </c>
      <c r="C1782">
        <v>4.8123670180522903E-2</v>
      </c>
      <c r="D1782">
        <v>0.103132008952832</v>
      </c>
      <c r="E1782">
        <v>0.46662205719790201</v>
      </c>
      <c r="F1782">
        <v>0.64135067316203798</v>
      </c>
      <c r="G1782" t="s">
        <v>358</v>
      </c>
      <c r="H1782" t="b">
        <v>1</v>
      </c>
      <c r="I1782" t="s">
        <v>347</v>
      </c>
      <c r="J1782" t="s">
        <v>382</v>
      </c>
      <c r="K1782" t="s">
        <v>382</v>
      </c>
      <c r="X1782" t="str">
        <f t="shared" si="139"/>
        <v>0.466622057197902_0.641350673162038</v>
      </c>
      <c r="Y1782" t="str">
        <f t="shared" si="140"/>
        <v>grade9_all_grade_t8_ra_cont_teacherrelation2</v>
      </c>
      <c r="Z1782" t="str">
        <f t="shared" si="141"/>
        <v>TRUE</v>
      </c>
      <c r="AA1782" s="2" t="e">
        <f t="shared" si="142"/>
        <v>#VALUE!</v>
      </c>
      <c r="AB1782">
        <f t="shared" si="143"/>
        <v>0.103132008952832</v>
      </c>
    </row>
    <row r="1783" spans="1:28">
      <c r="A1783">
        <v>1782</v>
      </c>
      <c r="B1783" t="s">
        <v>234</v>
      </c>
      <c r="C1783">
        <v>-6.8450923695173096E-3</v>
      </c>
      <c r="D1783">
        <v>9.1383352722168298E-3</v>
      </c>
      <c r="E1783">
        <v>-0.74905244397503801</v>
      </c>
      <c r="F1783">
        <v>0.45483124342250802</v>
      </c>
      <c r="G1783" t="s">
        <v>358</v>
      </c>
      <c r="H1783" t="b">
        <v>1</v>
      </c>
      <c r="I1783" t="s">
        <v>347</v>
      </c>
      <c r="J1783" t="s">
        <v>382</v>
      </c>
      <c r="K1783" t="s">
        <v>382</v>
      </c>
      <c r="X1783" t="str">
        <f t="shared" si="139"/>
        <v>-0.749052443975038_0.454831243422508</v>
      </c>
      <c r="Y1783" t="str">
        <f t="shared" si="140"/>
        <v>grade9_all_grade_t8_ra_cont_teacherrelation2</v>
      </c>
      <c r="Z1783" t="str">
        <f t="shared" si="141"/>
        <v>TRUE</v>
      </c>
      <c r="AA1783" s="2" t="e">
        <f t="shared" si="142"/>
        <v>#VALUE!</v>
      </c>
      <c r="AB1783">
        <f t="shared" si="143"/>
        <v>9.1383352722168298E-3</v>
      </c>
    </row>
    <row r="1784" spans="1:28">
      <c r="A1784">
        <v>1783</v>
      </c>
      <c r="B1784" t="s">
        <v>140</v>
      </c>
      <c r="C1784">
        <v>8.3307108535961599E-2</v>
      </c>
      <c r="D1784">
        <v>0.18742807143444501</v>
      </c>
      <c r="E1784">
        <v>0.44447508795446999</v>
      </c>
      <c r="F1784">
        <v>0.65724832140457001</v>
      </c>
      <c r="G1784" t="s">
        <v>358</v>
      </c>
      <c r="H1784" t="b">
        <v>1</v>
      </c>
      <c r="I1784" t="s">
        <v>347</v>
      </c>
      <c r="J1784" t="s">
        <v>382</v>
      </c>
      <c r="K1784" t="s">
        <v>382</v>
      </c>
      <c r="X1784" t="str">
        <f t="shared" si="139"/>
        <v>0.44447508795447_0.65724832140457</v>
      </c>
      <c r="Y1784" t="str">
        <f t="shared" si="140"/>
        <v>grade9_all_grade_t8_ra_cont_teacherrelation2</v>
      </c>
      <c r="Z1784" t="str">
        <f t="shared" si="141"/>
        <v>TRUE</v>
      </c>
      <c r="AA1784" s="2" t="e">
        <f t="shared" si="142"/>
        <v>#VALUE!</v>
      </c>
      <c r="AB1784">
        <f t="shared" si="143"/>
        <v>0.18742807143444501</v>
      </c>
    </row>
    <row r="1785" spans="1:28">
      <c r="A1785">
        <v>1784</v>
      </c>
      <c r="B1785" t="s">
        <v>117</v>
      </c>
      <c r="C1785">
        <v>-0.22642944843844101</v>
      </c>
      <c r="D1785">
        <v>0.28438955223529599</v>
      </c>
      <c r="E1785">
        <v>-0.79619467965229396</v>
      </c>
      <c r="F1785">
        <v>0.42699762959537801</v>
      </c>
      <c r="G1785" t="s">
        <v>358</v>
      </c>
      <c r="H1785" t="b">
        <v>1</v>
      </c>
      <c r="I1785" t="s">
        <v>347</v>
      </c>
      <c r="J1785" t="s">
        <v>382</v>
      </c>
      <c r="K1785" t="s">
        <v>382</v>
      </c>
      <c r="X1785" t="str">
        <f t="shared" si="139"/>
        <v>-0.796194679652294_0.426997629595378</v>
      </c>
      <c r="Y1785" t="str">
        <f t="shared" si="140"/>
        <v>grade9_all_grade_t8_ra_cont_teacherrelation2</v>
      </c>
      <c r="Z1785" t="str">
        <f t="shared" si="141"/>
        <v>TRUE</v>
      </c>
      <c r="AA1785" s="2" t="e">
        <f t="shared" si="142"/>
        <v>#VALUE!</v>
      </c>
      <c r="AB1785">
        <f t="shared" si="143"/>
        <v>0.28438955223529599</v>
      </c>
    </row>
    <row r="1786" spans="1:28">
      <c r="A1786">
        <v>1785</v>
      </c>
      <c r="B1786" t="s">
        <v>118</v>
      </c>
      <c r="C1786">
        <v>-0.186562370482072</v>
      </c>
      <c r="D1786">
        <v>0.29694437269653401</v>
      </c>
      <c r="E1786">
        <v>-0.62827380356768703</v>
      </c>
      <c r="F1786">
        <v>0.53064367405055601</v>
      </c>
      <c r="G1786" t="s">
        <v>358</v>
      </c>
      <c r="H1786" t="b">
        <v>1</v>
      </c>
      <c r="I1786" t="s">
        <v>347</v>
      </c>
      <c r="J1786" t="s">
        <v>382</v>
      </c>
      <c r="K1786" t="s">
        <v>382</v>
      </c>
      <c r="X1786" t="str">
        <f t="shared" si="139"/>
        <v>-0.628273803567687_0.530643674050556</v>
      </c>
      <c r="Y1786" t="str">
        <f t="shared" si="140"/>
        <v>grade9_all_grade_t8_ra_cont_teacherrelation2</v>
      </c>
      <c r="Z1786" t="str">
        <f t="shared" si="141"/>
        <v>TRUE</v>
      </c>
      <c r="AA1786" s="2" t="e">
        <f t="shared" si="142"/>
        <v>#VALUE!</v>
      </c>
      <c r="AB1786">
        <f t="shared" si="143"/>
        <v>0.29694437269653401</v>
      </c>
    </row>
    <row r="1787" spans="1:28">
      <c r="A1787">
        <v>1786</v>
      </c>
      <c r="B1787" t="s">
        <v>119</v>
      </c>
      <c r="C1787">
        <v>-0.216179573103982</v>
      </c>
      <c r="D1787">
        <v>0.28610486382129802</v>
      </c>
      <c r="E1787">
        <v>-0.75559558903202895</v>
      </c>
      <c r="F1787">
        <v>0.45090750963043702</v>
      </c>
      <c r="G1787" t="s">
        <v>358</v>
      </c>
      <c r="H1787" t="b">
        <v>1</v>
      </c>
      <c r="I1787" t="s">
        <v>347</v>
      </c>
      <c r="J1787" t="s">
        <v>382</v>
      </c>
      <c r="K1787" t="s">
        <v>382</v>
      </c>
      <c r="X1787" t="str">
        <f t="shared" si="139"/>
        <v>-0.755595589032029_0.450907509630437</v>
      </c>
      <c r="Y1787" t="str">
        <f t="shared" si="140"/>
        <v>grade9_all_grade_t8_ra_cont_teacherrelation2</v>
      </c>
      <c r="Z1787" t="str">
        <f t="shared" si="141"/>
        <v>TRUE</v>
      </c>
      <c r="AA1787" s="2" t="e">
        <f t="shared" si="142"/>
        <v>#VALUE!</v>
      </c>
      <c r="AB1787">
        <f t="shared" si="143"/>
        <v>0.28610486382129802</v>
      </c>
    </row>
    <row r="1788" spans="1:28">
      <c r="A1788">
        <v>1787</v>
      </c>
      <c r="B1788" t="s">
        <v>120</v>
      </c>
      <c r="C1788">
        <v>-0.327675487287446</v>
      </c>
      <c r="D1788">
        <v>0.31815373210590198</v>
      </c>
      <c r="E1788">
        <v>-1.02992815805905</v>
      </c>
      <c r="F1788">
        <v>0.30446508495948099</v>
      </c>
      <c r="G1788" t="s">
        <v>358</v>
      </c>
      <c r="H1788" t="b">
        <v>1</v>
      </c>
      <c r="I1788" t="s">
        <v>347</v>
      </c>
      <c r="J1788" t="s">
        <v>382</v>
      </c>
      <c r="K1788" t="s">
        <v>382</v>
      </c>
      <c r="X1788" t="str">
        <f t="shared" si="139"/>
        <v>-1.02992815805905_0.304465084959481</v>
      </c>
      <c r="Y1788" t="str">
        <f t="shared" si="140"/>
        <v>grade9_all_grade_t8_ra_cont_teacherrelation2</v>
      </c>
      <c r="Z1788" t="str">
        <f t="shared" si="141"/>
        <v>TRUE</v>
      </c>
      <c r="AA1788" s="2" t="e">
        <f t="shared" si="142"/>
        <v>#VALUE!</v>
      </c>
      <c r="AB1788">
        <f t="shared" si="143"/>
        <v>0.31815373210590198</v>
      </c>
    </row>
    <row r="1789" spans="1:28">
      <c r="A1789">
        <v>1788</v>
      </c>
      <c r="B1789" t="s">
        <v>116</v>
      </c>
      <c r="C1789">
        <v>-1.4056060198151801E-3</v>
      </c>
      <c r="D1789">
        <v>0.149920451138052</v>
      </c>
      <c r="E1789">
        <v>-9.3756789627109892E-3</v>
      </c>
      <c r="F1789">
        <v>0.99252903436496198</v>
      </c>
      <c r="G1789" t="s">
        <v>786</v>
      </c>
      <c r="H1789" t="b">
        <v>0</v>
      </c>
      <c r="I1789" t="s">
        <v>382</v>
      </c>
      <c r="J1789" t="s">
        <v>382</v>
      </c>
      <c r="K1789" t="s">
        <v>382</v>
      </c>
      <c r="X1789" t="str">
        <f t="shared" si="139"/>
        <v>-0.00937567896271099_0.992529034364962</v>
      </c>
      <c r="Y1789" t="str">
        <f t="shared" si="140"/>
        <v>grade4_not_apr_march_grade_t8_ra_cont_teacherrelation2</v>
      </c>
      <c r="Z1789" t="str">
        <f t="shared" si="141"/>
        <v>FALSE</v>
      </c>
      <c r="AA1789" s="2" t="e">
        <f t="shared" si="142"/>
        <v>#VALUE!</v>
      </c>
      <c r="AB1789">
        <f t="shared" si="143"/>
        <v>0.149920451138052</v>
      </c>
    </row>
    <row r="1790" spans="1:28">
      <c r="A1790">
        <v>1789</v>
      </c>
      <c r="B1790" t="s">
        <v>234</v>
      </c>
      <c r="C1790">
        <v>-1.0804162993425E-4</v>
      </c>
      <c r="D1790">
        <v>1.38367330397793E-2</v>
      </c>
      <c r="E1790">
        <v>-7.8083193210160898E-3</v>
      </c>
      <c r="F1790">
        <v>0.99377794944147202</v>
      </c>
      <c r="G1790" t="s">
        <v>786</v>
      </c>
      <c r="H1790" t="b">
        <v>0</v>
      </c>
      <c r="I1790" t="s">
        <v>382</v>
      </c>
      <c r="J1790" t="s">
        <v>382</v>
      </c>
      <c r="K1790" t="s">
        <v>382</v>
      </c>
      <c r="X1790" t="str">
        <f t="shared" si="139"/>
        <v>-0.00780831932101609_0.993777949441472</v>
      </c>
      <c r="Y1790" t="str">
        <f t="shared" si="140"/>
        <v>grade4_not_apr_march_grade_t8_ra_cont_teacherrelation2</v>
      </c>
      <c r="Z1790" t="str">
        <f t="shared" si="141"/>
        <v>FALSE</v>
      </c>
      <c r="AA1790" s="2" t="e">
        <f t="shared" si="142"/>
        <v>#VALUE!</v>
      </c>
      <c r="AB1790">
        <f t="shared" si="143"/>
        <v>1.38367330397793E-2</v>
      </c>
    </row>
    <row r="1791" spans="1:28">
      <c r="A1791">
        <v>1790</v>
      </c>
      <c r="B1791" t="s">
        <v>140</v>
      </c>
      <c r="C1791">
        <v>0.28167855202303699</v>
      </c>
      <c r="D1791">
        <v>0.191158600426276</v>
      </c>
      <c r="E1791">
        <v>1.4735332409575399</v>
      </c>
      <c r="F1791">
        <v>0.14222802310965299</v>
      </c>
      <c r="G1791" t="s">
        <v>786</v>
      </c>
      <c r="H1791" t="b">
        <v>0</v>
      </c>
      <c r="I1791" t="s">
        <v>382</v>
      </c>
      <c r="J1791" t="s">
        <v>382</v>
      </c>
      <c r="K1791" t="s">
        <v>382</v>
      </c>
      <c r="X1791" t="str">
        <f t="shared" si="139"/>
        <v>1.47353324095754_0.142228023109653</v>
      </c>
      <c r="Y1791" t="str">
        <f t="shared" si="140"/>
        <v>grade4_not_apr_march_grade_t8_ra_cont_teacherrelation2</v>
      </c>
      <c r="Z1791" t="str">
        <f t="shared" si="141"/>
        <v>FALSE</v>
      </c>
      <c r="AA1791" s="2" t="e">
        <f t="shared" si="142"/>
        <v>#VALUE!</v>
      </c>
      <c r="AB1791">
        <f t="shared" si="143"/>
        <v>0.191158600426276</v>
      </c>
    </row>
    <row r="1792" spans="1:28">
      <c r="A1792">
        <v>1791</v>
      </c>
      <c r="B1792" t="s">
        <v>117</v>
      </c>
      <c r="C1792">
        <v>5.7649317451010998E-2</v>
      </c>
      <c r="D1792">
        <v>0.33946443404915699</v>
      </c>
      <c r="E1792">
        <v>0.16982432228132299</v>
      </c>
      <c r="F1792">
        <v>0.86532525878405697</v>
      </c>
      <c r="G1792" t="s">
        <v>786</v>
      </c>
      <c r="H1792" t="b">
        <v>0</v>
      </c>
      <c r="I1792" t="s">
        <v>382</v>
      </c>
      <c r="J1792" t="s">
        <v>382</v>
      </c>
      <c r="K1792" t="s">
        <v>382</v>
      </c>
      <c r="X1792" t="str">
        <f t="shared" si="139"/>
        <v>0.169824322281323_0.865325258784057</v>
      </c>
      <c r="Y1792" t="str">
        <f t="shared" si="140"/>
        <v>grade4_not_apr_march_grade_t8_ra_cont_teacherrelation2</v>
      </c>
      <c r="Z1792" t="str">
        <f t="shared" si="141"/>
        <v>FALSE</v>
      </c>
      <c r="AA1792" s="2" t="e">
        <f t="shared" si="142"/>
        <v>#VALUE!</v>
      </c>
      <c r="AB1792">
        <f t="shared" si="143"/>
        <v>0.33946443404915699</v>
      </c>
    </row>
    <row r="1793" spans="1:28">
      <c r="A1793">
        <v>1792</v>
      </c>
      <c r="B1793" t="s">
        <v>118</v>
      </c>
      <c r="C1793">
        <v>0.402450084038392</v>
      </c>
      <c r="D1793">
        <v>0.32669504028414098</v>
      </c>
      <c r="E1793">
        <v>1.23188305426481</v>
      </c>
      <c r="F1793">
        <v>0.21948382474278999</v>
      </c>
      <c r="G1793" t="s">
        <v>786</v>
      </c>
      <c r="H1793" t="b">
        <v>0</v>
      </c>
      <c r="I1793" t="s">
        <v>382</v>
      </c>
      <c r="J1793" t="s">
        <v>382</v>
      </c>
      <c r="K1793" t="s">
        <v>382</v>
      </c>
      <c r="X1793" t="str">
        <f t="shared" si="139"/>
        <v>1.23188305426481_0.21948382474279</v>
      </c>
      <c r="Y1793" t="str">
        <f t="shared" si="140"/>
        <v>grade4_not_apr_march_grade_t8_ra_cont_teacherrelation2</v>
      </c>
      <c r="Z1793" t="str">
        <f t="shared" si="141"/>
        <v>FALSE</v>
      </c>
      <c r="AA1793" s="2" t="e">
        <f t="shared" si="142"/>
        <v>#VALUE!</v>
      </c>
      <c r="AB1793">
        <f t="shared" si="143"/>
        <v>0.32669504028414098</v>
      </c>
    </row>
    <row r="1794" spans="1:28">
      <c r="A1794">
        <v>1793</v>
      </c>
      <c r="B1794" t="s">
        <v>119</v>
      </c>
      <c r="C1794">
        <v>0.28316146891395899</v>
      </c>
      <c r="D1794">
        <v>0.40601787150135599</v>
      </c>
      <c r="E1794">
        <v>0.69741134267537697</v>
      </c>
      <c r="F1794">
        <v>0.48638034814803199</v>
      </c>
      <c r="G1794" t="s">
        <v>786</v>
      </c>
      <c r="H1794" t="b">
        <v>0</v>
      </c>
      <c r="I1794" t="s">
        <v>382</v>
      </c>
      <c r="J1794" t="s">
        <v>382</v>
      </c>
      <c r="K1794" t="s">
        <v>382</v>
      </c>
      <c r="X1794" t="str">
        <f t="shared" ref="X1794:X1827" si="144">E1794&amp;"_"&amp;F1794</f>
        <v>0.697411342675377_0.486380348148032</v>
      </c>
      <c r="Y1794" t="str">
        <f t="shared" ref="Y1794:Y1827" si="145">TEXT(G1794,"0.000")</f>
        <v>grade4_not_apr_march_grade_t8_ra_cont_teacherrelation2</v>
      </c>
      <c r="Z1794" t="str">
        <f t="shared" ref="Z1794:Z1827" si="146">TEXT(H1794,"0.000")</f>
        <v>FALSE</v>
      </c>
      <c r="AA1794" s="2" t="e">
        <f t="shared" ref="AA1794:AA1827" si="147">IF(COUNTIF(J1794,"*E*")&gt;0, "***", IF(TEXT(J1794, "0.00E+00")*1&lt;0.01, "***", IF(TEXT(J1794, "0.00E+00")*1&lt;0.05, "**",  IF(TEXT(J1794, "0.00E+00")*1&lt;0.1, "*",""))))</f>
        <v>#VALUE!</v>
      </c>
      <c r="AB1794">
        <f t="shared" ref="AB1794:AB1827" si="148">D1794</f>
        <v>0.40601787150135599</v>
      </c>
    </row>
    <row r="1795" spans="1:28">
      <c r="A1795">
        <v>1794</v>
      </c>
      <c r="B1795" t="s">
        <v>120</v>
      </c>
      <c r="C1795">
        <v>0.53045422154021005</v>
      </c>
      <c r="D1795">
        <v>0.40899117388246797</v>
      </c>
      <c r="E1795">
        <v>1.2969820754436301</v>
      </c>
      <c r="F1795">
        <v>0.19617774356883599</v>
      </c>
      <c r="G1795" t="s">
        <v>786</v>
      </c>
      <c r="H1795" t="b">
        <v>0</v>
      </c>
      <c r="I1795" t="s">
        <v>382</v>
      </c>
      <c r="J1795" t="s">
        <v>382</v>
      </c>
      <c r="K1795" t="s">
        <v>382</v>
      </c>
      <c r="X1795" t="str">
        <f t="shared" si="144"/>
        <v>1.29698207544363_0.196177743568836</v>
      </c>
      <c r="Y1795" t="str">
        <f t="shared" si="145"/>
        <v>grade4_not_apr_march_grade_t8_ra_cont_teacherrelation2</v>
      </c>
      <c r="Z1795" t="str">
        <f t="shared" si="146"/>
        <v>FALSE</v>
      </c>
      <c r="AA1795" s="2" t="e">
        <f t="shared" si="147"/>
        <v>#VALUE!</v>
      </c>
      <c r="AB1795">
        <f t="shared" si="148"/>
        <v>0.40899117388246797</v>
      </c>
    </row>
    <row r="1796" spans="1:28">
      <c r="A1796">
        <v>1795</v>
      </c>
      <c r="B1796" t="s">
        <v>122</v>
      </c>
      <c r="C1796">
        <v>5.28391827193729E-2</v>
      </c>
      <c r="D1796">
        <v>0.19493742657943899</v>
      </c>
      <c r="E1796">
        <v>0.27105714713967699</v>
      </c>
      <c r="F1796">
        <v>0.78663526921390103</v>
      </c>
      <c r="G1796" t="s">
        <v>786</v>
      </c>
      <c r="H1796" t="b">
        <v>0</v>
      </c>
      <c r="I1796" t="s">
        <v>382</v>
      </c>
      <c r="J1796" t="s">
        <v>382</v>
      </c>
      <c r="K1796" t="s">
        <v>382</v>
      </c>
      <c r="X1796" t="str">
        <f t="shared" si="144"/>
        <v>0.271057147139677_0.786635269213901</v>
      </c>
      <c r="Y1796" t="str">
        <f t="shared" si="145"/>
        <v>grade4_not_apr_march_grade_t8_ra_cont_teacherrelation2</v>
      </c>
      <c r="Z1796" t="str">
        <f t="shared" si="146"/>
        <v>FALSE</v>
      </c>
      <c r="AA1796" s="2" t="e">
        <f t="shared" si="147"/>
        <v>#VALUE!</v>
      </c>
      <c r="AB1796">
        <f t="shared" si="148"/>
        <v>0.19493742657943899</v>
      </c>
    </row>
    <row r="1797" spans="1:28">
      <c r="A1797">
        <v>1796</v>
      </c>
      <c r="B1797" t="s">
        <v>116</v>
      </c>
      <c r="C1797">
        <v>-8.1510996922212295E-2</v>
      </c>
      <c r="D1797">
        <v>0.118132850872462</v>
      </c>
      <c r="E1797">
        <v>-0.68999432689737605</v>
      </c>
      <c r="F1797">
        <v>0.49072763772225098</v>
      </c>
      <c r="G1797" t="s">
        <v>787</v>
      </c>
      <c r="H1797" t="b">
        <v>0</v>
      </c>
      <c r="I1797" t="s">
        <v>382</v>
      </c>
      <c r="J1797" t="s">
        <v>382</v>
      </c>
      <c r="K1797" t="s">
        <v>382</v>
      </c>
      <c r="X1797" t="str">
        <f t="shared" si="144"/>
        <v>-0.689994326897376_0.490727637722251</v>
      </c>
      <c r="Y1797" t="str">
        <f t="shared" si="145"/>
        <v>grade5_not_apr_march_grade_t8_ra_cont_teacherrelation2</v>
      </c>
      <c r="Z1797" t="str">
        <f t="shared" si="146"/>
        <v>FALSE</v>
      </c>
      <c r="AA1797" s="2" t="e">
        <f t="shared" si="147"/>
        <v>#VALUE!</v>
      </c>
      <c r="AB1797">
        <f t="shared" si="148"/>
        <v>0.118132850872462</v>
      </c>
    </row>
    <row r="1798" spans="1:28">
      <c r="A1798">
        <v>1797</v>
      </c>
      <c r="B1798" t="s">
        <v>234</v>
      </c>
      <c r="C1798">
        <v>7.4136590700926404E-3</v>
      </c>
      <c r="D1798">
        <v>9.6537391613202902E-3</v>
      </c>
      <c r="E1798">
        <v>0.76795725948314397</v>
      </c>
      <c r="F1798">
        <v>0.44311262225644898</v>
      </c>
      <c r="G1798" t="s">
        <v>787</v>
      </c>
      <c r="H1798" t="b">
        <v>0</v>
      </c>
      <c r="I1798" t="s">
        <v>382</v>
      </c>
      <c r="J1798" t="s">
        <v>382</v>
      </c>
      <c r="K1798" t="s">
        <v>382</v>
      </c>
      <c r="X1798" t="str">
        <f t="shared" si="144"/>
        <v>0.767957259483144_0.443112622256449</v>
      </c>
      <c r="Y1798" t="str">
        <f t="shared" si="145"/>
        <v>grade5_not_apr_march_grade_t8_ra_cont_teacherrelation2</v>
      </c>
      <c r="Z1798" t="str">
        <f t="shared" si="146"/>
        <v>FALSE</v>
      </c>
      <c r="AA1798" s="2" t="e">
        <f t="shared" si="147"/>
        <v>#VALUE!</v>
      </c>
      <c r="AB1798">
        <f t="shared" si="148"/>
        <v>9.6537391613202902E-3</v>
      </c>
    </row>
    <row r="1799" spans="1:28">
      <c r="A1799">
        <v>1798</v>
      </c>
      <c r="B1799" t="s">
        <v>140</v>
      </c>
      <c r="C1799">
        <v>0.34995824022210698</v>
      </c>
      <c r="D1799">
        <v>0.12540921166614899</v>
      </c>
      <c r="E1799">
        <v>2.7905305804307901</v>
      </c>
      <c r="F1799">
        <v>5.5970372427291996E-3</v>
      </c>
      <c r="G1799" t="s">
        <v>787</v>
      </c>
      <c r="H1799" t="b">
        <v>0</v>
      </c>
      <c r="I1799" t="s">
        <v>382</v>
      </c>
      <c r="J1799" t="s">
        <v>382</v>
      </c>
      <c r="K1799" t="s">
        <v>382</v>
      </c>
      <c r="X1799" t="str">
        <f t="shared" si="144"/>
        <v>2.79053058043079_0.0055970372427292</v>
      </c>
      <c r="Y1799" t="str">
        <f t="shared" si="145"/>
        <v>grade5_not_apr_march_grade_t8_ra_cont_teacherrelation2</v>
      </c>
      <c r="Z1799" t="str">
        <f t="shared" si="146"/>
        <v>FALSE</v>
      </c>
      <c r="AA1799" s="2" t="e">
        <f t="shared" si="147"/>
        <v>#VALUE!</v>
      </c>
      <c r="AB1799">
        <f t="shared" si="148"/>
        <v>0.12540921166614899</v>
      </c>
    </row>
    <row r="1800" spans="1:28">
      <c r="A1800">
        <v>1799</v>
      </c>
      <c r="B1800" t="s">
        <v>117</v>
      </c>
      <c r="C1800">
        <v>-8.8061252512848607E-3</v>
      </c>
      <c r="D1800">
        <v>0.30657221920976102</v>
      </c>
      <c r="E1800">
        <v>-2.8724472406482401E-2</v>
      </c>
      <c r="F1800">
        <v>0.97710331071719603</v>
      </c>
      <c r="G1800" t="s">
        <v>787</v>
      </c>
      <c r="H1800" t="b">
        <v>0</v>
      </c>
      <c r="I1800" t="s">
        <v>382</v>
      </c>
      <c r="J1800" t="s">
        <v>382</v>
      </c>
      <c r="K1800" t="s">
        <v>382</v>
      </c>
      <c r="X1800" t="str">
        <f t="shared" si="144"/>
        <v>-0.0287244724064824_0.977103310717196</v>
      </c>
      <c r="Y1800" t="str">
        <f t="shared" si="145"/>
        <v>grade5_not_apr_march_grade_t8_ra_cont_teacherrelation2</v>
      </c>
      <c r="Z1800" t="str">
        <f t="shared" si="146"/>
        <v>FALSE</v>
      </c>
      <c r="AA1800" s="2" t="e">
        <f t="shared" si="147"/>
        <v>#VALUE!</v>
      </c>
      <c r="AB1800">
        <f t="shared" si="148"/>
        <v>0.30657221920976102</v>
      </c>
    </row>
    <row r="1801" spans="1:28">
      <c r="A1801">
        <v>1800</v>
      </c>
      <c r="B1801" t="s">
        <v>118</v>
      </c>
      <c r="C1801">
        <v>0.109280290446524</v>
      </c>
      <c r="D1801">
        <v>0.25400515340246699</v>
      </c>
      <c r="E1801">
        <v>0.4302286350599</v>
      </c>
      <c r="F1801">
        <v>0.66733618155559504</v>
      </c>
      <c r="G1801" t="s">
        <v>787</v>
      </c>
      <c r="H1801" t="b">
        <v>0</v>
      </c>
      <c r="I1801" t="s">
        <v>382</v>
      </c>
      <c r="J1801" t="s">
        <v>382</v>
      </c>
      <c r="K1801" t="s">
        <v>382</v>
      </c>
      <c r="X1801" t="str">
        <f t="shared" si="144"/>
        <v>0.4302286350599_0.667336181555595</v>
      </c>
      <c r="Y1801" t="str">
        <f t="shared" si="145"/>
        <v>grade5_not_apr_march_grade_t8_ra_cont_teacherrelation2</v>
      </c>
      <c r="Z1801" t="str">
        <f t="shared" si="146"/>
        <v>FALSE</v>
      </c>
      <c r="AA1801" s="2" t="e">
        <f t="shared" si="147"/>
        <v>#VALUE!</v>
      </c>
      <c r="AB1801">
        <f t="shared" si="148"/>
        <v>0.25400515340246699</v>
      </c>
    </row>
    <row r="1802" spans="1:28">
      <c r="A1802">
        <v>1801</v>
      </c>
      <c r="B1802" t="s">
        <v>119</v>
      </c>
      <c r="C1802">
        <v>0.28351183239301397</v>
      </c>
      <c r="D1802">
        <v>0.29858783290228103</v>
      </c>
      <c r="E1802">
        <v>0.94950899250405596</v>
      </c>
      <c r="F1802">
        <v>0.34312101440174603</v>
      </c>
      <c r="G1802" t="s">
        <v>787</v>
      </c>
      <c r="H1802" t="b">
        <v>0</v>
      </c>
      <c r="I1802" t="s">
        <v>382</v>
      </c>
      <c r="J1802" t="s">
        <v>382</v>
      </c>
      <c r="K1802" t="s">
        <v>382</v>
      </c>
      <c r="X1802" t="str">
        <f t="shared" si="144"/>
        <v>0.949508992504056_0.343121014401746</v>
      </c>
      <c r="Y1802" t="str">
        <f t="shared" si="145"/>
        <v>grade5_not_apr_march_grade_t8_ra_cont_teacherrelation2</v>
      </c>
      <c r="Z1802" t="str">
        <f t="shared" si="146"/>
        <v>FALSE</v>
      </c>
      <c r="AA1802" s="2" t="e">
        <f t="shared" si="147"/>
        <v>#VALUE!</v>
      </c>
      <c r="AB1802">
        <f t="shared" si="148"/>
        <v>0.29858783290228103</v>
      </c>
    </row>
    <row r="1803" spans="1:28">
      <c r="A1803">
        <v>1802</v>
      </c>
      <c r="B1803" t="s">
        <v>120</v>
      </c>
      <c r="C1803">
        <v>-9.57460874199762E-2</v>
      </c>
      <c r="D1803">
        <v>0.30619521498186297</v>
      </c>
      <c r="E1803">
        <v>-0.312696223635133</v>
      </c>
      <c r="F1803">
        <v>0.754727280867032</v>
      </c>
      <c r="G1803" t="s">
        <v>787</v>
      </c>
      <c r="H1803" t="b">
        <v>0</v>
      </c>
      <c r="I1803" t="s">
        <v>382</v>
      </c>
      <c r="J1803" t="s">
        <v>382</v>
      </c>
      <c r="K1803" t="s">
        <v>382</v>
      </c>
      <c r="X1803" t="str">
        <f t="shared" si="144"/>
        <v>-0.312696223635133_0.754727280867032</v>
      </c>
      <c r="Y1803" t="str">
        <f t="shared" si="145"/>
        <v>grade5_not_apr_march_grade_t8_ra_cont_teacherrelation2</v>
      </c>
      <c r="Z1803" t="str">
        <f t="shared" si="146"/>
        <v>FALSE</v>
      </c>
      <c r="AA1803" s="2" t="e">
        <f t="shared" si="147"/>
        <v>#VALUE!</v>
      </c>
      <c r="AB1803">
        <f t="shared" si="148"/>
        <v>0.30619521498186297</v>
      </c>
    </row>
    <row r="1804" spans="1:28">
      <c r="A1804">
        <v>1803</v>
      </c>
      <c r="B1804" t="s">
        <v>122</v>
      </c>
      <c r="C1804">
        <v>-0.14805948149214199</v>
      </c>
      <c r="D1804">
        <v>0.13401260751556199</v>
      </c>
      <c r="E1804">
        <v>-1.10481755587771</v>
      </c>
      <c r="F1804">
        <v>0.27011808631598699</v>
      </c>
      <c r="G1804" t="s">
        <v>787</v>
      </c>
      <c r="H1804" t="b">
        <v>0</v>
      </c>
      <c r="I1804" t="s">
        <v>382</v>
      </c>
      <c r="J1804" t="s">
        <v>382</v>
      </c>
      <c r="K1804" t="s">
        <v>382</v>
      </c>
      <c r="X1804" t="str">
        <f t="shared" si="144"/>
        <v>-1.10481755587771_0.270118086315987</v>
      </c>
      <c r="Y1804" t="str">
        <f t="shared" si="145"/>
        <v>grade5_not_apr_march_grade_t8_ra_cont_teacherrelation2</v>
      </c>
      <c r="Z1804" t="str">
        <f t="shared" si="146"/>
        <v>FALSE</v>
      </c>
      <c r="AA1804" s="2" t="e">
        <f t="shared" si="147"/>
        <v>#VALUE!</v>
      </c>
      <c r="AB1804">
        <f t="shared" si="148"/>
        <v>0.13401260751556199</v>
      </c>
    </row>
    <row r="1805" spans="1:28">
      <c r="A1805">
        <v>1804</v>
      </c>
      <c r="B1805" t="s">
        <v>116</v>
      </c>
      <c r="C1805">
        <v>-5.0943062704254097E-2</v>
      </c>
      <c r="D1805">
        <v>0.13388807408383499</v>
      </c>
      <c r="E1805">
        <v>-0.38048992080023297</v>
      </c>
      <c r="F1805">
        <v>0.70386032256129505</v>
      </c>
      <c r="G1805" t="s">
        <v>788</v>
      </c>
      <c r="H1805" t="b">
        <v>0</v>
      </c>
      <c r="I1805" t="s">
        <v>382</v>
      </c>
      <c r="J1805" t="s">
        <v>382</v>
      </c>
      <c r="K1805" t="s">
        <v>382</v>
      </c>
      <c r="X1805" t="str">
        <f t="shared" si="144"/>
        <v>-0.380489920800233_0.703860322561295</v>
      </c>
      <c r="Y1805" t="str">
        <f t="shared" si="145"/>
        <v>grade6_not_apr_march_grade_t8_ra_cont_teacherrelation2</v>
      </c>
      <c r="Z1805" t="str">
        <f t="shared" si="146"/>
        <v>FALSE</v>
      </c>
      <c r="AA1805" s="2" t="e">
        <f t="shared" si="147"/>
        <v>#VALUE!</v>
      </c>
      <c r="AB1805">
        <f t="shared" si="148"/>
        <v>0.13388807408383499</v>
      </c>
    </row>
    <row r="1806" spans="1:28">
      <c r="A1806">
        <v>1805</v>
      </c>
      <c r="B1806" t="s">
        <v>234</v>
      </c>
      <c r="C1806">
        <v>4.8116891084847603E-3</v>
      </c>
      <c r="D1806">
        <v>1.15359460728787E-2</v>
      </c>
      <c r="E1806">
        <v>0.41710398766488199</v>
      </c>
      <c r="F1806">
        <v>0.67691094432322196</v>
      </c>
      <c r="G1806" t="s">
        <v>788</v>
      </c>
      <c r="H1806" t="b">
        <v>0</v>
      </c>
      <c r="I1806" t="s">
        <v>382</v>
      </c>
      <c r="J1806" t="s">
        <v>382</v>
      </c>
      <c r="K1806" t="s">
        <v>382</v>
      </c>
      <c r="X1806" t="str">
        <f t="shared" si="144"/>
        <v>0.417103987664882_0.676910944323222</v>
      </c>
      <c r="Y1806" t="str">
        <f t="shared" si="145"/>
        <v>grade6_not_apr_march_grade_t8_ra_cont_teacherrelation2</v>
      </c>
      <c r="Z1806" t="str">
        <f t="shared" si="146"/>
        <v>FALSE</v>
      </c>
      <c r="AA1806" s="2" t="e">
        <f t="shared" si="147"/>
        <v>#VALUE!</v>
      </c>
      <c r="AB1806">
        <f t="shared" si="148"/>
        <v>1.15359460728787E-2</v>
      </c>
    </row>
    <row r="1807" spans="1:28">
      <c r="A1807">
        <v>1806</v>
      </c>
      <c r="B1807" t="s">
        <v>140</v>
      </c>
      <c r="C1807">
        <v>0.28405835700716298</v>
      </c>
      <c r="D1807">
        <v>0.15213281432230399</v>
      </c>
      <c r="E1807">
        <v>1.8671734843829599</v>
      </c>
      <c r="F1807">
        <v>6.2886165190566307E-2</v>
      </c>
      <c r="G1807" t="s">
        <v>788</v>
      </c>
      <c r="H1807" t="b">
        <v>0</v>
      </c>
      <c r="I1807" t="s">
        <v>382</v>
      </c>
      <c r="J1807" t="s">
        <v>382</v>
      </c>
      <c r="K1807" t="s">
        <v>382</v>
      </c>
      <c r="X1807" t="str">
        <f t="shared" si="144"/>
        <v>1.86717348438296_0.0628861651905663</v>
      </c>
      <c r="Y1807" t="str">
        <f t="shared" si="145"/>
        <v>grade6_not_apr_march_grade_t8_ra_cont_teacherrelation2</v>
      </c>
      <c r="Z1807" t="str">
        <f t="shared" si="146"/>
        <v>FALSE</v>
      </c>
      <c r="AA1807" s="2" t="e">
        <f t="shared" si="147"/>
        <v>#VALUE!</v>
      </c>
      <c r="AB1807">
        <f t="shared" si="148"/>
        <v>0.15213281432230399</v>
      </c>
    </row>
    <row r="1808" spans="1:28">
      <c r="A1808">
        <v>1807</v>
      </c>
      <c r="B1808" t="s">
        <v>117</v>
      </c>
      <c r="C1808">
        <v>0.148350534872323</v>
      </c>
      <c r="D1808">
        <v>0.26298634083852501</v>
      </c>
      <c r="E1808">
        <v>0.56409977187146298</v>
      </c>
      <c r="F1808">
        <v>0.57312222381896805</v>
      </c>
      <c r="G1808" t="s">
        <v>788</v>
      </c>
      <c r="H1808" t="b">
        <v>0</v>
      </c>
      <c r="I1808" t="s">
        <v>382</v>
      </c>
      <c r="J1808" t="s">
        <v>382</v>
      </c>
      <c r="K1808" t="s">
        <v>382</v>
      </c>
      <c r="X1808" t="str">
        <f t="shared" si="144"/>
        <v>0.564099771871463_0.573122223818968</v>
      </c>
      <c r="Y1808" t="str">
        <f t="shared" si="145"/>
        <v>grade6_not_apr_march_grade_t8_ra_cont_teacherrelation2</v>
      </c>
      <c r="Z1808" t="str">
        <f t="shared" si="146"/>
        <v>FALSE</v>
      </c>
      <c r="AA1808" s="2" t="e">
        <f t="shared" si="147"/>
        <v>#VALUE!</v>
      </c>
      <c r="AB1808">
        <f t="shared" si="148"/>
        <v>0.26298634083852501</v>
      </c>
    </row>
    <row r="1809" spans="1:28">
      <c r="A1809">
        <v>1808</v>
      </c>
      <c r="B1809" t="s">
        <v>118</v>
      </c>
      <c r="C1809">
        <v>0.110759183497499</v>
      </c>
      <c r="D1809">
        <v>0.25630383521217098</v>
      </c>
      <c r="E1809">
        <v>0.43214017225224699</v>
      </c>
      <c r="F1809">
        <v>0.66596067839894502</v>
      </c>
      <c r="G1809" t="s">
        <v>788</v>
      </c>
      <c r="H1809" t="b">
        <v>0</v>
      </c>
      <c r="I1809" t="s">
        <v>382</v>
      </c>
      <c r="J1809" t="s">
        <v>382</v>
      </c>
      <c r="K1809" t="s">
        <v>382</v>
      </c>
      <c r="X1809" t="str">
        <f t="shared" si="144"/>
        <v>0.432140172252247_0.665960678398945</v>
      </c>
      <c r="Y1809" t="str">
        <f t="shared" si="145"/>
        <v>grade6_not_apr_march_grade_t8_ra_cont_teacherrelation2</v>
      </c>
      <c r="Z1809" t="str">
        <f t="shared" si="146"/>
        <v>FALSE</v>
      </c>
      <c r="AA1809" s="2" t="e">
        <f t="shared" si="147"/>
        <v>#VALUE!</v>
      </c>
      <c r="AB1809">
        <f t="shared" si="148"/>
        <v>0.25630383521217098</v>
      </c>
    </row>
    <row r="1810" spans="1:28">
      <c r="A1810">
        <v>1809</v>
      </c>
      <c r="B1810" t="s">
        <v>119</v>
      </c>
      <c r="C1810">
        <v>-8.9377825623636095E-2</v>
      </c>
      <c r="D1810">
        <v>0.30279228980747003</v>
      </c>
      <c r="E1810">
        <v>-0.29517867076624299</v>
      </c>
      <c r="F1810">
        <v>0.768068611122106</v>
      </c>
      <c r="G1810" t="s">
        <v>788</v>
      </c>
      <c r="H1810" t="b">
        <v>0</v>
      </c>
      <c r="I1810" t="s">
        <v>382</v>
      </c>
      <c r="J1810" t="s">
        <v>382</v>
      </c>
      <c r="K1810" t="s">
        <v>382</v>
      </c>
      <c r="X1810" t="str">
        <f t="shared" si="144"/>
        <v>-0.295178670766243_0.768068611122106</v>
      </c>
      <c r="Y1810" t="str">
        <f t="shared" si="145"/>
        <v>grade6_not_apr_march_grade_t8_ra_cont_teacherrelation2</v>
      </c>
      <c r="Z1810" t="str">
        <f t="shared" si="146"/>
        <v>FALSE</v>
      </c>
      <c r="AA1810" s="2" t="e">
        <f t="shared" si="147"/>
        <v>#VALUE!</v>
      </c>
      <c r="AB1810">
        <f t="shared" si="148"/>
        <v>0.30279228980747003</v>
      </c>
    </row>
    <row r="1811" spans="1:28">
      <c r="A1811">
        <v>1810</v>
      </c>
      <c r="B1811" t="s">
        <v>120</v>
      </c>
      <c r="C1811">
        <v>-2.0131490985054401E-2</v>
      </c>
      <c r="D1811">
        <v>0.34567036784677502</v>
      </c>
      <c r="E1811">
        <v>-5.8238983892244002E-2</v>
      </c>
      <c r="F1811">
        <v>0.95359837770978195</v>
      </c>
      <c r="G1811" t="s">
        <v>788</v>
      </c>
      <c r="H1811" t="b">
        <v>0</v>
      </c>
      <c r="I1811" t="s">
        <v>382</v>
      </c>
      <c r="J1811" t="s">
        <v>382</v>
      </c>
      <c r="K1811" t="s">
        <v>382</v>
      </c>
      <c r="X1811" t="str">
        <f t="shared" si="144"/>
        <v>-0.058238983892244_0.953598377709782</v>
      </c>
      <c r="Y1811" t="str">
        <f t="shared" si="145"/>
        <v>grade6_not_apr_march_grade_t8_ra_cont_teacherrelation2</v>
      </c>
      <c r="Z1811" t="str">
        <f t="shared" si="146"/>
        <v>FALSE</v>
      </c>
      <c r="AA1811" s="2" t="e">
        <f t="shared" si="147"/>
        <v>#VALUE!</v>
      </c>
      <c r="AB1811">
        <f t="shared" si="148"/>
        <v>0.34567036784677502</v>
      </c>
    </row>
    <row r="1812" spans="1:28">
      <c r="A1812">
        <v>1811</v>
      </c>
      <c r="B1812" t="s">
        <v>122</v>
      </c>
      <c r="C1812">
        <v>6.0906298498632702E-2</v>
      </c>
      <c r="D1812">
        <v>0.13956500339147501</v>
      </c>
      <c r="E1812">
        <v>0.43640093876394298</v>
      </c>
      <c r="F1812">
        <v>0.66287057305822406</v>
      </c>
      <c r="G1812" t="s">
        <v>788</v>
      </c>
      <c r="H1812" t="b">
        <v>0</v>
      </c>
      <c r="I1812" t="s">
        <v>382</v>
      </c>
      <c r="J1812" t="s">
        <v>382</v>
      </c>
      <c r="K1812" t="s">
        <v>382</v>
      </c>
      <c r="X1812" t="str">
        <f t="shared" si="144"/>
        <v>0.436400938763943_0.662870573058224</v>
      </c>
      <c r="Y1812" t="str">
        <f t="shared" si="145"/>
        <v>grade6_not_apr_march_grade_t8_ra_cont_teacherrelation2</v>
      </c>
      <c r="Z1812" t="str">
        <f t="shared" si="146"/>
        <v>FALSE</v>
      </c>
      <c r="AA1812" s="2" t="e">
        <f t="shared" si="147"/>
        <v>#VALUE!</v>
      </c>
      <c r="AB1812">
        <f t="shared" si="148"/>
        <v>0.13956500339147501</v>
      </c>
    </row>
    <row r="1813" spans="1:28">
      <c r="A1813">
        <v>1812</v>
      </c>
      <c r="B1813" t="s">
        <v>116</v>
      </c>
      <c r="C1813">
        <v>7.1153846194285594E-2</v>
      </c>
      <c r="D1813">
        <v>9.3354461249847601E-2</v>
      </c>
      <c r="E1813">
        <v>0.76219010041581403</v>
      </c>
      <c r="F1813">
        <v>0.44639240024971799</v>
      </c>
      <c r="G1813" t="s">
        <v>789</v>
      </c>
      <c r="H1813" t="b">
        <v>0</v>
      </c>
      <c r="I1813" t="s">
        <v>382</v>
      </c>
      <c r="J1813" t="s">
        <v>382</v>
      </c>
      <c r="K1813" t="s">
        <v>382</v>
      </c>
      <c r="X1813" t="str">
        <f t="shared" si="144"/>
        <v>0.762190100415814_0.446392400249718</v>
      </c>
      <c r="Y1813" t="str">
        <f t="shared" si="145"/>
        <v>grade7_not_apr_march_grade_t8_ra_cont_teacherrelation2</v>
      </c>
      <c r="Z1813" t="str">
        <f t="shared" si="146"/>
        <v>FALSE</v>
      </c>
      <c r="AA1813" s="2" t="e">
        <f t="shared" si="147"/>
        <v>#VALUE!</v>
      </c>
      <c r="AB1813">
        <f t="shared" si="148"/>
        <v>9.3354461249847601E-2</v>
      </c>
    </row>
    <row r="1814" spans="1:28">
      <c r="A1814">
        <v>1813</v>
      </c>
      <c r="B1814" t="s">
        <v>234</v>
      </c>
      <c r="C1814">
        <v>-3.9639710842789104E-3</v>
      </c>
      <c r="D1814">
        <v>7.7662667216142301E-3</v>
      </c>
      <c r="E1814">
        <v>-0.51040882657903197</v>
      </c>
      <c r="F1814">
        <v>0.61004452349750504</v>
      </c>
      <c r="G1814" t="s">
        <v>789</v>
      </c>
      <c r="H1814" t="b">
        <v>0</v>
      </c>
      <c r="I1814" t="s">
        <v>382</v>
      </c>
      <c r="J1814" t="s">
        <v>382</v>
      </c>
      <c r="K1814" t="s">
        <v>382</v>
      </c>
      <c r="X1814" t="str">
        <f t="shared" si="144"/>
        <v>-0.510408826579032_0.610044523497505</v>
      </c>
      <c r="Y1814" t="str">
        <f t="shared" si="145"/>
        <v>grade7_not_apr_march_grade_t8_ra_cont_teacherrelation2</v>
      </c>
      <c r="Z1814" t="str">
        <f t="shared" si="146"/>
        <v>FALSE</v>
      </c>
      <c r="AA1814" s="2" t="e">
        <f t="shared" si="147"/>
        <v>#VALUE!</v>
      </c>
      <c r="AB1814">
        <f t="shared" si="148"/>
        <v>7.7662667216142301E-3</v>
      </c>
    </row>
    <row r="1815" spans="1:28">
      <c r="A1815">
        <v>1814</v>
      </c>
      <c r="B1815" t="s">
        <v>140</v>
      </c>
      <c r="C1815">
        <v>9.6222585328809701E-2</v>
      </c>
      <c r="D1815">
        <v>0.104718202929645</v>
      </c>
      <c r="E1815">
        <v>0.91887162534155697</v>
      </c>
      <c r="F1815">
        <v>0.35871235355199999</v>
      </c>
      <c r="G1815" t="s">
        <v>789</v>
      </c>
      <c r="H1815" t="b">
        <v>0</v>
      </c>
      <c r="I1815" t="s">
        <v>382</v>
      </c>
      <c r="J1815" t="s">
        <v>382</v>
      </c>
      <c r="K1815" t="s">
        <v>382</v>
      </c>
      <c r="X1815" t="str">
        <f t="shared" si="144"/>
        <v>0.918871625341557_0.358712353552</v>
      </c>
      <c r="Y1815" t="str">
        <f t="shared" si="145"/>
        <v>grade7_not_apr_march_grade_t8_ra_cont_teacherrelation2</v>
      </c>
      <c r="Z1815" t="str">
        <f t="shared" si="146"/>
        <v>FALSE</v>
      </c>
      <c r="AA1815" s="2" t="e">
        <f t="shared" si="147"/>
        <v>#VALUE!</v>
      </c>
      <c r="AB1815">
        <f t="shared" si="148"/>
        <v>0.104718202929645</v>
      </c>
    </row>
    <row r="1816" spans="1:28">
      <c r="A1816">
        <v>1815</v>
      </c>
      <c r="B1816" t="s">
        <v>117</v>
      </c>
      <c r="C1816">
        <v>8.6421461938032101E-2</v>
      </c>
      <c r="D1816">
        <v>0.18801709792049801</v>
      </c>
      <c r="E1816">
        <v>0.45964682411264102</v>
      </c>
      <c r="F1816">
        <v>0.64601760191716995</v>
      </c>
      <c r="G1816" t="s">
        <v>789</v>
      </c>
      <c r="H1816" t="b">
        <v>0</v>
      </c>
      <c r="I1816" t="s">
        <v>382</v>
      </c>
      <c r="J1816" t="s">
        <v>382</v>
      </c>
      <c r="K1816" t="s">
        <v>382</v>
      </c>
      <c r="X1816" t="str">
        <f t="shared" si="144"/>
        <v>0.459646824112641_0.64601760191717</v>
      </c>
      <c r="Y1816" t="str">
        <f t="shared" si="145"/>
        <v>grade7_not_apr_march_grade_t8_ra_cont_teacherrelation2</v>
      </c>
      <c r="Z1816" t="str">
        <f t="shared" si="146"/>
        <v>FALSE</v>
      </c>
      <c r="AA1816" s="2" t="e">
        <f t="shared" si="147"/>
        <v>#VALUE!</v>
      </c>
      <c r="AB1816">
        <f t="shared" si="148"/>
        <v>0.18801709792049801</v>
      </c>
    </row>
    <row r="1817" spans="1:28">
      <c r="A1817">
        <v>1816</v>
      </c>
      <c r="B1817" t="s">
        <v>118</v>
      </c>
      <c r="C1817">
        <v>0.113700513312386</v>
      </c>
      <c r="D1817">
        <v>0.16490177901696901</v>
      </c>
      <c r="E1817">
        <v>0.68950446738774096</v>
      </c>
      <c r="F1817">
        <v>0.49090267879153998</v>
      </c>
      <c r="G1817" t="s">
        <v>789</v>
      </c>
      <c r="H1817" t="b">
        <v>0</v>
      </c>
      <c r="I1817" t="s">
        <v>382</v>
      </c>
      <c r="J1817" t="s">
        <v>382</v>
      </c>
      <c r="K1817" t="s">
        <v>382</v>
      </c>
      <c r="X1817" t="str">
        <f t="shared" si="144"/>
        <v>0.689504467387741_0.49090267879154</v>
      </c>
      <c r="Y1817" t="str">
        <f t="shared" si="145"/>
        <v>grade7_not_apr_march_grade_t8_ra_cont_teacherrelation2</v>
      </c>
      <c r="Z1817" t="str">
        <f t="shared" si="146"/>
        <v>FALSE</v>
      </c>
      <c r="AA1817" s="2" t="e">
        <f t="shared" si="147"/>
        <v>#VALUE!</v>
      </c>
      <c r="AB1817">
        <f t="shared" si="148"/>
        <v>0.16490177901696901</v>
      </c>
    </row>
    <row r="1818" spans="1:28">
      <c r="A1818">
        <v>1817</v>
      </c>
      <c r="B1818" t="s">
        <v>119</v>
      </c>
      <c r="C1818">
        <v>-6.12103125005799E-2</v>
      </c>
      <c r="D1818">
        <v>0.17410311872484299</v>
      </c>
      <c r="E1818">
        <v>-0.35157504902205899</v>
      </c>
      <c r="F1818">
        <v>0.725340725718016</v>
      </c>
      <c r="G1818" t="s">
        <v>789</v>
      </c>
      <c r="H1818" t="b">
        <v>0</v>
      </c>
      <c r="I1818" t="s">
        <v>382</v>
      </c>
      <c r="J1818" t="s">
        <v>382</v>
      </c>
      <c r="K1818" t="s">
        <v>382</v>
      </c>
      <c r="X1818" t="str">
        <f t="shared" si="144"/>
        <v>-0.351575049022059_0.725340725718016</v>
      </c>
      <c r="Y1818" t="str">
        <f t="shared" si="145"/>
        <v>grade7_not_apr_march_grade_t8_ra_cont_teacherrelation2</v>
      </c>
      <c r="Z1818" t="str">
        <f t="shared" si="146"/>
        <v>FALSE</v>
      </c>
      <c r="AA1818" s="2" t="e">
        <f t="shared" si="147"/>
        <v>#VALUE!</v>
      </c>
      <c r="AB1818">
        <f t="shared" si="148"/>
        <v>0.17410311872484299</v>
      </c>
    </row>
    <row r="1819" spans="1:28">
      <c r="A1819">
        <v>1818</v>
      </c>
      <c r="B1819" t="s">
        <v>120</v>
      </c>
      <c r="C1819">
        <v>3.2267887628851098E-2</v>
      </c>
      <c r="D1819">
        <v>0.21735297004137799</v>
      </c>
      <c r="E1819">
        <v>0.148458461932718</v>
      </c>
      <c r="F1819">
        <v>0.88205522004179404</v>
      </c>
      <c r="G1819" t="s">
        <v>789</v>
      </c>
      <c r="H1819" t="b">
        <v>0</v>
      </c>
      <c r="I1819" t="s">
        <v>382</v>
      </c>
      <c r="J1819" t="s">
        <v>382</v>
      </c>
      <c r="K1819" t="s">
        <v>382</v>
      </c>
      <c r="X1819" t="str">
        <f t="shared" si="144"/>
        <v>0.148458461932718_0.882055220041794</v>
      </c>
      <c r="Y1819" t="str">
        <f t="shared" si="145"/>
        <v>grade7_not_apr_march_grade_t8_ra_cont_teacherrelation2</v>
      </c>
      <c r="Z1819" t="str">
        <f t="shared" si="146"/>
        <v>FALSE</v>
      </c>
      <c r="AA1819" s="2" t="e">
        <f t="shared" si="147"/>
        <v>#VALUE!</v>
      </c>
      <c r="AB1819">
        <f t="shared" si="148"/>
        <v>0.21735297004137799</v>
      </c>
    </row>
    <row r="1820" spans="1:28">
      <c r="A1820">
        <v>1819</v>
      </c>
      <c r="B1820" t="s">
        <v>122</v>
      </c>
      <c r="C1820">
        <v>-3.2276522203117802E-2</v>
      </c>
      <c r="D1820">
        <v>0.102728478702677</v>
      </c>
      <c r="E1820">
        <v>-0.31419254534601199</v>
      </c>
      <c r="F1820">
        <v>0.75353738703637896</v>
      </c>
      <c r="G1820" t="s">
        <v>789</v>
      </c>
      <c r="H1820" t="b">
        <v>0</v>
      </c>
      <c r="I1820" t="s">
        <v>382</v>
      </c>
      <c r="J1820" t="s">
        <v>382</v>
      </c>
      <c r="K1820" t="s">
        <v>382</v>
      </c>
      <c r="X1820" t="str">
        <f t="shared" si="144"/>
        <v>-0.314192545346012_0.753537387036379</v>
      </c>
      <c r="Y1820" t="str">
        <f t="shared" si="145"/>
        <v>grade7_not_apr_march_grade_t8_ra_cont_teacherrelation2</v>
      </c>
      <c r="Z1820" t="str">
        <f t="shared" si="146"/>
        <v>FALSE</v>
      </c>
      <c r="AA1820" s="2" t="e">
        <f t="shared" si="147"/>
        <v>#VALUE!</v>
      </c>
      <c r="AB1820">
        <f t="shared" si="148"/>
        <v>0.102728478702677</v>
      </c>
    </row>
    <row r="1821" spans="1:28">
      <c r="A1821">
        <v>1820</v>
      </c>
      <c r="B1821" t="s">
        <v>116</v>
      </c>
      <c r="C1821">
        <v>-3.9361736029098697E-2</v>
      </c>
      <c r="D1821">
        <v>8.4786090860782801E-2</v>
      </c>
      <c r="E1821">
        <v>-0.464247562654233</v>
      </c>
      <c r="F1821">
        <v>0.64271860912023504</v>
      </c>
      <c r="G1821" t="s">
        <v>790</v>
      </c>
      <c r="H1821" t="b">
        <v>0</v>
      </c>
      <c r="I1821" t="s">
        <v>382</v>
      </c>
      <c r="J1821" t="s">
        <v>382</v>
      </c>
      <c r="K1821" t="s">
        <v>382</v>
      </c>
      <c r="X1821" t="str">
        <f t="shared" si="144"/>
        <v>-0.464247562654233_0.642718609120235</v>
      </c>
      <c r="Y1821" t="str">
        <f t="shared" si="145"/>
        <v>grade8_not_apr_march_grade_t8_ra_cont_teacherrelation2</v>
      </c>
      <c r="Z1821" t="str">
        <f t="shared" si="146"/>
        <v>FALSE</v>
      </c>
      <c r="AA1821" s="2" t="e">
        <f t="shared" si="147"/>
        <v>#VALUE!</v>
      </c>
      <c r="AB1821">
        <f t="shared" si="148"/>
        <v>8.4786090860782801E-2</v>
      </c>
    </row>
    <row r="1822" spans="1:28">
      <c r="A1822">
        <v>1821</v>
      </c>
      <c r="B1822" t="s">
        <v>234</v>
      </c>
      <c r="C1822">
        <v>4.88073121852924E-3</v>
      </c>
      <c r="D1822">
        <v>7.1961218006484397E-3</v>
      </c>
      <c r="E1822">
        <v>0.67824466479839696</v>
      </c>
      <c r="F1822">
        <v>0.498002002845498</v>
      </c>
      <c r="G1822" t="s">
        <v>790</v>
      </c>
      <c r="H1822" t="b">
        <v>0</v>
      </c>
      <c r="I1822" t="s">
        <v>382</v>
      </c>
      <c r="J1822" t="s">
        <v>382</v>
      </c>
      <c r="K1822" t="s">
        <v>382</v>
      </c>
      <c r="X1822" t="str">
        <f t="shared" si="144"/>
        <v>0.678244664798397_0.498002002845498</v>
      </c>
      <c r="Y1822" t="str">
        <f t="shared" si="145"/>
        <v>grade8_not_apr_march_grade_t8_ra_cont_teacherrelation2</v>
      </c>
      <c r="Z1822" t="str">
        <f t="shared" si="146"/>
        <v>FALSE</v>
      </c>
      <c r="AA1822" s="2" t="e">
        <f t="shared" si="147"/>
        <v>#VALUE!</v>
      </c>
      <c r="AB1822">
        <f t="shared" si="148"/>
        <v>7.1961218006484397E-3</v>
      </c>
    </row>
    <row r="1823" spans="1:28">
      <c r="A1823">
        <v>1822</v>
      </c>
      <c r="B1823" t="s">
        <v>140</v>
      </c>
      <c r="C1823">
        <v>1.2244123693405801E-2</v>
      </c>
      <c r="D1823">
        <v>0.10586120236729001</v>
      </c>
      <c r="E1823">
        <v>0.115662050114681</v>
      </c>
      <c r="F1823">
        <v>0.90797742768562195</v>
      </c>
      <c r="G1823" t="s">
        <v>790</v>
      </c>
      <c r="H1823" t="b">
        <v>0</v>
      </c>
      <c r="I1823" t="s">
        <v>382</v>
      </c>
      <c r="J1823" t="s">
        <v>382</v>
      </c>
      <c r="K1823" t="s">
        <v>382</v>
      </c>
      <c r="X1823" t="str">
        <f t="shared" si="144"/>
        <v>0.115662050114681_0.907977427685622</v>
      </c>
      <c r="Y1823" t="str">
        <f t="shared" si="145"/>
        <v>grade8_not_apr_march_grade_t8_ra_cont_teacherrelation2</v>
      </c>
      <c r="Z1823" t="str">
        <f t="shared" si="146"/>
        <v>FALSE</v>
      </c>
      <c r="AA1823" s="2" t="e">
        <f t="shared" si="147"/>
        <v>#VALUE!</v>
      </c>
      <c r="AB1823">
        <f t="shared" si="148"/>
        <v>0.10586120236729001</v>
      </c>
    </row>
    <row r="1824" spans="1:28">
      <c r="A1824">
        <v>1823</v>
      </c>
      <c r="B1824" t="s">
        <v>117</v>
      </c>
      <c r="C1824">
        <v>0.120955602057868</v>
      </c>
      <c r="D1824">
        <v>0.210150831319595</v>
      </c>
      <c r="E1824">
        <v>0.57556566061792203</v>
      </c>
      <c r="F1824">
        <v>0.565226876401832</v>
      </c>
      <c r="G1824" t="s">
        <v>790</v>
      </c>
      <c r="H1824" t="b">
        <v>0</v>
      </c>
      <c r="I1824" t="s">
        <v>382</v>
      </c>
      <c r="J1824" t="s">
        <v>382</v>
      </c>
      <c r="K1824" t="s">
        <v>382</v>
      </c>
      <c r="X1824" t="str">
        <f t="shared" si="144"/>
        <v>0.575565660617922_0.565226876401832</v>
      </c>
      <c r="Y1824" t="str">
        <f t="shared" si="145"/>
        <v>grade8_not_apr_march_grade_t8_ra_cont_teacherrelation2</v>
      </c>
      <c r="Z1824" t="str">
        <f t="shared" si="146"/>
        <v>FALSE</v>
      </c>
      <c r="AA1824" s="2" t="e">
        <f t="shared" si="147"/>
        <v>#VALUE!</v>
      </c>
      <c r="AB1824">
        <f t="shared" si="148"/>
        <v>0.210150831319595</v>
      </c>
    </row>
    <row r="1825" spans="1:28">
      <c r="A1825">
        <v>1824</v>
      </c>
      <c r="B1825" t="s">
        <v>118</v>
      </c>
      <c r="C1825">
        <v>7.7974671941012E-2</v>
      </c>
      <c r="D1825">
        <v>0.20866997907625601</v>
      </c>
      <c r="E1825">
        <v>0.373674604685311</v>
      </c>
      <c r="F1825">
        <v>0.70884099035208903</v>
      </c>
      <c r="G1825" t="s">
        <v>790</v>
      </c>
      <c r="H1825" t="b">
        <v>0</v>
      </c>
      <c r="I1825" t="s">
        <v>382</v>
      </c>
      <c r="J1825" t="s">
        <v>382</v>
      </c>
      <c r="K1825" t="s">
        <v>382</v>
      </c>
      <c r="X1825" t="str">
        <f t="shared" si="144"/>
        <v>0.373674604685311_0.708840990352089</v>
      </c>
      <c r="Y1825" t="str">
        <f t="shared" si="145"/>
        <v>grade8_not_apr_march_grade_t8_ra_cont_teacherrelation2</v>
      </c>
      <c r="Z1825" t="str">
        <f t="shared" si="146"/>
        <v>FALSE</v>
      </c>
      <c r="AA1825" s="2" t="e">
        <f t="shared" si="147"/>
        <v>#VALUE!</v>
      </c>
      <c r="AB1825">
        <f t="shared" si="148"/>
        <v>0.20866997907625601</v>
      </c>
    </row>
    <row r="1826" spans="1:28">
      <c r="A1826">
        <v>1825</v>
      </c>
      <c r="B1826" t="s">
        <v>119</v>
      </c>
      <c r="C1826">
        <v>0.10937040611337399</v>
      </c>
      <c r="D1826">
        <v>0.23648253034671199</v>
      </c>
      <c r="E1826">
        <v>0.46248831130580398</v>
      </c>
      <c r="F1826">
        <v>0.64397833271460903</v>
      </c>
      <c r="G1826" t="s">
        <v>790</v>
      </c>
      <c r="H1826" t="b">
        <v>0</v>
      </c>
      <c r="I1826" t="s">
        <v>382</v>
      </c>
      <c r="J1826" t="s">
        <v>382</v>
      </c>
      <c r="K1826" t="s">
        <v>382</v>
      </c>
      <c r="X1826" t="str">
        <f t="shared" si="144"/>
        <v>0.462488311305804_0.643978332714609</v>
      </c>
      <c r="Y1826" t="str">
        <f t="shared" si="145"/>
        <v>grade8_not_apr_march_grade_t8_ra_cont_teacherrelation2</v>
      </c>
      <c r="Z1826" t="str">
        <f t="shared" si="146"/>
        <v>FALSE</v>
      </c>
      <c r="AA1826" s="2" t="e">
        <f t="shared" si="147"/>
        <v>#VALUE!</v>
      </c>
      <c r="AB1826">
        <f t="shared" si="148"/>
        <v>0.23648253034671199</v>
      </c>
    </row>
    <row r="1827" spans="1:28">
      <c r="A1827">
        <v>1826</v>
      </c>
      <c r="B1827" t="s">
        <v>120</v>
      </c>
      <c r="C1827">
        <v>-0.168406630479109</v>
      </c>
      <c r="D1827">
        <v>0.24145363607429801</v>
      </c>
      <c r="E1827">
        <v>-0.69746984645651999</v>
      </c>
      <c r="F1827">
        <v>0.485907029250495</v>
      </c>
      <c r="G1827" t="s">
        <v>790</v>
      </c>
      <c r="H1827" t="b">
        <v>0</v>
      </c>
      <c r="I1827" t="s">
        <v>382</v>
      </c>
      <c r="J1827" t="s">
        <v>382</v>
      </c>
      <c r="K1827" t="s">
        <v>382</v>
      </c>
      <c r="X1827" t="str">
        <f t="shared" si="144"/>
        <v>-0.69746984645652_0.485907029250495</v>
      </c>
      <c r="Y1827" t="str">
        <f t="shared" si="145"/>
        <v>grade8_not_apr_march_grade_t8_ra_cont_teacherrelation2</v>
      </c>
      <c r="Z1827" t="str">
        <f t="shared" si="146"/>
        <v>FALSE</v>
      </c>
      <c r="AA1827" s="2" t="e">
        <f t="shared" si="147"/>
        <v>#VALUE!</v>
      </c>
      <c r="AB1827">
        <f t="shared" si="148"/>
        <v>0.24145363607429801</v>
      </c>
    </row>
    <row r="1828" spans="1:28">
      <c r="A1828">
        <v>1827</v>
      </c>
      <c r="B1828" t="s">
        <v>122</v>
      </c>
      <c r="C1828">
        <v>0.11240980681282101</v>
      </c>
      <c r="D1828">
        <v>9.7894125849857905E-2</v>
      </c>
      <c r="E1828">
        <v>1.1482793869085299</v>
      </c>
      <c r="F1828">
        <v>0.25152768797589498</v>
      </c>
      <c r="G1828" t="s">
        <v>790</v>
      </c>
      <c r="H1828" t="b">
        <v>0</v>
      </c>
      <c r="I1828" t="s">
        <v>382</v>
      </c>
      <c r="J1828" t="s">
        <v>382</v>
      </c>
      <c r="K1828" t="s">
        <v>382</v>
      </c>
      <c r="X1828" t="str">
        <f t="shared" ref="X1828:X1891" si="149">E1828&amp;"_"&amp;F1828</f>
        <v>1.14827938690853_0.251527687975895</v>
      </c>
      <c r="Y1828" t="str">
        <f t="shared" ref="Y1828:Y1891" si="150">TEXT(G1828,"0.000")</f>
        <v>grade8_not_apr_march_grade_t8_ra_cont_teacherrelation2</v>
      </c>
      <c r="Z1828" t="str">
        <f t="shared" ref="Z1828:Z1891" si="151">TEXT(H1828,"0.000")</f>
        <v>FALSE</v>
      </c>
      <c r="AA1828" s="2" t="e">
        <f t="shared" ref="AA1828:AA1891" si="152">IF(COUNTIF(J1828,"*E*")&gt;0, "***", IF(TEXT(J1828, "0.00E+00")*1&lt;0.01, "***", IF(TEXT(J1828, "0.00E+00")*1&lt;0.05, "**",  IF(TEXT(J1828, "0.00E+00")*1&lt;0.1, "*",""))))</f>
        <v>#VALUE!</v>
      </c>
      <c r="AB1828">
        <f t="shared" ref="AB1828:AB1891" si="153">D1828</f>
        <v>9.7894125849857905E-2</v>
      </c>
    </row>
    <row r="1829" spans="1:28">
      <c r="A1829">
        <v>1828</v>
      </c>
      <c r="B1829" t="s">
        <v>116</v>
      </c>
      <c r="C1829">
        <v>3.69750821921324E-2</v>
      </c>
      <c r="D1829">
        <v>0.158579976919139</v>
      </c>
      <c r="E1829">
        <v>0.233163624503403</v>
      </c>
      <c r="F1829">
        <v>0.81600680357495003</v>
      </c>
      <c r="G1829" t="s">
        <v>791</v>
      </c>
      <c r="H1829" t="b">
        <v>0</v>
      </c>
      <c r="I1829" t="s">
        <v>382</v>
      </c>
      <c r="J1829" t="s">
        <v>382</v>
      </c>
      <c r="K1829" t="s">
        <v>382</v>
      </c>
      <c r="X1829" t="str">
        <f t="shared" si="149"/>
        <v>0.233163624503403_0.81600680357495</v>
      </c>
      <c r="Y1829" t="str">
        <f t="shared" si="150"/>
        <v>grade9_not_apr_march_grade_t8_ra_cont_teacherrelation2</v>
      </c>
      <c r="Z1829" t="str">
        <f t="shared" si="151"/>
        <v>FALSE</v>
      </c>
      <c r="AA1829" s="2" t="e">
        <f t="shared" si="152"/>
        <v>#VALUE!</v>
      </c>
      <c r="AB1829">
        <f t="shared" si="153"/>
        <v>0.158579976919139</v>
      </c>
    </row>
    <row r="1830" spans="1:28">
      <c r="A1830">
        <v>1829</v>
      </c>
      <c r="B1830" t="s">
        <v>234</v>
      </c>
      <c r="C1830">
        <v>-8.0194306682931094E-3</v>
      </c>
      <c r="D1830">
        <v>1.3996388708654099E-2</v>
      </c>
      <c r="E1830">
        <v>-0.57296427208645995</v>
      </c>
      <c r="F1830">
        <v>0.56767404836755597</v>
      </c>
      <c r="G1830" t="s">
        <v>791</v>
      </c>
      <c r="H1830" t="b">
        <v>0</v>
      </c>
      <c r="I1830" t="s">
        <v>382</v>
      </c>
      <c r="J1830" t="s">
        <v>382</v>
      </c>
      <c r="K1830" t="s">
        <v>382</v>
      </c>
      <c r="X1830" t="str">
        <f t="shared" si="149"/>
        <v>-0.57296427208646_0.567674048367556</v>
      </c>
      <c r="Y1830" t="str">
        <f t="shared" si="150"/>
        <v>grade9_not_apr_march_grade_t8_ra_cont_teacherrelation2</v>
      </c>
      <c r="Z1830" t="str">
        <f t="shared" si="151"/>
        <v>FALSE</v>
      </c>
      <c r="AA1830" s="2" t="e">
        <f t="shared" si="152"/>
        <v>#VALUE!</v>
      </c>
      <c r="AB1830">
        <f t="shared" si="153"/>
        <v>1.3996388708654099E-2</v>
      </c>
    </row>
    <row r="1831" spans="1:28">
      <c r="A1831">
        <v>1830</v>
      </c>
      <c r="B1831" t="s">
        <v>140</v>
      </c>
      <c r="C1831">
        <v>-0.19593374684992099</v>
      </c>
      <c r="D1831">
        <v>0.231258897995852</v>
      </c>
      <c r="E1831">
        <v>-0.84724846718518398</v>
      </c>
      <c r="F1831">
        <v>0.39843802271955098</v>
      </c>
      <c r="G1831" t="s">
        <v>791</v>
      </c>
      <c r="H1831" t="b">
        <v>0</v>
      </c>
      <c r="I1831" t="s">
        <v>382</v>
      </c>
      <c r="J1831" t="s">
        <v>382</v>
      </c>
      <c r="K1831" t="s">
        <v>382</v>
      </c>
      <c r="X1831" t="str">
        <f t="shared" si="149"/>
        <v>-0.847248467185184_0.398438022719551</v>
      </c>
      <c r="Y1831" t="str">
        <f t="shared" si="150"/>
        <v>grade9_not_apr_march_grade_t8_ra_cont_teacherrelation2</v>
      </c>
      <c r="Z1831" t="str">
        <f t="shared" si="151"/>
        <v>FALSE</v>
      </c>
      <c r="AA1831" s="2" t="e">
        <f t="shared" si="152"/>
        <v>#VALUE!</v>
      </c>
      <c r="AB1831">
        <f t="shared" si="153"/>
        <v>0.231258897995852</v>
      </c>
    </row>
    <row r="1832" spans="1:28">
      <c r="A1832">
        <v>1831</v>
      </c>
      <c r="B1832" t="s">
        <v>117</v>
      </c>
      <c r="C1832">
        <v>-0.225514089354033</v>
      </c>
      <c r="D1832">
        <v>0.407508390742644</v>
      </c>
      <c r="E1832">
        <v>-0.55339741334664505</v>
      </c>
      <c r="F1832">
        <v>0.58095664103103495</v>
      </c>
      <c r="G1832" t="s">
        <v>791</v>
      </c>
      <c r="H1832" t="b">
        <v>0</v>
      </c>
      <c r="I1832" t="s">
        <v>382</v>
      </c>
      <c r="J1832" t="s">
        <v>382</v>
      </c>
      <c r="K1832" t="s">
        <v>382</v>
      </c>
      <c r="X1832" t="str">
        <f t="shared" si="149"/>
        <v>-0.553397413346645_0.580956641031035</v>
      </c>
      <c r="Y1832" t="str">
        <f t="shared" si="150"/>
        <v>grade9_not_apr_march_grade_t8_ra_cont_teacherrelation2</v>
      </c>
      <c r="Z1832" t="str">
        <f t="shared" si="151"/>
        <v>FALSE</v>
      </c>
      <c r="AA1832" s="2" t="e">
        <f t="shared" si="152"/>
        <v>#VALUE!</v>
      </c>
      <c r="AB1832">
        <f t="shared" si="153"/>
        <v>0.407508390742644</v>
      </c>
    </row>
    <row r="1833" spans="1:28">
      <c r="A1833">
        <v>1832</v>
      </c>
      <c r="B1833" t="s">
        <v>118</v>
      </c>
      <c r="C1833">
        <v>-0.18159168420392599</v>
      </c>
      <c r="D1833">
        <v>0.39005674099955401</v>
      </c>
      <c r="E1833">
        <v>-0.46555197005077198</v>
      </c>
      <c r="F1833">
        <v>0.64232737844574805</v>
      </c>
      <c r="G1833" t="s">
        <v>791</v>
      </c>
      <c r="H1833" t="b">
        <v>0</v>
      </c>
      <c r="I1833" t="s">
        <v>382</v>
      </c>
      <c r="J1833" t="s">
        <v>382</v>
      </c>
      <c r="K1833" t="s">
        <v>382</v>
      </c>
      <c r="X1833" t="str">
        <f t="shared" si="149"/>
        <v>-0.465551970050772_0.642327378445748</v>
      </c>
      <c r="Y1833" t="str">
        <f t="shared" si="150"/>
        <v>grade9_not_apr_march_grade_t8_ra_cont_teacherrelation2</v>
      </c>
      <c r="Z1833" t="str">
        <f t="shared" si="151"/>
        <v>FALSE</v>
      </c>
      <c r="AA1833" s="2" t="e">
        <f t="shared" si="152"/>
        <v>#VALUE!</v>
      </c>
      <c r="AB1833">
        <f t="shared" si="153"/>
        <v>0.39005674099955401</v>
      </c>
    </row>
    <row r="1834" spans="1:28">
      <c r="A1834">
        <v>1833</v>
      </c>
      <c r="B1834" t="s">
        <v>119</v>
      </c>
      <c r="C1834">
        <v>-0.23135119075749899</v>
      </c>
      <c r="D1834">
        <v>0.37783546064447798</v>
      </c>
      <c r="E1834">
        <v>-0.61230671775190304</v>
      </c>
      <c r="F1834">
        <v>0.54142105685039299</v>
      </c>
      <c r="G1834" t="s">
        <v>791</v>
      </c>
      <c r="H1834" t="b">
        <v>0</v>
      </c>
      <c r="I1834" t="s">
        <v>382</v>
      </c>
      <c r="J1834" t="s">
        <v>382</v>
      </c>
      <c r="K1834" t="s">
        <v>382</v>
      </c>
      <c r="X1834" t="str">
        <f t="shared" si="149"/>
        <v>-0.612306717751903_0.541421056850393</v>
      </c>
      <c r="Y1834" t="str">
        <f t="shared" si="150"/>
        <v>grade9_not_apr_march_grade_t8_ra_cont_teacherrelation2</v>
      </c>
      <c r="Z1834" t="str">
        <f t="shared" si="151"/>
        <v>FALSE</v>
      </c>
      <c r="AA1834" s="2" t="e">
        <f t="shared" si="152"/>
        <v>#VALUE!</v>
      </c>
      <c r="AB1834">
        <f t="shared" si="153"/>
        <v>0.37783546064447798</v>
      </c>
    </row>
    <row r="1835" spans="1:28">
      <c r="A1835">
        <v>1834</v>
      </c>
      <c r="B1835" t="s">
        <v>120</v>
      </c>
      <c r="C1835">
        <v>-0.43546286919761401</v>
      </c>
      <c r="D1835">
        <v>0.37801056748568701</v>
      </c>
      <c r="E1835">
        <v>-1.1519859672021</v>
      </c>
      <c r="F1835">
        <v>0.25147391440167599</v>
      </c>
      <c r="G1835" t="s">
        <v>791</v>
      </c>
      <c r="H1835" t="b">
        <v>0</v>
      </c>
      <c r="I1835" t="s">
        <v>382</v>
      </c>
      <c r="J1835" t="s">
        <v>382</v>
      </c>
      <c r="K1835" t="s">
        <v>382</v>
      </c>
      <c r="X1835" t="str">
        <f t="shared" si="149"/>
        <v>-1.1519859672021_0.251473914401676</v>
      </c>
      <c r="Y1835" t="str">
        <f t="shared" si="150"/>
        <v>grade9_not_apr_march_grade_t8_ra_cont_teacherrelation2</v>
      </c>
      <c r="Z1835" t="str">
        <f t="shared" si="151"/>
        <v>FALSE</v>
      </c>
      <c r="AA1835" s="2" t="e">
        <f t="shared" si="152"/>
        <v>#VALUE!</v>
      </c>
      <c r="AB1835">
        <f t="shared" si="153"/>
        <v>0.37801056748568701</v>
      </c>
    </row>
    <row r="1836" spans="1:28">
      <c r="A1836">
        <v>1835</v>
      </c>
      <c r="B1836" t="s">
        <v>150</v>
      </c>
      <c r="C1836">
        <v>5.3510745618867997E-2</v>
      </c>
      <c r="D1836">
        <v>7.0774464841286994E-2</v>
      </c>
      <c r="E1836">
        <v>0.75607418210602795</v>
      </c>
      <c r="F1836">
        <v>0.449754109268934</v>
      </c>
      <c r="G1836" t="s">
        <v>481</v>
      </c>
      <c r="H1836" t="b">
        <v>0</v>
      </c>
      <c r="I1836" t="s">
        <v>382</v>
      </c>
      <c r="J1836" t="s">
        <v>382</v>
      </c>
      <c r="K1836" t="s">
        <v>382</v>
      </c>
      <c r="X1836" t="str">
        <f t="shared" si="149"/>
        <v>0.756074182106028_0.449754109268934</v>
      </c>
      <c r="Y1836" t="str">
        <f t="shared" si="150"/>
        <v>grade5_all_grade_t8_ra_basic_zkokugo_growth</v>
      </c>
      <c r="Z1836" t="str">
        <f t="shared" si="151"/>
        <v>FALSE</v>
      </c>
      <c r="AA1836" s="2" t="e">
        <f t="shared" si="152"/>
        <v>#VALUE!</v>
      </c>
      <c r="AB1836">
        <f t="shared" si="153"/>
        <v>7.0774464841286994E-2</v>
      </c>
    </row>
    <row r="1837" spans="1:28">
      <c r="A1837">
        <v>1836</v>
      </c>
      <c r="B1837" t="s">
        <v>116</v>
      </c>
      <c r="C1837">
        <v>1.2828146778363201E-2</v>
      </c>
      <c r="D1837">
        <v>2.9886038398542199E-2</v>
      </c>
      <c r="E1837">
        <v>0.42923543787553198</v>
      </c>
      <c r="F1837">
        <v>0.66782946325727299</v>
      </c>
      <c r="G1837" t="s">
        <v>481</v>
      </c>
      <c r="H1837" t="b">
        <v>0</v>
      </c>
      <c r="I1837" t="s">
        <v>382</v>
      </c>
      <c r="J1837" t="s">
        <v>382</v>
      </c>
      <c r="K1837" t="s">
        <v>382</v>
      </c>
      <c r="X1837" t="str">
        <f t="shared" si="149"/>
        <v>0.429235437875532_0.667829463257273</v>
      </c>
      <c r="Y1837" t="str">
        <f t="shared" si="150"/>
        <v>grade5_all_grade_t8_ra_basic_zkokugo_growth</v>
      </c>
      <c r="Z1837" t="str">
        <f t="shared" si="151"/>
        <v>FALSE</v>
      </c>
      <c r="AA1837" s="2" t="e">
        <f t="shared" si="152"/>
        <v>#VALUE!</v>
      </c>
      <c r="AB1837">
        <f t="shared" si="153"/>
        <v>2.9886038398542199E-2</v>
      </c>
    </row>
    <row r="1838" spans="1:28">
      <c r="A1838">
        <v>1837</v>
      </c>
      <c r="B1838" t="s">
        <v>234</v>
      </c>
      <c r="C1838">
        <v>-1.75531006768019E-3</v>
      </c>
      <c r="D1838">
        <v>2.7001041205868001E-3</v>
      </c>
      <c r="E1838">
        <v>-0.65008977035252902</v>
      </c>
      <c r="F1838">
        <v>0.51575950154128203</v>
      </c>
      <c r="G1838" t="s">
        <v>481</v>
      </c>
      <c r="H1838" t="b">
        <v>0</v>
      </c>
      <c r="I1838" t="s">
        <v>382</v>
      </c>
      <c r="J1838" t="s">
        <v>382</v>
      </c>
      <c r="K1838" t="s">
        <v>382</v>
      </c>
      <c r="X1838" t="str">
        <f t="shared" si="149"/>
        <v>-0.650089770352529_0.515759501541282</v>
      </c>
      <c r="Y1838" t="str">
        <f t="shared" si="150"/>
        <v>grade5_all_grade_t8_ra_basic_zkokugo_growth</v>
      </c>
      <c r="Z1838" t="str">
        <f t="shared" si="151"/>
        <v>FALSE</v>
      </c>
      <c r="AA1838" s="2" t="e">
        <f t="shared" si="152"/>
        <v>#VALUE!</v>
      </c>
      <c r="AB1838">
        <f t="shared" si="153"/>
        <v>2.7001041205868001E-3</v>
      </c>
    </row>
    <row r="1839" spans="1:28">
      <c r="A1839">
        <v>1838</v>
      </c>
      <c r="B1839" t="s">
        <v>150</v>
      </c>
      <c r="C1839">
        <v>5.20145949737119E-2</v>
      </c>
      <c r="D1839">
        <v>8.2505017173862494E-2</v>
      </c>
      <c r="E1839">
        <v>0.63044159925573595</v>
      </c>
      <c r="F1839">
        <v>0.52852583720727297</v>
      </c>
      <c r="G1839" t="s">
        <v>482</v>
      </c>
      <c r="H1839" t="b">
        <v>0</v>
      </c>
      <c r="I1839" t="s">
        <v>382</v>
      </c>
      <c r="J1839" t="s">
        <v>382</v>
      </c>
      <c r="K1839" t="s">
        <v>382</v>
      </c>
      <c r="X1839" t="str">
        <f t="shared" si="149"/>
        <v>0.630441599255736_0.528525837207273</v>
      </c>
      <c r="Y1839" t="str">
        <f t="shared" si="150"/>
        <v>grade6_all_grade_t8_ra_basic_zkokugo_growth</v>
      </c>
      <c r="Z1839" t="str">
        <f t="shared" si="151"/>
        <v>FALSE</v>
      </c>
      <c r="AA1839" s="2" t="e">
        <f t="shared" si="152"/>
        <v>#VALUE!</v>
      </c>
      <c r="AB1839">
        <f t="shared" si="153"/>
        <v>8.2505017173862494E-2</v>
      </c>
    </row>
    <row r="1840" spans="1:28">
      <c r="A1840">
        <v>1839</v>
      </c>
      <c r="B1840" t="s">
        <v>116</v>
      </c>
      <c r="C1840">
        <v>1.2021508684638801E-2</v>
      </c>
      <c r="D1840">
        <v>3.2971435030072403E-2</v>
      </c>
      <c r="E1840">
        <v>0.36460374483774399</v>
      </c>
      <c r="F1840">
        <v>0.71547151301068201</v>
      </c>
      <c r="G1840" t="s">
        <v>482</v>
      </c>
      <c r="H1840" t="b">
        <v>0</v>
      </c>
      <c r="I1840" t="s">
        <v>382</v>
      </c>
      <c r="J1840" t="s">
        <v>382</v>
      </c>
      <c r="K1840" t="s">
        <v>382</v>
      </c>
      <c r="X1840" t="str">
        <f t="shared" si="149"/>
        <v>0.364603744837744_0.715471513010682</v>
      </c>
      <c r="Y1840" t="str">
        <f t="shared" si="150"/>
        <v>grade6_all_grade_t8_ra_basic_zkokugo_growth</v>
      </c>
      <c r="Z1840" t="str">
        <f t="shared" si="151"/>
        <v>FALSE</v>
      </c>
      <c r="AA1840" s="2" t="e">
        <f t="shared" si="152"/>
        <v>#VALUE!</v>
      </c>
      <c r="AB1840">
        <f t="shared" si="153"/>
        <v>3.2971435030072403E-2</v>
      </c>
    </row>
    <row r="1841" spans="1:28">
      <c r="A1841">
        <v>1840</v>
      </c>
      <c r="B1841" t="s">
        <v>234</v>
      </c>
      <c r="C1841">
        <v>-2.2111156096962601E-3</v>
      </c>
      <c r="D1841">
        <v>2.8352256859648299E-3</v>
      </c>
      <c r="E1841">
        <v>-0.77987287595548804</v>
      </c>
      <c r="F1841">
        <v>0.43561962046554698</v>
      </c>
      <c r="G1841" t="s">
        <v>482</v>
      </c>
      <c r="H1841" t="b">
        <v>0</v>
      </c>
      <c r="I1841" t="s">
        <v>382</v>
      </c>
      <c r="J1841" t="s">
        <v>382</v>
      </c>
      <c r="K1841" t="s">
        <v>382</v>
      </c>
      <c r="X1841" t="str">
        <f t="shared" si="149"/>
        <v>-0.779872875955488_0.435619620465547</v>
      </c>
      <c r="Y1841" t="str">
        <f t="shared" si="150"/>
        <v>grade6_all_grade_t8_ra_basic_zkokugo_growth</v>
      </c>
      <c r="Z1841" t="str">
        <f t="shared" si="151"/>
        <v>FALSE</v>
      </c>
      <c r="AA1841" s="2" t="e">
        <f t="shared" si="152"/>
        <v>#VALUE!</v>
      </c>
      <c r="AB1841">
        <f t="shared" si="153"/>
        <v>2.8352256859648299E-3</v>
      </c>
    </row>
    <row r="1842" spans="1:28">
      <c r="A1842">
        <v>1841</v>
      </c>
      <c r="B1842" t="s">
        <v>150</v>
      </c>
      <c r="C1842">
        <v>0.133434217533137</v>
      </c>
      <c r="D1842">
        <v>7.8070776203026299E-2</v>
      </c>
      <c r="E1842">
        <v>1.70914424094025</v>
      </c>
      <c r="F1842">
        <v>8.7684309894879298E-2</v>
      </c>
      <c r="G1842" t="s">
        <v>483</v>
      </c>
      <c r="H1842" t="b">
        <v>0</v>
      </c>
      <c r="I1842" t="s">
        <v>382</v>
      </c>
      <c r="J1842" t="s">
        <v>382</v>
      </c>
      <c r="K1842" t="s">
        <v>382</v>
      </c>
      <c r="X1842" t="str">
        <f t="shared" si="149"/>
        <v>1.70914424094025_0.0876843098948793</v>
      </c>
      <c r="Y1842" t="str">
        <f t="shared" si="150"/>
        <v>grade7_all_grade_t8_ra_basic_zkokugo_growth</v>
      </c>
      <c r="Z1842" t="str">
        <f t="shared" si="151"/>
        <v>FALSE</v>
      </c>
      <c r="AA1842" s="2" t="e">
        <f t="shared" si="152"/>
        <v>#VALUE!</v>
      </c>
      <c r="AB1842">
        <f t="shared" si="153"/>
        <v>7.8070776203026299E-2</v>
      </c>
    </row>
    <row r="1843" spans="1:28">
      <c r="A1843">
        <v>1842</v>
      </c>
      <c r="B1843" t="s">
        <v>116</v>
      </c>
      <c r="C1843">
        <v>-3.4038692975942302E-2</v>
      </c>
      <c r="D1843">
        <v>3.3171725544028301E-2</v>
      </c>
      <c r="E1843">
        <v>-1.0261357351086</v>
      </c>
      <c r="F1843">
        <v>0.30503561857644002</v>
      </c>
      <c r="G1843" t="s">
        <v>483</v>
      </c>
      <c r="H1843" t="b">
        <v>0</v>
      </c>
      <c r="I1843" t="s">
        <v>382</v>
      </c>
      <c r="J1843" t="s">
        <v>382</v>
      </c>
      <c r="K1843" t="s">
        <v>382</v>
      </c>
      <c r="X1843" t="str">
        <f t="shared" si="149"/>
        <v>-1.0261357351086_0.30503561857644</v>
      </c>
      <c r="Y1843" t="str">
        <f t="shared" si="150"/>
        <v>grade7_all_grade_t8_ra_basic_zkokugo_growth</v>
      </c>
      <c r="Z1843" t="str">
        <f t="shared" si="151"/>
        <v>FALSE</v>
      </c>
      <c r="AA1843" s="2" t="e">
        <f t="shared" si="152"/>
        <v>#VALUE!</v>
      </c>
      <c r="AB1843">
        <f t="shared" si="153"/>
        <v>3.3171725544028301E-2</v>
      </c>
    </row>
    <row r="1844" spans="1:28">
      <c r="A1844">
        <v>1843</v>
      </c>
      <c r="B1844" t="s">
        <v>234</v>
      </c>
      <c r="C1844">
        <v>2.45160052325743E-3</v>
      </c>
      <c r="D1844">
        <v>2.8334428438155199E-3</v>
      </c>
      <c r="E1844">
        <v>0.86523733083534005</v>
      </c>
      <c r="F1844">
        <v>0.38708249130115902</v>
      </c>
      <c r="G1844" t="s">
        <v>483</v>
      </c>
      <c r="H1844" t="b">
        <v>0</v>
      </c>
      <c r="I1844" t="s">
        <v>382</v>
      </c>
      <c r="J1844" t="s">
        <v>382</v>
      </c>
      <c r="K1844" t="s">
        <v>382</v>
      </c>
      <c r="X1844" t="str">
        <f t="shared" si="149"/>
        <v>0.86523733083534_0.387082491301159</v>
      </c>
      <c r="Y1844" t="str">
        <f t="shared" si="150"/>
        <v>grade7_all_grade_t8_ra_basic_zkokugo_growth</v>
      </c>
      <c r="Z1844" t="str">
        <f t="shared" si="151"/>
        <v>FALSE</v>
      </c>
      <c r="AA1844" s="2" t="e">
        <f t="shared" si="152"/>
        <v>#VALUE!</v>
      </c>
      <c r="AB1844">
        <f t="shared" si="153"/>
        <v>2.8334428438155199E-3</v>
      </c>
    </row>
    <row r="1845" spans="1:28">
      <c r="A1845">
        <v>1844</v>
      </c>
      <c r="B1845" t="s">
        <v>150</v>
      </c>
      <c r="C1845">
        <v>8.8396412087279996E-2</v>
      </c>
      <c r="D1845">
        <v>8.9652624726213007E-2</v>
      </c>
      <c r="E1845">
        <v>0.98598799931659198</v>
      </c>
      <c r="F1845">
        <v>0.32443234038031699</v>
      </c>
      <c r="G1845" t="s">
        <v>484</v>
      </c>
      <c r="H1845" t="b">
        <v>0</v>
      </c>
      <c r="I1845" t="s">
        <v>382</v>
      </c>
      <c r="J1845" t="s">
        <v>382</v>
      </c>
      <c r="K1845" t="s">
        <v>382</v>
      </c>
      <c r="X1845" t="str">
        <f t="shared" si="149"/>
        <v>0.985987999316592_0.324432340380317</v>
      </c>
      <c r="Y1845" t="str">
        <f t="shared" si="150"/>
        <v>grade8_all_grade_t8_ra_basic_zkokugo_growth</v>
      </c>
      <c r="Z1845" t="str">
        <f t="shared" si="151"/>
        <v>FALSE</v>
      </c>
      <c r="AA1845" s="2" t="e">
        <f t="shared" si="152"/>
        <v>#VALUE!</v>
      </c>
      <c r="AB1845">
        <f t="shared" si="153"/>
        <v>8.9652624726213007E-2</v>
      </c>
    </row>
    <row r="1846" spans="1:28">
      <c r="A1846">
        <v>1845</v>
      </c>
      <c r="B1846" t="s">
        <v>116</v>
      </c>
      <c r="C1846">
        <v>-6.1227012126995002E-2</v>
      </c>
      <c r="D1846">
        <v>3.7695342938335298E-2</v>
      </c>
      <c r="E1846">
        <v>-1.62425932102951</v>
      </c>
      <c r="F1846">
        <v>0.10470808200899499</v>
      </c>
      <c r="G1846" t="s">
        <v>484</v>
      </c>
      <c r="H1846" t="b">
        <v>0</v>
      </c>
      <c r="I1846" t="s">
        <v>382</v>
      </c>
      <c r="J1846" t="s">
        <v>382</v>
      </c>
      <c r="K1846" t="s">
        <v>382</v>
      </c>
      <c r="X1846" t="str">
        <f t="shared" si="149"/>
        <v>-1.62425932102951_0.104708082008995</v>
      </c>
      <c r="Y1846" t="str">
        <f t="shared" si="150"/>
        <v>grade8_all_grade_t8_ra_basic_zkokugo_growth</v>
      </c>
      <c r="Z1846" t="str">
        <f t="shared" si="151"/>
        <v>FALSE</v>
      </c>
      <c r="AA1846" s="2" t="e">
        <f t="shared" si="152"/>
        <v>#VALUE!</v>
      </c>
      <c r="AB1846">
        <f t="shared" si="153"/>
        <v>3.7695342938335298E-2</v>
      </c>
    </row>
    <row r="1847" spans="1:28">
      <c r="A1847">
        <v>1846</v>
      </c>
      <c r="B1847" t="s">
        <v>234</v>
      </c>
      <c r="C1847">
        <v>4.7719860658492503E-3</v>
      </c>
      <c r="D1847">
        <v>3.1500276266317301E-3</v>
      </c>
      <c r="E1847">
        <v>1.5149029251377899</v>
      </c>
      <c r="F1847">
        <v>0.130185659223016</v>
      </c>
      <c r="G1847" t="s">
        <v>484</v>
      </c>
      <c r="H1847" t="b">
        <v>0</v>
      </c>
      <c r="I1847" t="s">
        <v>382</v>
      </c>
      <c r="J1847" t="s">
        <v>382</v>
      </c>
      <c r="K1847" t="s">
        <v>382</v>
      </c>
      <c r="X1847" t="str">
        <f t="shared" si="149"/>
        <v>1.51490292513779_0.130185659223016</v>
      </c>
      <c r="Y1847" t="str">
        <f t="shared" si="150"/>
        <v>grade8_all_grade_t8_ra_basic_zkokugo_growth</v>
      </c>
      <c r="Z1847" t="str">
        <f t="shared" si="151"/>
        <v>FALSE</v>
      </c>
      <c r="AA1847" s="2" t="e">
        <f t="shared" si="152"/>
        <v>#VALUE!</v>
      </c>
      <c r="AB1847">
        <f t="shared" si="153"/>
        <v>3.1500276266317301E-3</v>
      </c>
    </row>
    <row r="1848" spans="1:28">
      <c r="A1848">
        <v>1847</v>
      </c>
      <c r="B1848" t="s">
        <v>150</v>
      </c>
      <c r="C1848">
        <v>-7.7507421670930901E-2</v>
      </c>
      <c r="D1848">
        <v>9.6954150373438894E-2</v>
      </c>
      <c r="E1848">
        <v>-0.79942345296612005</v>
      </c>
      <c r="F1848">
        <v>0.42433560535728199</v>
      </c>
      <c r="G1848" t="s">
        <v>485</v>
      </c>
      <c r="H1848" t="b">
        <v>0</v>
      </c>
      <c r="I1848" t="s">
        <v>382</v>
      </c>
      <c r="J1848" t="s">
        <v>382</v>
      </c>
      <c r="K1848" t="s">
        <v>382</v>
      </c>
      <c r="X1848" t="str">
        <f t="shared" si="149"/>
        <v>-0.79942345296612_0.424335605357282</v>
      </c>
      <c r="Y1848" t="str">
        <f t="shared" si="150"/>
        <v>grade9_all_grade_t8_ra_basic_zkokugo_growth</v>
      </c>
      <c r="Z1848" t="str">
        <f t="shared" si="151"/>
        <v>FALSE</v>
      </c>
      <c r="AA1848" s="2" t="e">
        <f t="shared" si="152"/>
        <v>#VALUE!</v>
      </c>
      <c r="AB1848">
        <f t="shared" si="153"/>
        <v>9.6954150373438894E-2</v>
      </c>
    </row>
    <row r="1849" spans="1:28">
      <c r="A1849">
        <v>1848</v>
      </c>
      <c r="B1849" t="s">
        <v>116</v>
      </c>
      <c r="C1849">
        <v>3.6678207565150799E-2</v>
      </c>
      <c r="D1849">
        <v>4.02575743649927E-2</v>
      </c>
      <c r="E1849">
        <v>0.911088363958797</v>
      </c>
      <c r="F1849">
        <v>0.36258501289216</v>
      </c>
      <c r="G1849" t="s">
        <v>485</v>
      </c>
      <c r="H1849" t="b">
        <v>0</v>
      </c>
      <c r="I1849" t="s">
        <v>382</v>
      </c>
      <c r="J1849" t="s">
        <v>382</v>
      </c>
      <c r="K1849" t="s">
        <v>382</v>
      </c>
      <c r="X1849" t="str">
        <f t="shared" si="149"/>
        <v>0.911088363958797_0.36258501289216</v>
      </c>
      <c r="Y1849" t="str">
        <f t="shared" si="150"/>
        <v>grade9_all_grade_t8_ra_basic_zkokugo_growth</v>
      </c>
      <c r="Z1849" t="str">
        <f t="shared" si="151"/>
        <v>FALSE</v>
      </c>
      <c r="AA1849" s="2" t="e">
        <f t="shared" si="152"/>
        <v>#VALUE!</v>
      </c>
      <c r="AB1849">
        <f t="shared" si="153"/>
        <v>4.02575743649927E-2</v>
      </c>
    </row>
    <row r="1850" spans="1:28">
      <c r="A1850">
        <v>1849</v>
      </c>
      <c r="B1850" t="s">
        <v>234</v>
      </c>
      <c r="C1850">
        <v>-3.56607051290993E-3</v>
      </c>
      <c r="D1850">
        <v>3.5185416974776698E-3</v>
      </c>
      <c r="E1850">
        <v>-1.0135081006618001</v>
      </c>
      <c r="F1850">
        <v>0.31119290720404902</v>
      </c>
      <c r="G1850" t="s">
        <v>485</v>
      </c>
      <c r="H1850" t="b">
        <v>0</v>
      </c>
      <c r="I1850" t="s">
        <v>382</v>
      </c>
      <c r="J1850" t="s">
        <v>382</v>
      </c>
      <c r="K1850" t="s">
        <v>382</v>
      </c>
      <c r="X1850" t="str">
        <f t="shared" si="149"/>
        <v>-1.0135081006618_0.311192907204049</v>
      </c>
      <c r="Y1850" t="str">
        <f t="shared" si="150"/>
        <v>grade9_all_grade_t8_ra_basic_zkokugo_growth</v>
      </c>
      <c r="Z1850" t="str">
        <f t="shared" si="151"/>
        <v>FALSE</v>
      </c>
      <c r="AA1850" s="2" t="e">
        <f t="shared" si="152"/>
        <v>#VALUE!</v>
      </c>
      <c r="AB1850">
        <f t="shared" si="153"/>
        <v>3.5185416974776698E-3</v>
      </c>
    </row>
    <row r="1851" spans="1:28">
      <c r="A1851">
        <v>1850</v>
      </c>
      <c r="B1851" t="s">
        <v>150</v>
      </c>
      <c r="C1851">
        <v>-3.7865339718919602E-2</v>
      </c>
      <c r="D1851">
        <v>0.120618570415145</v>
      </c>
      <c r="E1851">
        <v>-0.31392628505374098</v>
      </c>
      <c r="F1851">
        <v>0.75364185207608703</v>
      </c>
      <c r="G1851" t="s">
        <v>792</v>
      </c>
      <c r="H1851" t="b">
        <v>0</v>
      </c>
      <c r="I1851" t="s">
        <v>382</v>
      </c>
      <c r="J1851" t="s">
        <v>382</v>
      </c>
      <c r="K1851" t="s">
        <v>382</v>
      </c>
      <c r="X1851" t="str">
        <f t="shared" si="149"/>
        <v>-0.313926285053741_0.753641852076087</v>
      </c>
      <c r="Y1851" t="str">
        <f t="shared" si="150"/>
        <v>grade5_not_apr_march_grade_t8_ra_basic_zkokugo_growth</v>
      </c>
      <c r="Z1851" t="str">
        <f t="shared" si="151"/>
        <v>FALSE</v>
      </c>
      <c r="AA1851" s="2" t="e">
        <f t="shared" si="152"/>
        <v>#VALUE!</v>
      </c>
      <c r="AB1851">
        <f t="shared" si="153"/>
        <v>0.120618570415145</v>
      </c>
    </row>
    <row r="1852" spans="1:28">
      <c r="A1852">
        <v>1851</v>
      </c>
      <c r="B1852" t="s">
        <v>116</v>
      </c>
      <c r="C1852">
        <v>5.7444795232541798E-2</v>
      </c>
      <c r="D1852">
        <v>4.7785923666917897E-2</v>
      </c>
      <c r="E1852">
        <v>1.20212796623853</v>
      </c>
      <c r="F1852">
        <v>0.22959571976295001</v>
      </c>
      <c r="G1852" t="s">
        <v>792</v>
      </c>
      <c r="H1852" t="b">
        <v>0</v>
      </c>
      <c r="I1852" t="s">
        <v>382</v>
      </c>
      <c r="J1852" t="s">
        <v>382</v>
      </c>
      <c r="K1852" t="s">
        <v>382</v>
      </c>
      <c r="X1852" t="str">
        <f t="shared" si="149"/>
        <v>1.20212796623853_0.22959571976295</v>
      </c>
      <c r="Y1852" t="str">
        <f t="shared" si="150"/>
        <v>grade5_not_apr_march_grade_t8_ra_basic_zkokugo_growth</v>
      </c>
      <c r="Z1852" t="str">
        <f t="shared" si="151"/>
        <v>FALSE</v>
      </c>
      <c r="AA1852" s="2" t="e">
        <f t="shared" si="152"/>
        <v>#VALUE!</v>
      </c>
      <c r="AB1852">
        <f t="shared" si="153"/>
        <v>4.7785923666917897E-2</v>
      </c>
    </row>
    <row r="1853" spans="1:28">
      <c r="A1853">
        <v>1852</v>
      </c>
      <c r="B1853" t="s">
        <v>234</v>
      </c>
      <c r="C1853">
        <v>-6.0356179303260003E-3</v>
      </c>
      <c r="D1853">
        <v>4.2211575330740204E-3</v>
      </c>
      <c r="E1853">
        <v>-1.4298490125126</v>
      </c>
      <c r="F1853">
        <v>0.153069609099722</v>
      </c>
      <c r="G1853" t="s">
        <v>792</v>
      </c>
      <c r="H1853" t="b">
        <v>0</v>
      </c>
      <c r="I1853" t="s">
        <v>382</v>
      </c>
      <c r="J1853" t="s">
        <v>382</v>
      </c>
      <c r="K1853" t="s">
        <v>382</v>
      </c>
      <c r="X1853" t="str">
        <f t="shared" si="149"/>
        <v>-1.4298490125126_0.153069609099722</v>
      </c>
      <c r="Y1853" t="str">
        <f t="shared" si="150"/>
        <v>grade5_not_apr_march_grade_t8_ra_basic_zkokugo_growth</v>
      </c>
      <c r="Z1853" t="str">
        <f t="shared" si="151"/>
        <v>FALSE</v>
      </c>
      <c r="AA1853" s="2" t="e">
        <f t="shared" si="152"/>
        <v>#VALUE!</v>
      </c>
      <c r="AB1853">
        <f t="shared" si="153"/>
        <v>4.2211575330740204E-3</v>
      </c>
    </row>
    <row r="1854" spans="1:28">
      <c r="A1854">
        <v>1853</v>
      </c>
      <c r="B1854" t="s">
        <v>150</v>
      </c>
      <c r="C1854">
        <v>0.12276230836954501</v>
      </c>
      <c r="D1854">
        <v>0.136153623289374</v>
      </c>
      <c r="E1854">
        <v>0.901645548636133</v>
      </c>
      <c r="F1854">
        <v>0.36745887445652398</v>
      </c>
      <c r="G1854" t="s">
        <v>793</v>
      </c>
      <c r="H1854" t="b">
        <v>0</v>
      </c>
      <c r="I1854" t="s">
        <v>382</v>
      </c>
      <c r="J1854" t="s">
        <v>382</v>
      </c>
      <c r="K1854" t="s">
        <v>382</v>
      </c>
      <c r="X1854" t="str">
        <f t="shared" si="149"/>
        <v>0.901645548636133_0.367458874456524</v>
      </c>
      <c r="Y1854" t="str">
        <f t="shared" si="150"/>
        <v>grade6_not_apr_march_grade_t8_ra_basic_zkokugo_growth</v>
      </c>
      <c r="Z1854" t="str">
        <f t="shared" si="151"/>
        <v>FALSE</v>
      </c>
      <c r="AA1854" s="2" t="e">
        <f t="shared" si="152"/>
        <v>#VALUE!</v>
      </c>
      <c r="AB1854">
        <f t="shared" si="153"/>
        <v>0.136153623289374</v>
      </c>
    </row>
    <row r="1855" spans="1:28">
      <c r="A1855">
        <v>1854</v>
      </c>
      <c r="B1855" t="s">
        <v>116</v>
      </c>
      <c r="C1855">
        <v>-7.1576504644210804E-3</v>
      </c>
      <c r="D1855">
        <v>5.3858175531747501E-2</v>
      </c>
      <c r="E1855">
        <v>-0.132898123520762</v>
      </c>
      <c r="F1855">
        <v>0.89430026692168796</v>
      </c>
      <c r="G1855" t="s">
        <v>793</v>
      </c>
      <c r="H1855" t="b">
        <v>0</v>
      </c>
      <c r="I1855" t="s">
        <v>382</v>
      </c>
      <c r="J1855" t="s">
        <v>382</v>
      </c>
      <c r="K1855" t="s">
        <v>382</v>
      </c>
      <c r="X1855" t="str">
        <f t="shared" si="149"/>
        <v>-0.132898123520762_0.894300266921688</v>
      </c>
      <c r="Y1855" t="str">
        <f t="shared" si="150"/>
        <v>grade6_not_apr_march_grade_t8_ra_basic_zkokugo_growth</v>
      </c>
      <c r="Z1855" t="str">
        <f t="shared" si="151"/>
        <v>FALSE</v>
      </c>
      <c r="AA1855" s="2" t="e">
        <f t="shared" si="152"/>
        <v>#VALUE!</v>
      </c>
      <c r="AB1855">
        <f t="shared" si="153"/>
        <v>5.3858175531747501E-2</v>
      </c>
    </row>
    <row r="1856" spans="1:28">
      <c r="A1856">
        <v>1855</v>
      </c>
      <c r="B1856" t="s">
        <v>234</v>
      </c>
      <c r="C1856">
        <v>-1.2357631068654301E-3</v>
      </c>
      <c r="D1856">
        <v>4.6206180871169898E-3</v>
      </c>
      <c r="E1856">
        <v>-0.26744541175366499</v>
      </c>
      <c r="F1856">
        <v>0.78918051838041503</v>
      </c>
      <c r="G1856" t="s">
        <v>793</v>
      </c>
      <c r="H1856" t="b">
        <v>0</v>
      </c>
      <c r="I1856" t="s">
        <v>382</v>
      </c>
      <c r="J1856" t="s">
        <v>382</v>
      </c>
      <c r="K1856" t="s">
        <v>382</v>
      </c>
      <c r="X1856" t="str">
        <f t="shared" si="149"/>
        <v>-0.267445411753665_0.789180518380415</v>
      </c>
      <c r="Y1856" t="str">
        <f t="shared" si="150"/>
        <v>grade6_not_apr_march_grade_t8_ra_basic_zkokugo_growth</v>
      </c>
      <c r="Z1856" t="str">
        <f t="shared" si="151"/>
        <v>FALSE</v>
      </c>
      <c r="AA1856" s="2" t="e">
        <f t="shared" si="152"/>
        <v>#VALUE!</v>
      </c>
      <c r="AB1856">
        <f t="shared" si="153"/>
        <v>4.6206180871169898E-3</v>
      </c>
    </row>
    <row r="1857" spans="1:28">
      <c r="A1857">
        <v>1856</v>
      </c>
      <c r="B1857" t="s">
        <v>150</v>
      </c>
      <c r="C1857">
        <v>9.8552548090997394E-2</v>
      </c>
      <c r="D1857">
        <v>0.123063695299978</v>
      </c>
      <c r="E1857">
        <v>0.80082552251309702</v>
      </c>
      <c r="F1857">
        <v>0.42342174825850798</v>
      </c>
      <c r="G1857" t="s">
        <v>794</v>
      </c>
      <c r="H1857" t="b">
        <v>0</v>
      </c>
      <c r="I1857" t="s">
        <v>382</v>
      </c>
      <c r="J1857" t="s">
        <v>382</v>
      </c>
      <c r="K1857" t="s">
        <v>382</v>
      </c>
      <c r="X1857" t="str">
        <f t="shared" si="149"/>
        <v>0.800825522513097_0.423421748258508</v>
      </c>
      <c r="Y1857" t="str">
        <f t="shared" si="150"/>
        <v>grade7_not_apr_march_grade_t8_ra_basic_zkokugo_growth</v>
      </c>
      <c r="Z1857" t="str">
        <f t="shared" si="151"/>
        <v>FALSE</v>
      </c>
      <c r="AA1857" s="2" t="e">
        <f t="shared" si="152"/>
        <v>#VALUE!</v>
      </c>
      <c r="AB1857">
        <f t="shared" si="153"/>
        <v>0.123063695299978</v>
      </c>
    </row>
    <row r="1858" spans="1:28">
      <c r="A1858">
        <v>1857</v>
      </c>
      <c r="B1858" t="s">
        <v>116</v>
      </c>
      <c r="C1858">
        <v>-1.7759230000092101E-2</v>
      </c>
      <c r="D1858">
        <v>5.0145884994978802E-2</v>
      </c>
      <c r="E1858">
        <v>-0.354151292810374</v>
      </c>
      <c r="F1858">
        <v>0.72329971870758902</v>
      </c>
      <c r="G1858" t="s">
        <v>794</v>
      </c>
      <c r="H1858" t="b">
        <v>0</v>
      </c>
      <c r="I1858" t="s">
        <v>382</v>
      </c>
      <c r="J1858" t="s">
        <v>382</v>
      </c>
      <c r="K1858" t="s">
        <v>382</v>
      </c>
      <c r="X1858" t="str">
        <f t="shared" si="149"/>
        <v>-0.354151292810374_0.723299718707589</v>
      </c>
      <c r="Y1858" t="str">
        <f t="shared" si="150"/>
        <v>grade7_not_apr_march_grade_t8_ra_basic_zkokugo_growth</v>
      </c>
      <c r="Z1858" t="str">
        <f t="shared" si="151"/>
        <v>FALSE</v>
      </c>
      <c r="AA1858" s="2" t="e">
        <f t="shared" si="152"/>
        <v>#VALUE!</v>
      </c>
      <c r="AB1858">
        <f t="shared" si="153"/>
        <v>5.0145884994978802E-2</v>
      </c>
    </row>
    <row r="1859" spans="1:28">
      <c r="A1859">
        <v>1858</v>
      </c>
      <c r="B1859" t="s">
        <v>234</v>
      </c>
      <c r="C1859">
        <v>9.3724927371197303E-4</v>
      </c>
      <c r="D1859">
        <v>4.3111302617630902E-3</v>
      </c>
      <c r="E1859">
        <v>0.21740221631082801</v>
      </c>
      <c r="F1859">
        <v>0.82793898834281099</v>
      </c>
      <c r="G1859" t="s">
        <v>794</v>
      </c>
      <c r="H1859" t="b">
        <v>0</v>
      </c>
      <c r="I1859" t="s">
        <v>382</v>
      </c>
      <c r="J1859" t="s">
        <v>382</v>
      </c>
      <c r="K1859" t="s">
        <v>382</v>
      </c>
      <c r="X1859" t="str">
        <f t="shared" si="149"/>
        <v>0.217402216310828_0.827938988342811</v>
      </c>
      <c r="Y1859" t="str">
        <f t="shared" si="150"/>
        <v>grade7_not_apr_march_grade_t8_ra_basic_zkokugo_growth</v>
      </c>
      <c r="Z1859" t="str">
        <f t="shared" si="151"/>
        <v>FALSE</v>
      </c>
      <c r="AA1859" s="2" t="e">
        <f t="shared" si="152"/>
        <v>#VALUE!</v>
      </c>
      <c r="AB1859">
        <f t="shared" si="153"/>
        <v>4.3111302617630902E-3</v>
      </c>
    </row>
    <row r="1860" spans="1:28">
      <c r="A1860">
        <v>1859</v>
      </c>
      <c r="B1860" t="s">
        <v>150</v>
      </c>
      <c r="C1860">
        <v>0.18224827695086501</v>
      </c>
      <c r="D1860">
        <v>0.157177133729102</v>
      </c>
      <c r="E1860">
        <v>1.1595088460193801</v>
      </c>
      <c r="F1860">
        <v>0.24665284141993599</v>
      </c>
      <c r="G1860" t="s">
        <v>795</v>
      </c>
      <c r="H1860" t="b">
        <v>0</v>
      </c>
      <c r="I1860" t="s">
        <v>382</v>
      </c>
      <c r="J1860" t="s">
        <v>382</v>
      </c>
      <c r="K1860" t="s">
        <v>382</v>
      </c>
      <c r="X1860" t="str">
        <f t="shared" si="149"/>
        <v>1.15950884601938_0.246652841419936</v>
      </c>
      <c r="Y1860" t="str">
        <f t="shared" si="150"/>
        <v>grade8_not_apr_march_grade_t8_ra_basic_zkokugo_growth</v>
      </c>
      <c r="Z1860" t="str">
        <f t="shared" si="151"/>
        <v>FALSE</v>
      </c>
      <c r="AA1860" s="2" t="e">
        <f t="shared" si="152"/>
        <v>#VALUE!</v>
      </c>
      <c r="AB1860">
        <f t="shared" si="153"/>
        <v>0.157177133729102</v>
      </c>
    </row>
    <row r="1861" spans="1:28">
      <c r="A1861">
        <v>1860</v>
      </c>
      <c r="B1861" t="s">
        <v>116</v>
      </c>
      <c r="C1861">
        <v>-0.104722576244999</v>
      </c>
      <c r="D1861">
        <v>6.3991027042257703E-2</v>
      </c>
      <c r="E1861">
        <v>-1.6365196979233301</v>
      </c>
      <c r="F1861">
        <v>0.10219018923905999</v>
      </c>
      <c r="G1861" t="s">
        <v>795</v>
      </c>
      <c r="H1861" t="b">
        <v>0</v>
      </c>
      <c r="I1861" t="s">
        <v>382</v>
      </c>
      <c r="J1861" t="s">
        <v>382</v>
      </c>
      <c r="K1861" t="s">
        <v>382</v>
      </c>
      <c r="X1861" t="str">
        <f t="shared" si="149"/>
        <v>-1.63651969792333_0.10219018923906</v>
      </c>
      <c r="Y1861" t="str">
        <f t="shared" si="150"/>
        <v>grade8_not_apr_march_grade_t8_ra_basic_zkokugo_growth</v>
      </c>
      <c r="Z1861" t="str">
        <f t="shared" si="151"/>
        <v>FALSE</v>
      </c>
      <c r="AA1861" s="2" t="e">
        <f t="shared" si="152"/>
        <v>#VALUE!</v>
      </c>
      <c r="AB1861">
        <f t="shared" si="153"/>
        <v>6.3991027042257703E-2</v>
      </c>
    </row>
    <row r="1862" spans="1:28">
      <c r="A1862">
        <v>1861</v>
      </c>
      <c r="B1862" t="s">
        <v>234</v>
      </c>
      <c r="C1862">
        <v>8.8010859347993492E-3</v>
      </c>
      <c r="D1862">
        <v>5.4975297574819297E-3</v>
      </c>
      <c r="E1862">
        <v>1.6009164703149401</v>
      </c>
      <c r="F1862">
        <v>0.109856471006803</v>
      </c>
      <c r="G1862" t="s">
        <v>795</v>
      </c>
      <c r="H1862" t="b">
        <v>0</v>
      </c>
      <c r="I1862" t="s">
        <v>382</v>
      </c>
      <c r="J1862" t="s">
        <v>382</v>
      </c>
      <c r="K1862" t="s">
        <v>382</v>
      </c>
      <c r="X1862" t="str">
        <f t="shared" si="149"/>
        <v>1.60091647031494_0.109856471006803</v>
      </c>
      <c r="Y1862" t="str">
        <f t="shared" si="150"/>
        <v>grade8_not_apr_march_grade_t8_ra_basic_zkokugo_growth</v>
      </c>
      <c r="Z1862" t="str">
        <f t="shared" si="151"/>
        <v>FALSE</v>
      </c>
      <c r="AA1862" s="2" t="e">
        <f t="shared" si="152"/>
        <v>#VALUE!</v>
      </c>
      <c r="AB1862">
        <f t="shared" si="153"/>
        <v>5.4975297574819297E-3</v>
      </c>
    </row>
    <row r="1863" spans="1:28">
      <c r="A1863">
        <v>1862</v>
      </c>
      <c r="B1863" t="s">
        <v>150</v>
      </c>
      <c r="C1863">
        <v>8.2977759424905595E-2</v>
      </c>
      <c r="D1863">
        <v>0.16323313746290599</v>
      </c>
      <c r="E1863">
        <v>0.50833893604331204</v>
      </c>
      <c r="F1863">
        <v>0.61142212007516195</v>
      </c>
      <c r="G1863" t="s">
        <v>796</v>
      </c>
      <c r="H1863" t="b">
        <v>0</v>
      </c>
      <c r="I1863" t="s">
        <v>382</v>
      </c>
      <c r="J1863" t="s">
        <v>382</v>
      </c>
      <c r="K1863" t="s">
        <v>382</v>
      </c>
      <c r="X1863" t="str">
        <f t="shared" si="149"/>
        <v>0.508338936043312_0.611422120075162</v>
      </c>
      <c r="Y1863" t="str">
        <f t="shared" si="150"/>
        <v>grade9_not_apr_march_grade_t8_ra_basic_zkokugo_growth</v>
      </c>
      <c r="Z1863" t="str">
        <f t="shared" si="151"/>
        <v>FALSE</v>
      </c>
      <c r="AA1863" s="2" t="e">
        <f t="shared" si="152"/>
        <v>#VALUE!</v>
      </c>
      <c r="AB1863">
        <f t="shared" si="153"/>
        <v>0.16323313746290599</v>
      </c>
    </row>
    <row r="1864" spans="1:28">
      <c r="A1864">
        <v>1863</v>
      </c>
      <c r="B1864" t="s">
        <v>116</v>
      </c>
      <c r="C1864">
        <v>-2.18072157872117E-2</v>
      </c>
      <c r="D1864">
        <v>6.7031745785508398E-2</v>
      </c>
      <c r="E1864">
        <v>-0.32532668710421903</v>
      </c>
      <c r="F1864">
        <v>0.74505914920537897</v>
      </c>
      <c r="G1864" t="s">
        <v>796</v>
      </c>
      <c r="H1864" t="b">
        <v>0</v>
      </c>
      <c r="I1864" t="s">
        <v>382</v>
      </c>
      <c r="J1864" t="s">
        <v>382</v>
      </c>
      <c r="K1864" t="s">
        <v>382</v>
      </c>
      <c r="X1864" t="str">
        <f t="shared" si="149"/>
        <v>-0.325326687104219_0.745059149205379</v>
      </c>
      <c r="Y1864" t="str">
        <f t="shared" si="150"/>
        <v>grade9_not_apr_march_grade_t8_ra_basic_zkokugo_growth</v>
      </c>
      <c r="Z1864" t="str">
        <f t="shared" si="151"/>
        <v>FALSE</v>
      </c>
      <c r="AA1864" s="2" t="e">
        <f t="shared" si="152"/>
        <v>#VALUE!</v>
      </c>
      <c r="AB1864">
        <f t="shared" si="153"/>
        <v>6.7031745785508398E-2</v>
      </c>
    </row>
    <row r="1865" spans="1:28">
      <c r="A1865">
        <v>1864</v>
      </c>
      <c r="B1865" t="s">
        <v>234</v>
      </c>
      <c r="C1865">
        <v>9.0695695074654095E-4</v>
      </c>
      <c r="D1865">
        <v>5.8965211262319798E-3</v>
      </c>
      <c r="E1865">
        <v>0.153812210849503</v>
      </c>
      <c r="F1865">
        <v>0.87781495168036405</v>
      </c>
      <c r="G1865" t="s">
        <v>796</v>
      </c>
      <c r="H1865" t="b">
        <v>0</v>
      </c>
      <c r="I1865" t="s">
        <v>382</v>
      </c>
      <c r="J1865" t="s">
        <v>382</v>
      </c>
      <c r="K1865" t="s">
        <v>382</v>
      </c>
      <c r="X1865" t="str">
        <f t="shared" si="149"/>
        <v>0.153812210849503_0.877814951680364</v>
      </c>
      <c r="Y1865" t="str">
        <f t="shared" si="150"/>
        <v>grade9_not_apr_march_grade_t8_ra_basic_zkokugo_growth</v>
      </c>
      <c r="Z1865" t="str">
        <f t="shared" si="151"/>
        <v>FALSE</v>
      </c>
      <c r="AA1865" s="2" t="e">
        <f t="shared" si="152"/>
        <v>#VALUE!</v>
      </c>
      <c r="AB1865">
        <f t="shared" si="153"/>
        <v>5.8965211262319798E-3</v>
      </c>
    </row>
    <row r="1866" spans="1:28">
      <c r="A1866">
        <v>1865</v>
      </c>
      <c r="B1866" t="s">
        <v>116</v>
      </c>
      <c r="C1866">
        <v>2.9273474457761801E-2</v>
      </c>
      <c r="D1866">
        <v>5.4079101469725797E-2</v>
      </c>
      <c r="E1866">
        <v>0.54130844748131601</v>
      </c>
      <c r="F1866">
        <v>0.58847074066501404</v>
      </c>
      <c r="G1866" t="s">
        <v>359</v>
      </c>
      <c r="H1866" t="b">
        <v>1</v>
      </c>
      <c r="I1866" t="s">
        <v>360</v>
      </c>
      <c r="J1866" t="s">
        <v>382</v>
      </c>
      <c r="K1866" t="s">
        <v>382</v>
      </c>
      <c r="X1866" t="str">
        <f t="shared" si="149"/>
        <v>0.541308447481316_0.588470740665014</v>
      </c>
      <c r="Y1866" t="str">
        <f t="shared" si="150"/>
        <v>grade5_all_grade_t8_ra_cont_zkokugo_growth</v>
      </c>
      <c r="Z1866" t="str">
        <f t="shared" si="151"/>
        <v>TRUE</v>
      </c>
      <c r="AA1866" s="2" t="e">
        <f t="shared" si="152"/>
        <v>#VALUE!</v>
      </c>
      <c r="AB1866">
        <f t="shared" si="153"/>
        <v>5.4079101469725797E-2</v>
      </c>
    </row>
    <row r="1867" spans="1:28">
      <c r="A1867">
        <v>1866</v>
      </c>
      <c r="B1867" t="s">
        <v>234</v>
      </c>
      <c r="C1867">
        <v>-2.9741749960005702E-3</v>
      </c>
      <c r="D1867">
        <v>4.9394336697797404E-3</v>
      </c>
      <c r="E1867">
        <v>-0.60212874487961099</v>
      </c>
      <c r="F1867">
        <v>0.54728740087576999</v>
      </c>
      <c r="G1867" t="s">
        <v>359</v>
      </c>
      <c r="H1867" t="b">
        <v>1</v>
      </c>
      <c r="I1867" t="s">
        <v>360</v>
      </c>
      <c r="J1867" t="s">
        <v>382</v>
      </c>
      <c r="K1867" t="s">
        <v>382</v>
      </c>
      <c r="X1867" t="str">
        <f t="shared" si="149"/>
        <v>-0.602128744879611_0.54728740087577</v>
      </c>
      <c r="Y1867" t="str">
        <f t="shared" si="150"/>
        <v>grade5_all_grade_t8_ra_cont_zkokugo_growth</v>
      </c>
      <c r="Z1867" t="str">
        <f t="shared" si="151"/>
        <v>TRUE</v>
      </c>
      <c r="AA1867" s="2" t="e">
        <f t="shared" si="152"/>
        <v>#VALUE!</v>
      </c>
      <c r="AB1867">
        <f t="shared" si="153"/>
        <v>4.9394336697797404E-3</v>
      </c>
    </row>
    <row r="1868" spans="1:28">
      <c r="A1868">
        <v>1867</v>
      </c>
      <c r="B1868" t="s">
        <v>140</v>
      </c>
      <c r="C1868">
        <v>3.5584335160479201E-2</v>
      </c>
      <c r="D1868">
        <v>9.3050641346086801E-2</v>
      </c>
      <c r="E1868">
        <v>0.38241902093000102</v>
      </c>
      <c r="F1868">
        <v>0.70226903171325405</v>
      </c>
      <c r="G1868" t="s">
        <v>359</v>
      </c>
      <c r="H1868" t="b">
        <v>1</v>
      </c>
      <c r="I1868" t="s">
        <v>360</v>
      </c>
      <c r="J1868" t="s">
        <v>382</v>
      </c>
      <c r="K1868" t="s">
        <v>382</v>
      </c>
      <c r="X1868" t="str">
        <f t="shared" si="149"/>
        <v>0.382419020930001_0.702269031713254</v>
      </c>
      <c r="Y1868" t="str">
        <f t="shared" si="150"/>
        <v>grade5_all_grade_t8_ra_cont_zkokugo_growth</v>
      </c>
      <c r="Z1868" t="str">
        <f t="shared" si="151"/>
        <v>TRUE</v>
      </c>
      <c r="AA1868" s="2" t="e">
        <f t="shared" si="152"/>
        <v>#VALUE!</v>
      </c>
      <c r="AB1868">
        <f t="shared" si="153"/>
        <v>9.3050641346086801E-2</v>
      </c>
    </row>
    <row r="1869" spans="1:28">
      <c r="A1869">
        <v>1868</v>
      </c>
      <c r="B1869" t="s">
        <v>117</v>
      </c>
      <c r="C1869">
        <v>0.12595197063119801</v>
      </c>
      <c r="D1869">
        <v>0.18292925516661199</v>
      </c>
      <c r="E1869">
        <v>0.68852830847904001</v>
      </c>
      <c r="F1869">
        <v>0.49135292380552997</v>
      </c>
      <c r="G1869" t="s">
        <v>359</v>
      </c>
      <c r="H1869" t="b">
        <v>1</v>
      </c>
      <c r="I1869" t="s">
        <v>360</v>
      </c>
      <c r="J1869" t="s">
        <v>382</v>
      </c>
      <c r="K1869" t="s">
        <v>382</v>
      </c>
      <c r="X1869" t="str">
        <f t="shared" si="149"/>
        <v>0.68852830847904_0.49135292380553</v>
      </c>
      <c r="Y1869" t="str">
        <f t="shared" si="150"/>
        <v>grade5_all_grade_t8_ra_cont_zkokugo_growth</v>
      </c>
      <c r="Z1869" t="str">
        <f t="shared" si="151"/>
        <v>TRUE</v>
      </c>
      <c r="AA1869" s="2" t="e">
        <f t="shared" si="152"/>
        <v>#VALUE!</v>
      </c>
      <c r="AB1869">
        <f t="shared" si="153"/>
        <v>0.18292925516661199</v>
      </c>
    </row>
    <row r="1870" spans="1:28">
      <c r="A1870">
        <v>1869</v>
      </c>
      <c r="B1870" t="s">
        <v>118</v>
      </c>
      <c r="C1870">
        <v>5.0305065718956503E-3</v>
      </c>
      <c r="D1870">
        <v>0.17870204355934899</v>
      </c>
      <c r="E1870">
        <v>2.81502464756367E-2</v>
      </c>
      <c r="F1870">
        <v>0.97755050615334504</v>
      </c>
      <c r="G1870" t="s">
        <v>359</v>
      </c>
      <c r="H1870" t="b">
        <v>1</v>
      </c>
      <c r="I1870" t="s">
        <v>360</v>
      </c>
      <c r="J1870" t="s">
        <v>382</v>
      </c>
      <c r="K1870" t="s">
        <v>382</v>
      </c>
      <c r="X1870" t="str">
        <f t="shared" si="149"/>
        <v>0.0281502464756367_0.977550506153345</v>
      </c>
      <c r="Y1870" t="str">
        <f t="shared" si="150"/>
        <v>grade5_all_grade_t8_ra_cont_zkokugo_growth</v>
      </c>
      <c r="Z1870" t="str">
        <f t="shared" si="151"/>
        <v>TRUE</v>
      </c>
      <c r="AA1870" s="2" t="e">
        <f t="shared" si="152"/>
        <v>#VALUE!</v>
      </c>
      <c r="AB1870">
        <f t="shared" si="153"/>
        <v>0.17870204355934899</v>
      </c>
    </row>
    <row r="1871" spans="1:28">
      <c r="A1871">
        <v>1870</v>
      </c>
      <c r="B1871" t="s">
        <v>119</v>
      </c>
      <c r="C1871">
        <v>0.10248423208284201</v>
      </c>
      <c r="D1871">
        <v>0.18663232339970701</v>
      </c>
      <c r="E1871">
        <v>0.54912370063224902</v>
      </c>
      <c r="F1871">
        <v>0.58309925205161905</v>
      </c>
      <c r="G1871" t="s">
        <v>359</v>
      </c>
      <c r="H1871" t="b">
        <v>1</v>
      </c>
      <c r="I1871" t="s">
        <v>360</v>
      </c>
      <c r="J1871" t="s">
        <v>382</v>
      </c>
      <c r="K1871" t="s">
        <v>382</v>
      </c>
      <c r="X1871" t="str">
        <f t="shared" si="149"/>
        <v>0.549123700632249_0.583099252051619</v>
      </c>
      <c r="Y1871" t="str">
        <f t="shared" si="150"/>
        <v>grade5_all_grade_t8_ra_cont_zkokugo_growth</v>
      </c>
      <c r="Z1871" t="str">
        <f t="shared" si="151"/>
        <v>TRUE</v>
      </c>
      <c r="AA1871" s="2" t="e">
        <f t="shared" si="152"/>
        <v>#VALUE!</v>
      </c>
      <c r="AB1871">
        <f t="shared" si="153"/>
        <v>0.18663232339970701</v>
      </c>
    </row>
    <row r="1872" spans="1:28">
      <c r="A1872">
        <v>1871</v>
      </c>
      <c r="B1872" t="s">
        <v>120</v>
      </c>
      <c r="C1872">
        <v>0.30444648374779798</v>
      </c>
      <c r="D1872">
        <v>0.201982294468567</v>
      </c>
      <c r="E1872">
        <v>1.5072929265846</v>
      </c>
      <c r="F1872">
        <v>0.132195942364282</v>
      </c>
      <c r="G1872" t="s">
        <v>359</v>
      </c>
      <c r="H1872" t="b">
        <v>1</v>
      </c>
      <c r="I1872" t="s">
        <v>360</v>
      </c>
      <c r="J1872" t="s">
        <v>382</v>
      </c>
      <c r="K1872" t="s">
        <v>382</v>
      </c>
      <c r="X1872" t="str">
        <f t="shared" si="149"/>
        <v>1.5072929265846_0.132195942364282</v>
      </c>
      <c r="Y1872" t="str">
        <f t="shared" si="150"/>
        <v>grade5_all_grade_t8_ra_cont_zkokugo_growth</v>
      </c>
      <c r="Z1872" t="str">
        <f t="shared" si="151"/>
        <v>TRUE</v>
      </c>
      <c r="AA1872" s="2" t="e">
        <f t="shared" si="152"/>
        <v>#VALUE!</v>
      </c>
      <c r="AB1872">
        <f t="shared" si="153"/>
        <v>0.201982294468567</v>
      </c>
    </row>
    <row r="1873" spans="1:28">
      <c r="A1873">
        <v>1872</v>
      </c>
      <c r="B1873" t="s">
        <v>121</v>
      </c>
      <c r="C1873">
        <v>-0.15386521292460101</v>
      </c>
      <c r="D1873">
        <v>0.133457687729964</v>
      </c>
      <c r="E1873">
        <v>-1.15291382266363</v>
      </c>
      <c r="F1873">
        <v>0.249347324531732</v>
      </c>
      <c r="G1873" t="s">
        <v>359</v>
      </c>
      <c r="H1873" t="b">
        <v>1</v>
      </c>
      <c r="I1873" t="s">
        <v>360</v>
      </c>
      <c r="J1873" t="s">
        <v>382</v>
      </c>
      <c r="K1873" t="s">
        <v>382</v>
      </c>
      <c r="X1873" t="str">
        <f t="shared" si="149"/>
        <v>-1.15291382266363_0.249347324531732</v>
      </c>
      <c r="Y1873" t="str">
        <f t="shared" si="150"/>
        <v>grade5_all_grade_t8_ra_cont_zkokugo_growth</v>
      </c>
      <c r="Z1873" t="str">
        <f t="shared" si="151"/>
        <v>TRUE</v>
      </c>
      <c r="AA1873" s="2" t="e">
        <f t="shared" si="152"/>
        <v>#VALUE!</v>
      </c>
      <c r="AB1873">
        <f t="shared" si="153"/>
        <v>0.133457687729964</v>
      </c>
    </row>
    <row r="1874" spans="1:28">
      <c r="A1874">
        <v>1873</v>
      </c>
      <c r="B1874" t="s">
        <v>122</v>
      </c>
      <c r="C1874">
        <v>-0.14876048983718401</v>
      </c>
      <c r="D1874">
        <v>0.13763415360692999</v>
      </c>
      <c r="E1874">
        <v>-1.08083993644506</v>
      </c>
      <c r="F1874">
        <v>0.28014814158356699</v>
      </c>
      <c r="G1874" t="s">
        <v>359</v>
      </c>
      <c r="H1874" t="b">
        <v>1</v>
      </c>
      <c r="I1874" t="s">
        <v>360</v>
      </c>
      <c r="J1874" t="s">
        <v>382</v>
      </c>
      <c r="K1874" t="s">
        <v>382</v>
      </c>
      <c r="X1874" t="str">
        <f t="shared" si="149"/>
        <v>-1.08083993644506_0.280148141583567</v>
      </c>
      <c r="Y1874" t="str">
        <f t="shared" si="150"/>
        <v>grade5_all_grade_t8_ra_cont_zkokugo_growth</v>
      </c>
      <c r="Z1874" t="str">
        <f t="shared" si="151"/>
        <v>TRUE</v>
      </c>
      <c r="AA1874" s="2" t="e">
        <f t="shared" si="152"/>
        <v>#VALUE!</v>
      </c>
      <c r="AB1874">
        <f t="shared" si="153"/>
        <v>0.13763415360692999</v>
      </c>
    </row>
    <row r="1875" spans="1:28">
      <c r="A1875">
        <v>1874</v>
      </c>
      <c r="B1875" t="s">
        <v>116</v>
      </c>
      <c r="C1875">
        <v>6.6751108662763204E-3</v>
      </c>
      <c r="D1875">
        <v>5.9656072039203797E-2</v>
      </c>
      <c r="E1875">
        <v>0.111893234638206</v>
      </c>
      <c r="F1875">
        <v>0.91094167412485605</v>
      </c>
      <c r="G1875" t="s">
        <v>361</v>
      </c>
      <c r="H1875" t="b">
        <v>1</v>
      </c>
      <c r="I1875" t="s">
        <v>360</v>
      </c>
      <c r="J1875" t="s">
        <v>382</v>
      </c>
      <c r="K1875" t="s">
        <v>382</v>
      </c>
      <c r="X1875" t="str">
        <f t="shared" si="149"/>
        <v>0.111893234638206_0.910941674124856</v>
      </c>
      <c r="Y1875" t="str">
        <f t="shared" si="150"/>
        <v>grade6_all_grade_t8_ra_cont_zkokugo_growth</v>
      </c>
      <c r="Z1875" t="str">
        <f t="shared" si="151"/>
        <v>TRUE</v>
      </c>
      <c r="AA1875" s="2" t="e">
        <f t="shared" si="152"/>
        <v>#VALUE!</v>
      </c>
      <c r="AB1875">
        <f t="shared" si="153"/>
        <v>5.9656072039203797E-2</v>
      </c>
    </row>
    <row r="1876" spans="1:28">
      <c r="A1876">
        <v>1875</v>
      </c>
      <c r="B1876" t="s">
        <v>234</v>
      </c>
      <c r="C1876">
        <v>-2.4091787755662901E-3</v>
      </c>
      <c r="D1876">
        <v>5.1656840572214804E-3</v>
      </c>
      <c r="E1876">
        <v>-0.46638136379988798</v>
      </c>
      <c r="F1876">
        <v>0.64109459925012902</v>
      </c>
      <c r="G1876" t="s">
        <v>361</v>
      </c>
      <c r="H1876" t="b">
        <v>1</v>
      </c>
      <c r="I1876" t="s">
        <v>360</v>
      </c>
      <c r="J1876" t="s">
        <v>382</v>
      </c>
      <c r="K1876" t="s">
        <v>382</v>
      </c>
      <c r="X1876" t="str">
        <f t="shared" si="149"/>
        <v>-0.466381363799888_0.641094599250129</v>
      </c>
      <c r="Y1876" t="str">
        <f t="shared" si="150"/>
        <v>grade6_all_grade_t8_ra_cont_zkokugo_growth</v>
      </c>
      <c r="Z1876" t="str">
        <f t="shared" si="151"/>
        <v>TRUE</v>
      </c>
      <c r="AA1876" s="2" t="e">
        <f t="shared" si="152"/>
        <v>#VALUE!</v>
      </c>
      <c r="AB1876">
        <f t="shared" si="153"/>
        <v>5.1656840572214804E-3</v>
      </c>
    </row>
    <row r="1877" spans="1:28">
      <c r="A1877">
        <v>1876</v>
      </c>
      <c r="B1877" t="s">
        <v>140</v>
      </c>
      <c r="C1877">
        <v>-0.12537253668352899</v>
      </c>
      <c r="D1877">
        <v>0.10461210859735399</v>
      </c>
      <c r="E1877">
        <v>-1.1984514829548101</v>
      </c>
      <c r="F1877">
        <v>0.23116630295387999</v>
      </c>
      <c r="G1877" t="s">
        <v>361</v>
      </c>
      <c r="H1877" t="b">
        <v>1</v>
      </c>
      <c r="I1877" t="s">
        <v>360</v>
      </c>
      <c r="J1877" t="s">
        <v>382</v>
      </c>
      <c r="K1877" t="s">
        <v>382</v>
      </c>
      <c r="X1877" t="str">
        <f t="shared" si="149"/>
        <v>-1.19845148295481_0.23116630295388</v>
      </c>
      <c r="Y1877" t="str">
        <f t="shared" si="150"/>
        <v>grade6_all_grade_t8_ra_cont_zkokugo_growth</v>
      </c>
      <c r="Z1877" t="str">
        <f t="shared" si="151"/>
        <v>TRUE</v>
      </c>
      <c r="AA1877" s="2" t="e">
        <f t="shared" si="152"/>
        <v>#VALUE!</v>
      </c>
      <c r="AB1877">
        <f t="shared" si="153"/>
        <v>0.10461210859735399</v>
      </c>
    </row>
    <row r="1878" spans="1:28">
      <c r="A1878">
        <v>1877</v>
      </c>
      <c r="B1878" t="s">
        <v>117</v>
      </c>
      <c r="C1878">
        <v>-9.3311559766023996E-2</v>
      </c>
      <c r="D1878">
        <v>0.21579867325066601</v>
      </c>
      <c r="E1878">
        <v>-0.43240098912765701</v>
      </c>
      <c r="F1878">
        <v>0.66558955101041195</v>
      </c>
      <c r="G1878" t="s">
        <v>361</v>
      </c>
      <c r="H1878" t="b">
        <v>1</v>
      </c>
      <c r="I1878" t="s">
        <v>360</v>
      </c>
      <c r="J1878" t="s">
        <v>382</v>
      </c>
      <c r="K1878" t="s">
        <v>382</v>
      </c>
      <c r="X1878" t="str">
        <f t="shared" si="149"/>
        <v>-0.432400989127657_0.665589551010412</v>
      </c>
      <c r="Y1878" t="str">
        <f t="shared" si="150"/>
        <v>grade6_all_grade_t8_ra_cont_zkokugo_growth</v>
      </c>
      <c r="Z1878" t="str">
        <f t="shared" si="151"/>
        <v>TRUE</v>
      </c>
      <c r="AA1878" s="2" t="e">
        <f t="shared" si="152"/>
        <v>#VALUE!</v>
      </c>
      <c r="AB1878">
        <f t="shared" si="153"/>
        <v>0.21579867325066601</v>
      </c>
    </row>
    <row r="1879" spans="1:28">
      <c r="A1879">
        <v>1878</v>
      </c>
      <c r="B1879" t="s">
        <v>118</v>
      </c>
      <c r="C1879">
        <v>-8.0052652128040996E-2</v>
      </c>
      <c r="D1879">
        <v>0.22298290947598901</v>
      </c>
      <c r="E1879">
        <v>-0.35900801687521799</v>
      </c>
      <c r="F1879">
        <v>0.71970253566652997</v>
      </c>
      <c r="G1879" t="s">
        <v>361</v>
      </c>
      <c r="H1879" t="b">
        <v>1</v>
      </c>
      <c r="I1879" t="s">
        <v>360</v>
      </c>
      <c r="J1879" t="s">
        <v>382</v>
      </c>
      <c r="K1879" t="s">
        <v>382</v>
      </c>
      <c r="X1879" t="str">
        <f t="shared" si="149"/>
        <v>-0.359008016875218_0.71970253566653</v>
      </c>
      <c r="Y1879" t="str">
        <f t="shared" si="150"/>
        <v>grade6_all_grade_t8_ra_cont_zkokugo_growth</v>
      </c>
      <c r="Z1879" t="str">
        <f t="shared" si="151"/>
        <v>TRUE</v>
      </c>
      <c r="AA1879" s="2" t="e">
        <f t="shared" si="152"/>
        <v>#VALUE!</v>
      </c>
      <c r="AB1879">
        <f t="shared" si="153"/>
        <v>0.22298290947598901</v>
      </c>
    </row>
    <row r="1880" spans="1:28">
      <c r="A1880">
        <v>1879</v>
      </c>
      <c r="B1880" t="s">
        <v>119</v>
      </c>
      <c r="C1880">
        <v>-5.9973725359947397E-2</v>
      </c>
      <c r="D1880">
        <v>0.22213490164338601</v>
      </c>
      <c r="E1880">
        <v>-0.26998785385030999</v>
      </c>
      <c r="F1880">
        <v>0.78725298331913895</v>
      </c>
      <c r="G1880" t="s">
        <v>361</v>
      </c>
      <c r="H1880" t="b">
        <v>1</v>
      </c>
      <c r="I1880" t="s">
        <v>360</v>
      </c>
      <c r="J1880" t="s">
        <v>382</v>
      </c>
      <c r="K1880" t="s">
        <v>382</v>
      </c>
      <c r="X1880" t="str">
        <f t="shared" si="149"/>
        <v>-0.26998785385031_0.787252983319139</v>
      </c>
      <c r="Y1880" t="str">
        <f t="shared" si="150"/>
        <v>grade6_all_grade_t8_ra_cont_zkokugo_growth</v>
      </c>
      <c r="Z1880" t="str">
        <f t="shared" si="151"/>
        <v>TRUE</v>
      </c>
      <c r="AA1880" s="2" t="e">
        <f t="shared" si="152"/>
        <v>#VALUE!</v>
      </c>
      <c r="AB1880">
        <f t="shared" si="153"/>
        <v>0.22213490164338601</v>
      </c>
    </row>
    <row r="1881" spans="1:28">
      <c r="A1881">
        <v>1880</v>
      </c>
      <c r="B1881" t="s">
        <v>120</v>
      </c>
      <c r="C1881">
        <v>-0.23350337743718799</v>
      </c>
      <c r="D1881">
        <v>0.24631982546141301</v>
      </c>
      <c r="E1881">
        <v>-0.94796826442931503</v>
      </c>
      <c r="F1881">
        <v>0.34348841482792603</v>
      </c>
      <c r="G1881" t="s">
        <v>361</v>
      </c>
      <c r="H1881" t="b">
        <v>1</v>
      </c>
      <c r="I1881" t="s">
        <v>360</v>
      </c>
      <c r="J1881" t="s">
        <v>382</v>
      </c>
      <c r="K1881" t="s">
        <v>382</v>
      </c>
      <c r="X1881" t="str">
        <f t="shared" si="149"/>
        <v>-0.947968264429315_0.343488414827926</v>
      </c>
      <c r="Y1881" t="str">
        <f t="shared" si="150"/>
        <v>grade6_all_grade_t8_ra_cont_zkokugo_growth</v>
      </c>
      <c r="Z1881" t="str">
        <f t="shared" si="151"/>
        <v>TRUE</v>
      </c>
      <c r="AA1881" s="2" t="e">
        <f t="shared" si="152"/>
        <v>#VALUE!</v>
      </c>
      <c r="AB1881">
        <f t="shared" si="153"/>
        <v>0.24631982546141301</v>
      </c>
    </row>
    <row r="1882" spans="1:28">
      <c r="A1882">
        <v>1881</v>
      </c>
      <c r="B1882" t="s">
        <v>121</v>
      </c>
      <c r="C1882">
        <v>-0.11697828329184599</v>
      </c>
      <c r="D1882">
        <v>0.126560782999211</v>
      </c>
      <c r="E1882">
        <v>-0.924285394888676</v>
      </c>
      <c r="F1882">
        <v>0.35567149944695797</v>
      </c>
      <c r="G1882" t="s">
        <v>361</v>
      </c>
      <c r="H1882" t="b">
        <v>1</v>
      </c>
      <c r="I1882" t="s">
        <v>360</v>
      </c>
      <c r="J1882" t="s">
        <v>382</v>
      </c>
      <c r="K1882" t="s">
        <v>382</v>
      </c>
      <c r="X1882" t="str">
        <f t="shared" si="149"/>
        <v>-0.924285394888676_0.355671499446958</v>
      </c>
      <c r="Y1882" t="str">
        <f t="shared" si="150"/>
        <v>grade6_all_grade_t8_ra_cont_zkokugo_growth</v>
      </c>
      <c r="Z1882" t="str">
        <f t="shared" si="151"/>
        <v>TRUE</v>
      </c>
      <c r="AA1882" s="2" t="e">
        <f t="shared" si="152"/>
        <v>#VALUE!</v>
      </c>
      <c r="AB1882">
        <f t="shared" si="153"/>
        <v>0.126560782999211</v>
      </c>
    </row>
    <row r="1883" spans="1:28">
      <c r="A1883">
        <v>1882</v>
      </c>
      <c r="B1883" t="s">
        <v>122</v>
      </c>
      <c r="C1883">
        <v>-9.0776883923902305E-2</v>
      </c>
      <c r="D1883">
        <v>0.121534033957864</v>
      </c>
      <c r="E1883">
        <v>-0.74692562212964098</v>
      </c>
      <c r="F1883">
        <v>0.45537127020551699</v>
      </c>
      <c r="G1883" t="s">
        <v>361</v>
      </c>
      <c r="H1883" t="b">
        <v>1</v>
      </c>
      <c r="I1883" t="s">
        <v>360</v>
      </c>
      <c r="J1883" t="s">
        <v>382</v>
      </c>
      <c r="K1883" t="s">
        <v>382</v>
      </c>
      <c r="X1883" t="str">
        <f t="shared" si="149"/>
        <v>-0.746925622129641_0.455371270205517</v>
      </c>
      <c r="Y1883" t="str">
        <f t="shared" si="150"/>
        <v>grade6_all_grade_t8_ra_cont_zkokugo_growth</v>
      </c>
      <c r="Z1883" t="str">
        <f t="shared" si="151"/>
        <v>TRUE</v>
      </c>
      <c r="AA1883" s="2" t="e">
        <f t="shared" si="152"/>
        <v>#VALUE!</v>
      </c>
      <c r="AB1883">
        <f t="shared" si="153"/>
        <v>0.121534033957864</v>
      </c>
    </row>
    <row r="1884" spans="1:28">
      <c r="A1884">
        <v>1883</v>
      </c>
      <c r="B1884" t="s">
        <v>116</v>
      </c>
      <c r="C1884">
        <v>-4.7429346309016997E-2</v>
      </c>
      <c r="D1884">
        <v>4.74861352202504E-2</v>
      </c>
      <c r="E1884">
        <v>-0.99880409490117505</v>
      </c>
      <c r="F1884">
        <v>0.31816859902924</v>
      </c>
      <c r="G1884" t="s">
        <v>362</v>
      </c>
      <c r="H1884" t="b">
        <v>1</v>
      </c>
      <c r="I1884" t="s">
        <v>360</v>
      </c>
      <c r="J1884" t="s">
        <v>382</v>
      </c>
      <c r="K1884" t="s">
        <v>382</v>
      </c>
      <c r="X1884" t="str">
        <f t="shared" si="149"/>
        <v>-0.998804094901175_0.31816859902924</v>
      </c>
      <c r="Y1884" t="str">
        <f t="shared" si="150"/>
        <v>grade7_all_grade_t8_ra_cont_zkokugo_growth</v>
      </c>
      <c r="Z1884" t="str">
        <f t="shared" si="151"/>
        <v>TRUE</v>
      </c>
      <c r="AA1884" s="2" t="e">
        <f t="shared" si="152"/>
        <v>#VALUE!</v>
      </c>
      <c r="AB1884">
        <f t="shared" si="153"/>
        <v>4.74861352202504E-2</v>
      </c>
    </row>
    <row r="1885" spans="1:28">
      <c r="A1885">
        <v>1884</v>
      </c>
      <c r="B1885" t="s">
        <v>234</v>
      </c>
      <c r="C1885">
        <v>3.8174405490438599E-3</v>
      </c>
      <c r="D1885">
        <v>4.0792845524201997E-3</v>
      </c>
      <c r="E1885">
        <v>0.93581129239415395</v>
      </c>
      <c r="F1885">
        <v>0.34963123525657003</v>
      </c>
      <c r="G1885" t="s">
        <v>362</v>
      </c>
      <c r="H1885" t="b">
        <v>1</v>
      </c>
      <c r="I1885" t="s">
        <v>360</v>
      </c>
      <c r="J1885" t="s">
        <v>382</v>
      </c>
      <c r="K1885" t="s">
        <v>382</v>
      </c>
      <c r="X1885" t="str">
        <f t="shared" si="149"/>
        <v>0.935811292394154_0.34963123525657</v>
      </c>
      <c r="Y1885" t="str">
        <f t="shared" si="150"/>
        <v>grade7_all_grade_t8_ra_cont_zkokugo_growth</v>
      </c>
      <c r="Z1885" t="str">
        <f t="shared" si="151"/>
        <v>TRUE</v>
      </c>
      <c r="AA1885" s="2" t="e">
        <f t="shared" si="152"/>
        <v>#VALUE!</v>
      </c>
      <c r="AB1885">
        <f t="shared" si="153"/>
        <v>4.0792845524201997E-3</v>
      </c>
    </row>
    <row r="1886" spans="1:28">
      <c r="A1886">
        <v>1885</v>
      </c>
      <c r="B1886" t="s">
        <v>140</v>
      </c>
      <c r="C1886">
        <v>-0.15909795916896</v>
      </c>
      <c r="D1886">
        <v>8.4146587536997497E-2</v>
      </c>
      <c r="E1886">
        <v>-1.8907238406906099</v>
      </c>
      <c r="F1886">
        <v>5.89948146106982E-2</v>
      </c>
      <c r="G1886" t="s">
        <v>362</v>
      </c>
      <c r="H1886" t="b">
        <v>1</v>
      </c>
      <c r="I1886" t="s">
        <v>360</v>
      </c>
      <c r="J1886" t="s">
        <v>382</v>
      </c>
      <c r="K1886" t="s">
        <v>382</v>
      </c>
      <c r="X1886" t="str">
        <f t="shared" si="149"/>
        <v>-1.89072384069061_0.0589948146106982</v>
      </c>
      <c r="Y1886" t="str">
        <f t="shared" si="150"/>
        <v>grade7_all_grade_t8_ra_cont_zkokugo_growth</v>
      </c>
      <c r="Z1886" t="str">
        <f t="shared" si="151"/>
        <v>TRUE</v>
      </c>
      <c r="AA1886" s="2" t="e">
        <f t="shared" si="152"/>
        <v>#VALUE!</v>
      </c>
      <c r="AB1886">
        <f t="shared" si="153"/>
        <v>8.4146587536997497E-2</v>
      </c>
    </row>
    <row r="1887" spans="1:28">
      <c r="A1887">
        <v>1886</v>
      </c>
      <c r="B1887" t="s">
        <v>117</v>
      </c>
      <c r="C1887">
        <v>4.0898370672815099E-2</v>
      </c>
      <c r="D1887">
        <v>0.13780867852324399</v>
      </c>
      <c r="E1887">
        <v>0.29677645204265302</v>
      </c>
      <c r="F1887">
        <v>0.76670834816047195</v>
      </c>
      <c r="G1887" t="s">
        <v>362</v>
      </c>
      <c r="H1887" t="b">
        <v>1</v>
      </c>
      <c r="I1887" t="s">
        <v>360</v>
      </c>
      <c r="J1887" t="s">
        <v>382</v>
      </c>
      <c r="K1887" t="s">
        <v>382</v>
      </c>
      <c r="X1887" t="str">
        <f t="shared" si="149"/>
        <v>0.296776452042653_0.766708348160472</v>
      </c>
      <c r="Y1887" t="str">
        <f t="shared" si="150"/>
        <v>grade7_all_grade_t8_ra_cont_zkokugo_growth</v>
      </c>
      <c r="Z1887" t="str">
        <f t="shared" si="151"/>
        <v>TRUE</v>
      </c>
      <c r="AA1887" s="2" t="e">
        <f t="shared" si="152"/>
        <v>#VALUE!</v>
      </c>
      <c r="AB1887">
        <f t="shared" si="153"/>
        <v>0.13780867852324399</v>
      </c>
    </row>
    <row r="1888" spans="1:28">
      <c r="A1888">
        <v>1887</v>
      </c>
      <c r="B1888" t="s">
        <v>118</v>
      </c>
      <c r="C1888">
        <v>-5.4007422812288298E-2</v>
      </c>
      <c r="D1888">
        <v>0.12562586780573301</v>
      </c>
      <c r="E1888">
        <v>-0.429906863575303</v>
      </c>
      <c r="F1888">
        <v>0.66737034296083397</v>
      </c>
      <c r="G1888" t="s">
        <v>362</v>
      </c>
      <c r="H1888" t="b">
        <v>1</v>
      </c>
      <c r="I1888" t="s">
        <v>360</v>
      </c>
      <c r="J1888" t="s">
        <v>382</v>
      </c>
      <c r="K1888" t="s">
        <v>382</v>
      </c>
      <c r="X1888" t="str">
        <f t="shared" si="149"/>
        <v>-0.429906863575303_0.667370342960834</v>
      </c>
      <c r="Y1888" t="str">
        <f t="shared" si="150"/>
        <v>grade7_all_grade_t8_ra_cont_zkokugo_growth</v>
      </c>
      <c r="Z1888" t="str">
        <f t="shared" si="151"/>
        <v>TRUE</v>
      </c>
      <c r="AA1888" s="2" t="e">
        <f t="shared" si="152"/>
        <v>#VALUE!</v>
      </c>
      <c r="AB1888">
        <f t="shared" si="153"/>
        <v>0.12562586780573301</v>
      </c>
    </row>
    <row r="1889" spans="1:28">
      <c r="A1889">
        <v>1888</v>
      </c>
      <c r="B1889" t="s">
        <v>119</v>
      </c>
      <c r="C1889">
        <v>4.7660546713707799E-2</v>
      </c>
      <c r="D1889">
        <v>0.15788144198255899</v>
      </c>
      <c r="E1889">
        <v>0.301875547342498</v>
      </c>
      <c r="F1889">
        <v>0.76281941576439105</v>
      </c>
      <c r="G1889" t="s">
        <v>362</v>
      </c>
      <c r="H1889" t="b">
        <v>1</v>
      </c>
      <c r="I1889" t="s">
        <v>360</v>
      </c>
      <c r="J1889" t="s">
        <v>382</v>
      </c>
      <c r="K1889" t="s">
        <v>382</v>
      </c>
      <c r="X1889" t="str">
        <f t="shared" si="149"/>
        <v>0.301875547342498_0.762819415764391</v>
      </c>
      <c r="Y1889" t="str">
        <f t="shared" si="150"/>
        <v>grade7_all_grade_t8_ra_cont_zkokugo_growth</v>
      </c>
      <c r="Z1889" t="str">
        <f t="shared" si="151"/>
        <v>TRUE</v>
      </c>
      <c r="AA1889" s="2" t="e">
        <f t="shared" si="152"/>
        <v>#VALUE!</v>
      </c>
      <c r="AB1889">
        <f t="shared" si="153"/>
        <v>0.15788144198255899</v>
      </c>
    </row>
    <row r="1890" spans="1:28">
      <c r="A1890">
        <v>1889</v>
      </c>
      <c r="B1890" t="s">
        <v>120</v>
      </c>
      <c r="C1890">
        <v>4.51667549824466E-2</v>
      </c>
      <c r="D1890">
        <v>0.148804478151321</v>
      </c>
      <c r="E1890">
        <v>0.30353088525007899</v>
      </c>
      <c r="F1890">
        <v>0.76155822045958599</v>
      </c>
      <c r="G1890" t="s">
        <v>362</v>
      </c>
      <c r="H1890" t="b">
        <v>1</v>
      </c>
      <c r="I1890" t="s">
        <v>360</v>
      </c>
      <c r="J1890" t="s">
        <v>382</v>
      </c>
      <c r="K1890" t="s">
        <v>382</v>
      </c>
      <c r="X1890" t="str">
        <f t="shared" si="149"/>
        <v>0.303530885250079_0.761558220459586</v>
      </c>
      <c r="Y1890" t="str">
        <f t="shared" si="150"/>
        <v>grade7_all_grade_t8_ra_cont_zkokugo_growth</v>
      </c>
      <c r="Z1890" t="str">
        <f t="shared" si="151"/>
        <v>TRUE</v>
      </c>
      <c r="AA1890" s="2" t="e">
        <f t="shared" si="152"/>
        <v>#VALUE!</v>
      </c>
      <c r="AB1890">
        <f t="shared" si="153"/>
        <v>0.148804478151321</v>
      </c>
    </row>
    <row r="1891" spans="1:28">
      <c r="A1891">
        <v>1890</v>
      </c>
      <c r="B1891" t="s">
        <v>121</v>
      </c>
      <c r="C1891">
        <v>-8.1129742395035995E-2</v>
      </c>
      <c r="D1891">
        <v>8.8215861538754603E-2</v>
      </c>
      <c r="E1891">
        <v>-0.91967295880678401</v>
      </c>
      <c r="F1891">
        <v>0.35799978149459799</v>
      </c>
      <c r="G1891" t="s">
        <v>362</v>
      </c>
      <c r="H1891" t="b">
        <v>1</v>
      </c>
      <c r="I1891" t="s">
        <v>360</v>
      </c>
      <c r="J1891" t="s">
        <v>382</v>
      </c>
      <c r="K1891" t="s">
        <v>382</v>
      </c>
      <c r="X1891" t="str">
        <f t="shared" si="149"/>
        <v>-0.919672958806784_0.357999781494598</v>
      </c>
      <c r="Y1891" t="str">
        <f t="shared" si="150"/>
        <v>grade7_all_grade_t8_ra_cont_zkokugo_growth</v>
      </c>
      <c r="Z1891" t="str">
        <f t="shared" si="151"/>
        <v>TRUE</v>
      </c>
      <c r="AA1891" s="2" t="e">
        <f t="shared" si="152"/>
        <v>#VALUE!</v>
      </c>
      <c r="AB1891">
        <f t="shared" si="153"/>
        <v>8.8215861538754603E-2</v>
      </c>
    </row>
    <row r="1892" spans="1:28">
      <c r="A1892">
        <v>1891</v>
      </c>
      <c r="B1892" t="s">
        <v>122</v>
      </c>
      <c r="C1892">
        <v>-0.13024269647502301</v>
      </c>
      <c r="D1892">
        <v>9.4345000170875895E-2</v>
      </c>
      <c r="E1892">
        <v>-1.3804938919829399</v>
      </c>
      <c r="F1892">
        <v>0.16779083562319899</v>
      </c>
      <c r="G1892" t="s">
        <v>362</v>
      </c>
      <c r="H1892" t="b">
        <v>1</v>
      </c>
      <c r="I1892" t="s">
        <v>360</v>
      </c>
      <c r="J1892" t="s">
        <v>382</v>
      </c>
      <c r="K1892" t="s">
        <v>382</v>
      </c>
      <c r="X1892" t="str">
        <f t="shared" ref="X1892:X1955" si="154">E1892&amp;"_"&amp;F1892</f>
        <v>-1.38049389198294_0.167790835623199</v>
      </c>
      <c r="Y1892" t="str">
        <f t="shared" ref="Y1892:Y1955" si="155">TEXT(G1892,"0.000")</f>
        <v>grade7_all_grade_t8_ra_cont_zkokugo_growth</v>
      </c>
      <c r="Z1892" t="str">
        <f t="shared" ref="Z1892:Z1955" si="156">TEXT(H1892,"0.000")</f>
        <v>TRUE</v>
      </c>
      <c r="AA1892" s="2" t="e">
        <f t="shared" ref="AA1892:AA1955" si="157">IF(COUNTIF(J1892,"*E*")&gt;0, "***", IF(TEXT(J1892, "0.00E+00")*1&lt;0.01, "***", IF(TEXT(J1892, "0.00E+00")*1&lt;0.05, "**",  IF(TEXT(J1892, "0.00E+00")*1&lt;0.1, "*",""))))</f>
        <v>#VALUE!</v>
      </c>
      <c r="AB1892">
        <f t="shared" ref="AB1892:AB1955" si="158">D1892</f>
        <v>9.4345000170875895E-2</v>
      </c>
    </row>
    <row r="1893" spans="1:28">
      <c r="A1893">
        <v>1892</v>
      </c>
      <c r="B1893" t="s">
        <v>116</v>
      </c>
      <c r="C1893">
        <v>-9.5543913119967405E-2</v>
      </c>
      <c r="D1893">
        <v>5.9715170269171398E-2</v>
      </c>
      <c r="E1893">
        <v>-1.59999398292418</v>
      </c>
      <c r="F1893">
        <v>0.110211974471305</v>
      </c>
      <c r="G1893" t="s">
        <v>363</v>
      </c>
      <c r="H1893" t="b">
        <v>1</v>
      </c>
      <c r="I1893" t="s">
        <v>360</v>
      </c>
      <c r="J1893" t="s">
        <v>382</v>
      </c>
      <c r="K1893" t="s">
        <v>382</v>
      </c>
      <c r="X1893" t="str">
        <f t="shared" si="154"/>
        <v>-1.59999398292418_0.110211974471305</v>
      </c>
      <c r="Y1893" t="str">
        <f t="shared" si="155"/>
        <v>grade8_all_grade_t8_ra_cont_zkokugo_growth</v>
      </c>
      <c r="Z1893" t="str">
        <f t="shared" si="156"/>
        <v>TRUE</v>
      </c>
      <c r="AA1893" s="2" t="e">
        <f t="shared" si="157"/>
        <v>#VALUE!</v>
      </c>
      <c r="AB1893">
        <f t="shared" si="158"/>
        <v>5.9715170269171398E-2</v>
      </c>
    </row>
    <row r="1894" spans="1:28">
      <c r="A1894">
        <v>1893</v>
      </c>
      <c r="B1894" t="s">
        <v>234</v>
      </c>
      <c r="C1894">
        <v>9.4775014730612093E-3</v>
      </c>
      <c r="D1894">
        <v>5.0262119828151904E-3</v>
      </c>
      <c r="E1894">
        <v>1.8856151522190401</v>
      </c>
      <c r="F1894">
        <v>5.99083239871794E-2</v>
      </c>
      <c r="G1894" t="s">
        <v>363</v>
      </c>
      <c r="H1894" t="b">
        <v>1</v>
      </c>
      <c r="I1894" t="s">
        <v>360</v>
      </c>
      <c r="J1894" t="s">
        <v>382</v>
      </c>
      <c r="K1894" t="s">
        <v>382</v>
      </c>
      <c r="X1894" t="str">
        <f t="shared" si="154"/>
        <v>1.88561515221904_0.0599083239871794</v>
      </c>
      <c r="Y1894" t="str">
        <f t="shared" si="155"/>
        <v>grade8_all_grade_t8_ra_cont_zkokugo_growth</v>
      </c>
      <c r="Z1894" t="str">
        <f t="shared" si="156"/>
        <v>TRUE</v>
      </c>
      <c r="AA1894" s="2" t="e">
        <f t="shared" si="157"/>
        <v>#VALUE!</v>
      </c>
      <c r="AB1894">
        <f t="shared" si="158"/>
        <v>5.0262119828151904E-3</v>
      </c>
    </row>
    <row r="1895" spans="1:28">
      <c r="A1895">
        <v>1894</v>
      </c>
      <c r="B1895" t="s">
        <v>140</v>
      </c>
      <c r="C1895">
        <v>3.6304038100672701E-3</v>
      </c>
      <c r="D1895">
        <v>0.10934605514675701</v>
      </c>
      <c r="E1895">
        <v>3.3201049687569997E-2</v>
      </c>
      <c r="F1895">
        <v>0.97352709959843997</v>
      </c>
      <c r="G1895" t="s">
        <v>363</v>
      </c>
      <c r="H1895" t="b">
        <v>1</v>
      </c>
      <c r="I1895" t="s">
        <v>360</v>
      </c>
      <c r="J1895" t="s">
        <v>382</v>
      </c>
      <c r="K1895" t="s">
        <v>382</v>
      </c>
      <c r="X1895" t="str">
        <f t="shared" si="154"/>
        <v>0.03320104968757_0.97352709959844</v>
      </c>
      <c r="Y1895" t="str">
        <f t="shared" si="155"/>
        <v>grade8_all_grade_t8_ra_cont_zkokugo_growth</v>
      </c>
      <c r="Z1895" t="str">
        <f t="shared" si="156"/>
        <v>TRUE</v>
      </c>
      <c r="AA1895" s="2" t="e">
        <f t="shared" si="157"/>
        <v>#VALUE!</v>
      </c>
      <c r="AB1895">
        <f t="shared" si="158"/>
        <v>0.10934605514675701</v>
      </c>
    </row>
    <row r="1896" spans="1:28">
      <c r="A1896">
        <v>1895</v>
      </c>
      <c r="B1896" t="s">
        <v>117</v>
      </c>
      <c r="C1896">
        <v>5.2006435501525602E-2</v>
      </c>
      <c r="D1896">
        <v>0.19493671973259599</v>
      </c>
      <c r="E1896">
        <v>0.26678624516132998</v>
      </c>
      <c r="F1896">
        <v>0.78974032820574303</v>
      </c>
      <c r="G1896" t="s">
        <v>363</v>
      </c>
      <c r="H1896" t="b">
        <v>1</v>
      </c>
      <c r="I1896" t="s">
        <v>360</v>
      </c>
      <c r="J1896" t="s">
        <v>382</v>
      </c>
      <c r="K1896" t="s">
        <v>382</v>
      </c>
      <c r="X1896" t="str">
        <f t="shared" si="154"/>
        <v>0.26678624516133_0.789740328205743</v>
      </c>
      <c r="Y1896" t="str">
        <f t="shared" si="155"/>
        <v>grade8_all_grade_t8_ra_cont_zkokugo_growth</v>
      </c>
      <c r="Z1896" t="str">
        <f t="shared" si="156"/>
        <v>TRUE</v>
      </c>
      <c r="AA1896" s="2" t="e">
        <f t="shared" si="157"/>
        <v>#VALUE!</v>
      </c>
      <c r="AB1896">
        <f t="shared" si="158"/>
        <v>0.19493671973259599</v>
      </c>
    </row>
    <row r="1897" spans="1:28">
      <c r="A1897">
        <v>1896</v>
      </c>
      <c r="B1897" t="s">
        <v>118</v>
      </c>
      <c r="C1897">
        <v>-0.180460077999886</v>
      </c>
      <c r="D1897">
        <v>0.16801363290271801</v>
      </c>
      <c r="E1897">
        <v>-1.0740799712626601</v>
      </c>
      <c r="F1897">
        <v>0.283288848472389</v>
      </c>
      <c r="G1897" t="s">
        <v>363</v>
      </c>
      <c r="H1897" t="b">
        <v>1</v>
      </c>
      <c r="I1897" t="s">
        <v>360</v>
      </c>
      <c r="J1897" t="s">
        <v>382</v>
      </c>
      <c r="K1897" t="s">
        <v>382</v>
      </c>
      <c r="X1897" t="str">
        <f t="shared" si="154"/>
        <v>-1.07407997126266_0.283288848472389</v>
      </c>
      <c r="Y1897" t="str">
        <f t="shared" si="155"/>
        <v>grade8_all_grade_t8_ra_cont_zkokugo_growth</v>
      </c>
      <c r="Z1897" t="str">
        <f t="shared" si="156"/>
        <v>TRUE</v>
      </c>
      <c r="AA1897" s="2" t="e">
        <f t="shared" si="157"/>
        <v>#VALUE!</v>
      </c>
      <c r="AB1897">
        <f t="shared" si="158"/>
        <v>0.16801363290271801</v>
      </c>
    </row>
    <row r="1898" spans="1:28">
      <c r="A1898">
        <v>1897</v>
      </c>
      <c r="B1898" t="s">
        <v>119</v>
      </c>
      <c r="C1898">
        <v>7.9265854074497294E-2</v>
      </c>
      <c r="D1898">
        <v>0.214569408376724</v>
      </c>
      <c r="E1898">
        <v>0.36941824407386498</v>
      </c>
      <c r="F1898">
        <v>0.71196755105569298</v>
      </c>
      <c r="G1898" t="s">
        <v>363</v>
      </c>
      <c r="H1898" t="b">
        <v>1</v>
      </c>
      <c r="I1898" t="s">
        <v>360</v>
      </c>
      <c r="J1898" t="s">
        <v>382</v>
      </c>
      <c r="K1898" t="s">
        <v>382</v>
      </c>
      <c r="X1898" t="str">
        <f t="shared" si="154"/>
        <v>0.369418244073865_0.711967551055693</v>
      </c>
      <c r="Y1898" t="str">
        <f t="shared" si="155"/>
        <v>grade8_all_grade_t8_ra_cont_zkokugo_growth</v>
      </c>
      <c r="Z1898" t="str">
        <f t="shared" si="156"/>
        <v>TRUE</v>
      </c>
      <c r="AA1898" s="2" t="e">
        <f t="shared" si="157"/>
        <v>#VALUE!</v>
      </c>
      <c r="AB1898">
        <f t="shared" si="158"/>
        <v>0.214569408376724</v>
      </c>
    </row>
    <row r="1899" spans="1:28">
      <c r="A1899">
        <v>1898</v>
      </c>
      <c r="B1899" t="s">
        <v>120</v>
      </c>
      <c r="C1899">
        <v>-0.190180084394029</v>
      </c>
      <c r="D1899">
        <v>0.20687596067289399</v>
      </c>
      <c r="E1899">
        <v>-0.91929523263815005</v>
      </c>
      <c r="F1899">
        <v>0.35837070335038801</v>
      </c>
      <c r="G1899" t="s">
        <v>363</v>
      </c>
      <c r="H1899" t="b">
        <v>1</v>
      </c>
      <c r="I1899" t="s">
        <v>360</v>
      </c>
      <c r="J1899" t="s">
        <v>382</v>
      </c>
      <c r="K1899" t="s">
        <v>382</v>
      </c>
      <c r="X1899" t="str">
        <f t="shared" si="154"/>
        <v>-0.91929523263815_0.358370703350388</v>
      </c>
      <c r="Y1899" t="str">
        <f t="shared" si="155"/>
        <v>grade8_all_grade_t8_ra_cont_zkokugo_growth</v>
      </c>
      <c r="Z1899" t="str">
        <f t="shared" si="156"/>
        <v>TRUE</v>
      </c>
      <c r="AA1899" s="2" t="e">
        <f t="shared" si="157"/>
        <v>#VALUE!</v>
      </c>
      <c r="AB1899">
        <f t="shared" si="158"/>
        <v>0.20687596067289399</v>
      </c>
    </row>
    <row r="1900" spans="1:28">
      <c r="A1900">
        <v>1899</v>
      </c>
      <c r="B1900" t="s">
        <v>122</v>
      </c>
      <c r="C1900">
        <v>-4.9242796206895097E-2</v>
      </c>
      <c r="D1900">
        <v>0.11365163477177399</v>
      </c>
      <c r="E1900">
        <v>-0.43327838007592501</v>
      </c>
      <c r="F1900">
        <v>0.66499360455567103</v>
      </c>
      <c r="G1900" t="s">
        <v>363</v>
      </c>
      <c r="H1900" t="b">
        <v>1</v>
      </c>
      <c r="I1900" t="s">
        <v>360</v>
      </c>
      <c r="J1900" t="s">
        <v>382</v>
      </c>
      <c r="K1900" t="s">
        <v>382</v>
      </c>
      <c r="X1900" t="str">
        <f t="shared" si="154"/>
        <v>-0.433278380075925_0.664993604555671</v>
      </c>
      <c r="Y1900" t="str">
        <f t="shared" si="155"/>
        <v>grade8_all_grade_t8_ra_cont_zkokugo_growth</v>
      </c>
      <c r="Z1900" t="str">
        <f t="shared" si="156"/>
        <v>TRUE</v>
      </c>
      <c r="AA1900" s="2" t="e">
        <f t="shared" si="157"/>
        <v>#VALUE!</v>
      </c>
      <c r="AB1900">
        <f t="shared" si="158"/>
        <v>0.11365163477177399</v>
      </c>
    </row>
    <row r="1901" spans="1:28">
      <c r="A1901">
        <v>1900</v>
      </c>
      <c r="B1901" t="s">
        <v>116</v>
      </c>
      <c r="C1901">
        <v>3.5270608020726797E-2</v>
      </c>
      <c r="D1901">
        <v>7.3745858773892503E-2</v>
      </c>
      <c r="E1901">
        <v>0.478272388540051</v>
      </c>
      <c r="F1901">
        <v>0.632735791801051</v>
      </c>
      <c r="G1901" t="s">
        <v>364</v>
      </c>
      <c r="H1901" t="b">
        <v>1</v>
      </c>
      <c r="I1901" t="s">
        <v>360</v>
      </c>
      <c r="J1901" t="s">
        <v>382</v>
      </c>
      <c r="K1901" t="s">
        <v>382</v>
      </c>
      <c r="X1901" t="str">
        <f t="shared" si="154"/>
        <v>0.478272388540051_0.632735791801051</v>
      </c>
      <c r="Y1901" t="str">
        <f t="shared" si="155"/>
        <v>grade9_all_grade_t8_ra_cont_zkokugo_growth</v>
      </c>
      <c r="Z1901" t="str">
        <f t="shared" si="156"/>
        <v>TRUE</v>
      </c>
      <c r="AA1901" s="2" t="e">
        <f t="shared" si="157"/>
        <v>#VALUE!</v>
      </c>
      <c r="AB1901">
        <f t="shared" si="158"/>
        <v>7.3745858773892503E-2</v>
      </c>
    </row>
    <row r="1902" spans="1:28">
      <c r="A1902">
        <v>1901</v>
      </c>
      <c r="B1902" t="s">
        <v>234</v>
      </c>
      <c r="C1902">
        <v>-3.1337766051472201E-3</v>
      </c>
      <c r="D1902">
        <v>6.76220999546034E-3</v>
      </c>
      <c r="E1902">
        <v>-0.463424916891225</v>
      </c>
      <c r="F1902">
        <v>0.64332939085396701</v>
      </c>
      <c r="G1902" t="s">
        <v>364</v>
      </c>
      <c r="H1902" t="b">
        <v>1</v>
      </c>
      <c r="I1902" t="s">
        <v>360</v>
      </c>
      <c r="J1902" t="s">
        <v>382</v>
      </c>
      <c r="K1902" t="s">
        <v>382</v>
      </c>
      <c r="X1902" t="str">
        <f t="shared" si="154"/>
        <v>-0.463424916891225_0.643329390853967</v>
      </c>
      <c r="Y1902" t="str">
        <f t="shared" si="155"/>
        <v>grade9_all_grade_t8_ra_cont_zkokugo_growth</v>
      </c>
      <c r="Z1902" t="str">
        <f t="shared" si="156"/>
        <v>TRUE</v>
      </c>
      <c r="AA1902" s="2" t="e">
        <f t="shared" si="157"/>
        <v>#VALUE!</v>
      </c>
      <c r="AB1902">
        <f t="shared" si="158"/>
        <v>6.76220999546034E-3</v>
      </c>
    </row>
    <row r="1903" spans="1:28">
      <c r="A1903">
        <v>1902</v>
      </c>
      <c r="B1903" t="s">
        <v>140</v>
      </c>
      <c r="C1903">
        <v>-3.10584647657751E-2</v>
      </c>
      <c r="D1903">
        <v>0.12697105594733199</v>
      </c>
      <c r="E1903">
        <v>-0.24461058887828899</v>
      </c>
      <c r="F1903">
        <v>0.80689211002418304</v>
      </c>
      <c r="G1903" t="s">
        <v>364</v>
      </c>
      <c r="H1903" t="b">
        <v>1</v>
      </c>
      <c r="I1903" t="s">
        <v>360</v>
      </c>
      <c r="J1903" t="s">
        <v>382</v>
      </c>
      <c r="K1903" t="s">
        <v>382</v>
      </c>
      <c r="X1903" t="str">
        <f t="shared" si="154"/>
        <v>-0.244610588878289_0.806892110024183</v>
      </c>
      <c r="Y1903" t="str">
        <f t="shared" si="155"/>
        <v>grade9_all_grade_t8_ra_cont_zkokugo_growth</v>
      </c>
      <c r="Z1903" t="str">
        <f t="shared" si="156"/>
        <v>TRUE</v>
      </c>
      <c r="AA1903" s="2" t="e">
        <f t="shared" si="157"/>
        <v>#VALUE!</v>
      </c>
      <c r="AB1903">
        <f t="shared" si="158"/>
        <v>0.12697105594733199</v>
      </c>
    </row>
    <row r="1904" spans="1:28">
      <c r="A1904">
        <v>1903</v>
      </c>
      <c r="B1904" t="s">
        <v>117</v>
      </c>
      <c r="C1904">
        <v>0.18937370117628899</v>
      </c>
      <c r="D1904">
        <v>0.24276345196374999</v>
      </c>
      <c r="E1904">
        <v>0.78007500570788901</v>
      </c>
      <c r="F1904">
        <v>0.43584012034404301</v>
      </c>
      <c r="G1904" t="s">
        <v>364</v>
      </c>
      <c r="H1904" t="b">
        <v>1</v>
      </c>
      <c r="I1904" t="s">
        <v>360</v>
      </c>
      <c r="J1904" t="s">
        <v>382</v>
      </c>
      <c r="K1904" t="s">
        <v>382</v>
      </c>
      <c r="X1904" t="str">
        <f t="shared" si="154"/>
        <v>0.780075005707889_0.435840120344043</v>
      </c>
      <c r="Y1904" t="str">
        <f t="shared" si="155"/>
        <v>grade9_all_grade_t8_ra_cont_zkokugo_growth</v>
      </c>
      <c r="Z1904" t="str">
        <f t="shared" si="156"/>
        <v>TRUE</v>
      </c>
      <c r="AA1904" s="2" t="e">
        <f t="shared" si="157"/>
        <v>#VALUE!</v>
      </c>
      <c r="AB1904">
        <f t="shared" si="158"/>
        <v>0.24276345196374999</v>
      </c>
    </row>
    <row r="1905" spans="1:28">
      <c r="A1905">
        <v>1904</v>
      </c>
      <c r="B1905" t="s">
        <v>118</v>
      </c>
      <c r="C1905">
        <v>6.8178482784418903E-2</v>
      </c>
      <c r="D1905">
        <v>0.22257297343801799</v>
      </c>
      <c r="E1905">
        <v>0.30631968352350403</v>
      </c>
      <c r="F1905">
        <v>0.75953170577361495</v>
      </c>
      <c r="G1905" t="s">
        <v>364</v>
      </c>
      <c r="H1905" t="b">
        <v>1</v>
      </c>
      <c r="I1905" t="s">
        <v>360</v>
      </c>
      <c r="J1905" t="s">
        <v>382</v>
      </c>
      <c r="K1905" t="s">
        <v>382</v>
      </c>
      <c r="X1905" t="str">
        <f t="shared" si="154"/>
        <v>0.306319683523504_0.759531705773615</v>
      </c>
      <c r="Y1905" t="str">
        <f t="shared" si="155"/>
        <v>grade9_all_grade_t8_ra_cont_zkokugo_growth</v>
      </c>
      <c r="Z1905" t="str">
        <f t="shared" si="156"/>
        <v>TRUE</v>
      </c>
      <c r="AA1905" s="2" t="e">
        <f t="shared" si="157"/>
        <v>#VALUE!</v>
      </c>
      <c r="AB1905">
        <f t="shared" si="158"/>
        <v>0.22257297343801799</v>
      </c>
    </row>
    <row r="1906" spans="1:28">
      <c r="A1906">
        <v>1905</v>
      </c>
      <c r="B1906" t="s">
        <v>119</v>
      </c>
      <c r="C1906">
        <v>0.17671392178305101</v>
      </c>
      <c r="D1906">
        <v>0.26270620792883898</v>
      </c>
      <c r="E1906">
        <v>0.67266747587068498</v>
      </c>
      <c r="F1906">
        <v>0.50157424803952799</v>
      </c>
      <c r="G1906" t="s">
        <v>364</v>
      </c>
      <c r="H1906" t="b">
        <v>1</v>
      </c>
      <c r="I1906" t="s">
        <v>360</v>
      </c>
      <c r="J1906" t="s">
        <v>382</v>
      </c>
      <c r="K1906" t="s">
        <v>382</v>
      </c>
      <c r="X1906" t="str">
        <f t="shared" si="154"/>
        <v>0.672667475870685_0.501574248039528</v>
      </c>
      <c r="Y1906" t="str">
        <f t="shared" si="155"/>
        <v>grade9_all_grade_t8_ra_cont_zkokugo_growth</v>
      </c>
      <c r="Z1906" t="str">
        <f t="shared" si="156"/>
        <v>TRUE</v>
      </c>
      <c r="AA1906" s="2" t="e">
        <f t="shared" si="157"/>
        <v>#VALUE!</v>
      </c>
      <c r="AB1906">
        <f t="shared" si="158"/>
        <v>0.26270620792883898</v>
      </c>
    </row>
    <row r="1907" spans="1:28">
      <c r="A1907">
        <v>1906</v>
      </c>
      <c r="B1907" t="s">
        <v>120</v>
      </c>
      <c r="C1907">
        <v>4.7361006679620503E-2</v>
      </c>
      <c r="D1907">
        <v>0.28530236043144602</v>
      </c>
      <c r="E1907">
        <v>0.16600285608573001</v>
      </c>
      <c r="F1907">
        <v>0.86824440357684696</v>
      </c>
      <c r="G1907" t="s">
        <v>364</v>
      </c>
      <c r="H1907" t="b">
        <v>1</v>
      </c>
      <c r="I1907" t="s">
        <v>360</v>
      </c>
      <c r="J1907" t="s">
        <v>382</v>
      </c>
      <c r="K1907" t="s">
        <v>382</v>
      </c>
      <c r="X1907" t="str">
        <f t="shared" si="154"/>
        <v>0.16600285608573_0.868244403576847</v>
      </c>
      <c r="Y1907" t="str">
        <f t="shared" si="155"/>
        <v>grade9_all_grade_t8_ra_cont_zkokugo_growth</v>
      </c>
      <c r="Z1907" t="str">
        <f t="shared" si="156"/>
        <v>TRUE</v>
      </c>
      <c r="AA1907" s="2" t="e">
        <f t="shared" si="157"/>
        <v>#VALUE!</v>
      </c>
      <c r="AB1907">
        <f t="shared" si="158"/>
        <v>0.28530236043144602</v>
      </c>
    </row>
    <row r="1908" spans="1:28">
      <c r="A1908">
        <v>1907</v>
      </c>
      <c r="B1908" t="s">
        <v>122</v>
      </c>
      <c r="C1908">
        <v>-6.9995523413471594E-2</v>
      </c>
      <c r="D1908">
        <v>0.15724814911062601</v>
      </c>
      <c r="E1908">
        <v>-0.445127804742738</v>
      </c>
      <c r="F1908">
        <v>0.65648491165195699</v>
      </c>
      <c r="G1908" t="s">
        <v>364</v>
      </c>
      <c r="H1908" t="b">
        <v>1</v>
      </c>
      <c r="I1908" t="s">
        <v>360</v>
      </c>
      <c r="J1908" t="s">
        <v>382</v>
      </c>
      <c r="K1908" t="s">
        <v>382</v>
      </c>
      <c r="X1908" t="str">
        <f t="shared" si="154"/>
        <v>-0.445127804742738_0.656484911651957</v>
      </c>
      <c r="Y1908" t="str">
        <f t="shared" si="155"/>
        <v>grade9_all_grade_t8_ra_cont_zkokugo_growth</v>
      </c>
      <c r="Z1908" t="str">
        <f t="shared" si="156"/>
        <v>TRUE</v>
      </c>
      <c r="AA1908" s="2" t="e">
        <f t="shared" si="157"/>
        <v>#VALUE!</v>
      </c>
      <c r="AB1908">
        <f t="shared" si="158"/>
        <v>0.15724814911062601</v>
      </c>
    </row>
    <row r="1909" spans="1:28">
      <c r="A1909">
        <v>1908</v>
      </c>
      <c r="B1909" t="s">
        <v>116</v>
      </c>
      <c r="C1909">
        <v>-1.2840100436755E-2</v>
      </c>
      <c r="D1909">
        <v>9.2826571491690796E-2</v>
      </c>
      <c r="E1909">
        <v>-0.13832354497660601</v>
      </c>
      <c r="F1909">
        <v>0.89003745500991305</v>
      </c>
      <c r="G1909" t="s">
        <v>797</v>
      </c>
      <c r="H1909" t="b">
        <v>0</v>
      </c>
      <c r="I1909" t="s">
        <v>382</v>
      </c>
      <c r="J1909" t="s">
        <v>382</v>
      </c>
      <c r="K1909" t="s">
        <v>382</v>
      </c>
      <c r="X1909" t="str">
        <f t="shared" si="154"/>
        <v>-0.138323544976606_0.890037455009913</v>
      </c>
      <c r="Y1909" t="str">
        <f t="shared" si="155"/>
        <v>grade5_not_apr_march_grade_t8_ra_cont_zkokugo_growth</v>
      </c>
      <c r="Z1909" t="str">
        <f t="shared" si="156"/>
        <v>FALSE</v>
      </c>
      <c r="AA1909" s="2" t="e">
        <f t="shared" si="157"/>
        <v>#VALUE!</v>
      </c>
      <c r="AB1909">
        <f t="shared" si="158"/>
        <v>9.2826571491690796E-2</v>
      </c>
    </row>
    <row r="1910" spans="1:28">
      <c r="A1910">
        <v>1909</v>
      </c>
      <c r="B1910" t="s">
        <v>234</v>
      </c>
      <c r="C1910">
        <v>7.7044717015774104E-4</v>
      </c>
      <c r="D1910">
        <v>8.4696812235734199E-3</v>
      </c>
      <c r="E1910">
        <v>9.0965309061854405E-2</v>
      </c>
      <c r="F1910">
        <v>0.92755465460544595</v>
      </c>
      <c r="G1910" t="s">
        <v>797</v>
      </c>
      <c r="H1910" t="b">
        <v>0</v>
      </c>
      <c r="I1910" t="s">
        <v>382</v>
      </c>
      <c r="J1910" t="s">
        <v>382</v>
      </c>
      <c r="K1910" t="s">
        <v>382</v>
      </c>
      <c r="X1910" t="str">
        <f t="shared" si="154"/>
        <v>0.0909653090618544_0.927554654605446</v>
      </c>
      <c r="Y1910" t="str">
        <f t="shared" si="155"/>
        <v>grade5_not_apr_march_grade_t8_ra_cont_zkokugo_growth</v>
      </c>
      <c r="Z1910" t="str">
        <f t="shared" si="156"/>
        <v>FALSE</v>
      </c>
      <c r="AA1910" s="2" t="e">
        <f t="shared" si="157"/>
        <v>#VALUE!</v>
      </c>
      <c r="AB1910">
        <f t="shared" si="158"/>
        <v>8.4696812235734199E-3</v>
      </c>
    </row>
    <row r="1911" spans="1:28">
      <c r="A1911">
        <v>1910</v>
      </c>
      <c r="B1911" t="s">
        <v>140</v>
      </c>
      <c r="C1911">
        <v>2.9175601386089298E-2</v>
      </c>
      <c r="D1911">
        <v>0.10858000887519501</v>
      </c>
      <c r="E1911">
        <v>0.26870140911136298</v>
      </c>
      <c r="F1911">
        <v>0.78826442282478504</v>
      </c>
      <c r="G1911" t="s">
        <v>797</v>
      </c>
      <c r="H1911" t="b">
        <v>0</v>
      </c>
      <c r="I1911" t="s">
        <v>382</v>
      </c>
      <c r="J1911" t="s">
        <v>382</v>
      </c>
      <c r="K1911" t="s">
        <v>382</v>
      </c>
      <c r="X1911" t="str">
        <f t="shared" si="154"/>
        <v>0.268701409111363_0.788264422824785</v>
      </c>
      <c r="Y1911" t="str">
        <f t="shared" si="155"/>
        <v>grade5_not_apr_march_grade_t8_ra_cont_zkokugo_growth</v>
      </c>
      <c r="Z1911" t="str">
        <f t="shared" si="156"/>
        <v>FALSE</v>
      </c>
      <c r="AA1911" s="2" t="e">
        <f t="shared" si="157"/>
        <v>#VALUE!</v>
      </c>
      <c r="AB1911">
        <f t="shared" si="158"/>
        <v>0.10858000887519501</v>
      </c>
    </row>
    <row r="1912" spans="1:28">
      <c r="A1912">
        <v>1911</v>
      </c>
      <c r="B1912" t="s">
        <v>117</v>
      </c>
      <c r="C1912">
        <v>0.108522877621997</v>
      </c>
      <c r="D1912">
        <v>0.22973423451727901</v>
      </c>
      <c r="E1912">
        <v>0.47238443956786402</v>
      </c>
      <c r="F1912">
        <v>0.63684759122742796</v>
      </c>
      <c r="G1912" t="s">
        <v>797</v>
      </c>
      <c r="H1912" t="b">
        <v>0</v>
      </c>
      <c r="I1912" t="s">
        <v>382</v>
      </c>
      <c r="J1912" t="s">
        <v>382</v>
      </c>
      <c r="K1912" t="s">
        <v>382</v>
      </c>
      <c r="X1912" t="str">
        <f t="shared" si="154"/>
        <v>0.472384439567864_0.636847591227428</v>
      </c>
      <c r="Y1912" t="str">
        <f t="shared" si="155"/>
        <v>grade5_not_apr_march_grade_t8_ra_cont_zkokugo_growth</v>
      </c>
      <c r="Z1912" t="str">
        <f t="shared" si="156"/>
        <v>FALSE</v>
      </c>
      <c r="AA1912" s="2" t="e">
        <f t="shared" si="157"/>
        <v>#VALUE!</v>
      </c>
      <c r="AB1912">
        <f t="shared" si="158"/>
        <v>0.22973423451727901</v>
      </c>
    </row>
    <row r="1913" spans="1:28">
      <c r="A1913">
        <v>1912</v>
      </c>
      <c r="B1913" t="s">
        <v>118</v>
      </c>
      <c r="C1913">
        <v>-2.17348326537968E-2</v>
      </c>
      <c r="D1913">
        <v>0.224084502381102</v>
      </c>
      <c r="E1913">
        <v>-9.6993912666179197E-2</v>
      </c>
      <c r="F1913">
        <v>0.92276803397241203</v>
      </c>
      <c r="G1913" t="s">
        <v>797</v>
      </c>
      <c r="H1913" t="b">
        <v>0</v>
      </c>
      <c r="I1913" t="s">
        <v>382</v>
      </c>
      <c r="J1913" t="s">
        <v>382</v>
      </c>
      <c r="K1913" t="s">
        <v>382</v>
      </c>
      <c r="X1913" t="str">
        <f t="shared" si="154"/>
        <v>-0.0969939126661792_0.922768033972412</v>
      </c>
      <c r="Y1913" t="str">
        <f t="shared" si="155"/>
        <v>grade5_not_apr_march_grade_t8_ra_cont_zkokugo_growth</v>
      </c>
      <c r="Z1913" t="str">
        <f t="shared" si="156"/>
        <v>FALSE</v>
      </c>
      <c r="AA1913" s="2" t="e">
        <f t="shared" si="157"/>
        <v>#VALUE!</v>
      </c>
      <c r="AB1913">
        <f t="shared" si="158"/>
        <v>0.224084502381102</v>
      </c>
    </row>
    <row r="1914" spans="1:28">
      <c r="A1914">
        <v>1913</v>
      </c>
      <c r="B1914" t="s">
        <v>119</v>
      </c>
      <c r="C1914">
        <v>0.108732856412447</v>
      </c>
      <c r="D1914">
        <v>0.23378478659621901</v>
      </c>
      <c r="E1914">
        <v>0.46509808442003098</v>
      </c>
      <c r="F1914">
        <v>0.64205297026365404</v>
      </c>
      <c r="G1914" t="s">
        <v>797</v>
      </c>
      <c r="H1914" t="b">
        <v>0</v>
      </c>
      <c r="I1914" t="s">
        <v>382</v>
      </c>
      <c r="J1914" t="s">
        <v>382</v>
      </c>
      <c r="K1914" t="s">
        <v>382</v>
      </c>
      <c r="X1914" t="str">
        <f t="shared" si="154"/>
        <v>0.465098084420031_0.642052970263654</v>
      </c>
      <c r="Y1914" t="str">
        <f t="shared" si="155"/>
        <v>grade5_not_apr_march_grade_t8_ra_cont_zkokugo_growth</v>
      </c>
      <c r="Z1914" t="str">
        <f t="shared" si="156"/>
        <v>FALSE</v>
      </c>
      <c r="AA1914" s="2" t="e">
        <f t="shared" si="157"/>
        <v>#VALUE!</v>
      </c>
      <c r="AB1914">
        <f t="shared" si="158"/>
        <v>0.23378478659621901</v>
      </c>
    </row>
    <row r="1915" spans="1:28">
      <c r="A1915">
        <v>1914</v>
      </c>
      <c r="B1915" t="s">
        <v>120</v>
      </c>
      <c r="C1915">
        <v>0.29279389383931198</v>
      </c>
      <c r="D1915">
        <v>0.25446074467815</v>
      </c>
      <c r="E1915">
        <v>1.1506446474077801</v>
      </c>
      <c r="F1915">
        <v>0.25039929291202601</v>
      </c>
      <c r="G1915" t="s">
        <v>797</v>
      </c>
      <c r="H1915" t="b">
        <v>0</v>
      </c>
      <c r="I1915" t="s">
        <v>382</v>
      </c>
      <c r="J1915" t="s">
        <v>382</v>
      </c>
      <c r="K1915" t="s">
        <v>382</v>
      </c>
      <c r="X1915" t="str">
        <f t="shared" si="154"/>
        <v>1.15064464740778_0.250399292912026</v>
      </c>
      <c r="Y1915" t="str">
        <f t="shared" si="155"/>
        <v>grade5_not_apr_march_grade_t8_ra_cont_zkokugo_growth</v>
      </c>
      <c r="Z1915" t="str">
        <f t="shared" si="156"/>
        <v>FALSE</v>
      </c>
      <c r="AA1915" s="2" t="e">
        <f t="shared" si="157"/>
        <v>#VALUE!</v>
      </c>
      <c r="AB1915">
        <f t="shared" si="158"/>
        <v>0.25446074467815</v>
      </c>
    </row>
    <row r="1916" spans="1:28">
      <c r="A1916">
        <v>1915</v>
      </c>
      <c r="B1916" t="s">
        <v>121</v>
      </c>
      <c r="C1916">
        <v>-0.23008550995306601</v>
      </c>
      <c r="D1916">
        <v>0.158110777377101</v>
      </c>
      <c r="E1916">
        <v>-1.45521711909809</v>
      </c>
      <c r="F1916">
        <v>0.14620342426334201</v>
      </c>
      <c r="G1916" t="s">
        <v>797</v>
      </c>
      <c r="H1916" t="b">
        <v>0</v>
      </c>
      <c r="I1916" t="s">
        <v>382</v>
      </c>
      <c r="J1916" t="s">
        <v>382</v>
      </c>
      <c r="K1916" t="s">
        <v>382</v>
      </c>
      <c r="X1916" t="str">
        <f t="shared" si="154"/>
        <v>-1.45521711909809_0.146203424263342</v>
      </c>
      <c r="Y1916" t="str">
        <f t="shared" si="155"/>
        <v>grade5_not_apr_march_grade_t8_ra_cont_zkokugo_growth</v>
      </c>
      <c r="Z1916" t="str">
        <f t="shared" si="156"/>
        <v>FALSE</v>
      </c>
      <c r="AA1916" s="2" t="e">
        <f t="shared" si="157"/>
        <v>#VALUE!</v>
      </c>
      <c r="AB1916">
        <f t="shared" si="158"/>
        <v>0.158110777377101</v>
      </c>
    </row>
    <row r="1917" spans="1:28">
      <c r="A1917">
        <v>1916</v>
      </c>
      <c r="B1917" t="s">
        <v>122</v>
      </c>
      <c r="C1917">
        <v>-0.147140270781845</v>
      </c>
      <c r="D1917">
        <v>0.17560821958311601</v>
      </c>
      <c r="E1917">
        <v>-0.83788942870184002</v>
      </c>
      <c r="F1917">
        <v>0.40247192713091401</v>
      </c>
      <c r="G1917" t="s">
        <v>797</v>
      </c>
      <c r="H1917" t="b">
        <v>0</v>
      </c>
      <c r="I1917" t="s">
        <v>382</v>
      </c>
      <c r="J1917" t="s">
        <v>382</v>
      </c>
      <c r="K1917" t="s">
        <v>382</v>
      </c>
      <c r="X1917" t="str">
        <f t="shared" si="154"/>
        <v>-0.83788942870184_0.402471927130914</v>
      </c>
      <c r="Y1917" t="str">
        <f t="shared" si="155"/>
        <v>grade5_not_apr_march_grade_t8_ra_cont_zkokugo_growth</v>
      </c>
      <c r="Z1917" t="str">
        <f t="shared" si="156"/>
        <v>FALSE</v>
      </c>
      <c r="AA1917" s="2" t="e">
        <f t="shared" si="157"/>
        <v>#VALUE!</v>
      </c>
      <c r="AB1917">
        <f t="shared" si="158"/>
        <v>0.17560821958311601</v>
      </c>
    </row>
    <row r="1918" spans="1:28">
      <c r="A1918">
        <v>1917</v>
      </c>
      <c r="B1918" t="s">
        <v>116</v>
      </c>
      <c r="C1918">
        <v>2.7039679039484801E-3</v>
      </c>
      <c r="D1918">
        <v>0.102304443877899</v>
      </c>
      <c r="E1918">
        <v>2.64306006802176E-2</v>
      </c>
      <c r="F1918">
        <v>0.97892404621915396</v>
      </c>
      <c r="G1918" t="s">
        <v>798</v>
      </c>
      <c r="H1918" t="b">
        <v>0</v>
      </c>
      <c r="I1918" t="s">
        <v>382</v>
      </c>
      <c r="J1918" t="s">
        <v>382</v>
      </c>
      <c r="K1918" t="s">
        <v>382</v>
      </c>
      <c r="X1918" t="str">
        <f t="shared" si="154"/>
        <v>0.0264306006802176_0.978924046219154</v>
      </c>
      <c r="Y1918" t="str">
        <f t="shared" si="155"/>
        <v>grade6_not_apr_march_grade_t8_ra_cont_zkokugo_growth</v>
      </c>
      <c r="Z1918" t="str">
        <f t="shared" si="156"/>
        <v>FALSE</v>
      </c>
      <c r="AA1918" s="2" t="e">
        <f t="shared" si="157"/>
        <v>#VALUE!</v>
      </c>
      <c r="AB1918">
        <f t="shared" si="158"/>
        <v>0.102304443877899</v>
      </c>
    </row>
    <row r="1919" spans="1:28">
      <c r="A1919">
        <v>1918</v>
      </c>
      <c r="B1919" t="s">
        <v>234</v>
      </c>
      <c r="C1919">
        <v>-3.0377825466044298E-3</v>
      </c>
      <c r="D1919">
        <v>8.9221867609375095E-3</v>
      </c>
      <c r="E1919">
        <v>-0.34047511310839601</v>
      </c>
      <c r="F1919">
        <v>0.73363652833204895</v>
      </c>
      <c r="G1919" t="s">
        <v>798</v>
      </c>
      <c r="H1919" t="b">
        <v>0</v>
      </c>
      <c r="I1919" t="s">
        <v>382</v>
      </c>
      <c r="J1919" t="s">
        <v>382</v>
      </c>
      <c r="K1919" t="s">
        <v>382</v>
      </c>
      <c r="X1919" t="str">
        <f t="shared" si="154"/>
        <v>-0.340475113108396_0.733636528332049</v>
      </c>
      <c r="Y1919" t="str">
        <f t="shared" si="155"/>
        <v>grade6_not_apr_march_grade_t8_ra_cont_zkokugo_growth</v>
      </c>
      <c r="Z1919" t="str">
        <f t="shared" si="156"/>
        <v>FALSE</v>
      </c>
      <c r="AA1919" s="2" t="e">
        <f t="shared" si="157"/>
        <v>#VALUE!</v>
      </c>
      <c r="AB1919">
        <f t="shared" si="158"/>
        <v>8.9221867609375095E-3</v>
      </c>
    </row>
    <row r="1920" spans="1:28">
      <c r="A1920">
        <v>1919</v>
      </c>
      <c r="B1920" t="s">
        <v>140</v>
      </c>
      <c r="C1920">
        <v>-6.8411217355982004E-2</v>
      </c>
      <c r="D1920">
        <v>0.12243811349075499</v>
      </c>
      <c r="E1920">
        <v>-0.55874119100297504</v>
      </c>
      <c r="F1920">
        <v>0.57657934930607602</v>
      </c>
      <c r="G1920" t="s">
        <v>798</v>
      </c>
      <c r="H1920" t="b">
        <v>0</v>
      </c>
      <c r="I1920" t="s">
        <v>382</v>
      </c>
      <c r="J1920" t="s">
        <v>382</v>
      </c>
      <c r="K1920" t="s">
        <v>382</v>
      </c>
      <c r="X1920" t="str">
        <f t="shared" si="154"/>
        <v>-0.558741191002975_0.576579349306076</v>
      </c>
      <c r="Y1920" t="str">
        <f t="shared" si="155"/>
        <v>grade6_not_apr_march_grade_t8_ra_cont_zkokugo_growth</v>
      </c>
      <c r="Z1920" t="str">
        <f t="shared" si="156"/>
        <v>FALSE</v>
      </c>
      <c r="AA1920" s="2" t="e">
        <f t="shared" si="157"/>
        <v>#VALUE!</v>
      </c>
      <c r="AB1920">
        <f t="shared" si="158"/>
        <v>0.12243811349075499</v>
      </c>
    </row>
    <row r="1921" spans="1:28">
      <c r="A1921">
        <v>1920</v>
      </c>
      <c r="B1921" t="s">
        <v>117</v>
      </c>
      <c r="C1921">
        <v>-8.9140775487981494E-2</v>
      </c>
      <c r="D1921">
        <v>0.27536409894527297</v>
      </c>
      <c r="E1921">
        <v>-0.323719670899066</v>
      </c>
      <c r="F1921">
        <v>0.74628068173828399</v>
      </c>
      <c r="G1921" t="s">
        <v>798</v>
      </c>
      <c r="H1921" t="b">
        <v>0</v>
      </c>
      <c r="I1921" t="s">
        <v>382</v>
      </c>
      <c r="J1921" t="s">
        <v>382</v>
      </c>
      <c r="K1921" t="s">
        <v>382</v>
      </c>
      <c r="X1921" t="str">
        <f t="shared" si="154"/>
        <v>-0.323719670899066_0.746280681738284</v>
      </c>
      <c r="Y1921" t="str">
        <f t="shared" si="155"/>
        <v>grade6_not_apr_march_grade_t8_ra_cont_zkokugo_growth</v>
      </c>
      <c r="Z1921" t="str">
        <f t="shared" si="156"/>
        <v>FALSE</v>
      </c>
      <c r="AA1921" s="2" t="e">
        <f t="shared" si="157"/>
        <v>#VALUE!</v>
      </c>
      <c r="AB1921">
        <f t="shared" si="158"/>
        <v>0.27536409894527297</v>
      </c>
    </row>
    <row r="1922" spans="1:28">
      <c r="A1922">
        <v>1921</v>
      </c>
      <c r="B1922" t="s">
        <v>118</v>
      </c>
      <c r="C1922">
        <v>-0.112725402781403</v>
      </c>
      <c r="D1922">
        <v>0.28580563729187503</v>
      </c>
      <c r="E1922">
        <v>-0.394412803923401</v>
      </c>
      <c r="F1922">
        <v>0.69343830825317798</v>
      </c>
      <c r="G1922" t="s">
        <v>798</v>
      </c>
      <c r="H1922" t="b">
        <v>0</v>
      </c>
      <c r="I1922" t="s">
        <v>382</v>
      </c>
      <c r="J1922" t="s">
        <v>382</v>
      </c>
      <c r="K1922" t="s">
        <v>382</v>
      </c>
      <c r="X1922" t="str">
        <f t="shared" si="154"/>
        <v>-0.394412803923401_0.693438308253178</v>
      </c>
      <c r="Y1922" t="str">
        <f t="shared" si="155"/>
        <v>grade6_not_apr_march_grade_t8_ra_cont_zkokugo_growth</v>
      </c>
      <c r="Z1922" t="str">
        <f t="shared" si="156"/>
        <v>FALSE</v>
      </c>
      <c r="AA1922" s="2" t="e">
        <f t="shared" si="157"/>
        <v>#VALUE!</v>
      </c>
      <c r="AB1922">
        <f t="shared" si="158"/>
        <v>0.28580563729187503</v>
      </c>
    </row>
    <row r="1923" spans="1:28">
      <c r="A1923">
        <v>1922</v>
      </c>
      <c r="B1923" t="s">
        <v>119</v>
      </c>
      <c r="C1923">
        <v>-0.11393959110074101</v>
      </c>
      <c r="D1923">
        <v>0.28407809039017901</v>
      </c>
      <c r="E1923">
        <v>-0.401085458383099</v>
      </c>
      <c r="F1923">
        <v>0.68852228157347495</v>
      </c>
      <c r="G1923" t="s">
        <v>798</v>
      </c>
      <c r="H1923" t="b">
        <v>0</v>
      </c>
      <c r="I1923" t="s">
        <v>382</v>
      </c>
      <c r="J1923" t="s">
        <v>382</v>
      </c>
      <c r="K1923" t="s">
        <v>382</v>
      </c>
      <c r="X1923" t="str">
        <f t="shared" si="154"/>
        <v>-0.401085458383099_0.688522281573475</v>
      </c>
      <c r="Y1923" t="str">
        <f t="shared" si="155"/>
        <v>grade6_not_apr_march_grade_t8_ra_cont_zkokugo_growth</v>
      </c>
      <c r="Z1923" t="str">
        <f t="shared" si="156"/>
        <v>FALSE</v>
      </c>
      <c r="AA1923" s="2" t="e">
        <f t="shared" si="157"/>
        <v>#VALUE!</v>
      </c>
      <c r="AB1923">
        <f t="shared" si="158"/>
        <v>0.28407809039017901</v>
      </c>
    </row>
    <row r="1924" spans="1:28">
      <c r="A1924">
        <v>1923</v>
      </c>
      <c r="B1924" t="s">
        <v>120</v>
      </c>
      <c r="C1924">
        <v>-0.343364230288703</v>
      </c>
      <c r="D1924">
        <v>0.30891335557515898</v>
      </c>
      <c r="E1924">
        <v>-1.11152277521119</v>
      </c>
      <c r="F1924">
        <v>0.26685802701783501</v>
      </c>
      <c r="G1924" t="s">
        <v>798</v>
      </c>
      <c r="H1924" t="b">
        <v>0</v>
      </c>
      <c r="I1924" t="s">
        <v>382</v>
      </c>
      <c r="J1924" t="s">
        <v>382</v>
      </c>
      <c r="K1924" t="s">
        <v>382</v>
      </c>
      <c r="X1924" t="str">
        <f t="shared" si="154"/>
        <v>-1.11152277521119_0.266858027017835</v>
      </c>
      <c r="Y1924" t="str">
        <f t="shared" si="155"/>
        <v>grade6_not_apr_march_grade_t8_ra_cont_zkokugo_growth</v>
      </c>
      <c r="Z1924" t="str">
        <f t="shared" si="156"/>
        <v>FALSE</v>
      </c>
      <c r="AA1924" s="2" t="e">
        <f t="shared" si="157"/>
        <v>#VALUE!</v>
      </c>
      <c r="AB1924">
        <f t="shared" si="158"/>
        <v>0.30891335557515898</v>
      </c>
    </row>
    <row r="1925" spans="1:28">
      <c r="A1925">
        <v>1924</v>
      </c>
      <c r="B1925" t="s">
        <v>121</v>
      </c>
      <c r="C1925">
        <v>-0.13047349673956399</v>
      </c>
      <c r="D1925">
        <v>0.144069664985358</v>
      </c>
      <c r="E1925">
        <v>-0.90562782076867998</v>
      </c>
      <c r="F1925">
        <v>0.36555310330768498</v>
      </c>
      <c r="G1925" t="s">
        <v>798</v>
      </c>
      <c r="H1925" t="b">
        <v>0</v>
      </c>
      <c r="I1925" t="s">
        <v>382</v>
      </c>
      <c r="J1925" t="s">
        <v>382</v>
      </c>
      <c r="K1925" t="s">
        <v>382</v>
      </c>
      <c r="X1925" t="str">
        <f t="shared" si="154"/>
        <v>-0.90562782076868_0.365553103307685</v>
      </c>
      <c r="Y1925" t="str">
        <f t="shared" si="155"/>
        <v>grade6_not_apr_march_grade_t8_ra_cont_zkokugo_growth</v>
      </c>
      <c r="Z1925" t="str">
        <f t="shared" si="156"/>
        <v>FALSE</v>
      </c>
      <c r="AA1925" s="2" t="e">
        <f t="shared" si="157"/>
        <v>#VALUE!</v>
      </c>
      <c r="AB1925">
        <f t="shared" si="158"/>
        <v>0.144069664985358</v>
      </c>
    </row>
    <row r="1926" spans="1:28">
      <c r="A1926">
        <v>1925</v>
      </c>
      <c r="B1926" t="s">
        <v>122</v>
      </c>
      <c r="C1926">
        <v>-0.120048947384979</v>
      </c>
      <c r="D1926">
        <v>0.14047201937710099</v>
      </c>
      <c r="E1926">
        <v>-0.85461110274712304</v>
      </c>
      <c r="F1926">
        <v>0.39316078754435502</v>
      </c>
      <c r="G1926" t="s">
        <v>798</v>
      </c>
      <c r="H1926" t="b">
        <v>0</v>
      </c>
      <c r="I1926" t="s">
        <v>382</v>
      </c>
      <c r="J1926" t="s">
        <v>382</v>
      </c>
      <c r="K1926" t="s">
        <v>382</v>
      </c>
      <c r="X1926" t="str">
        <f t="shared" si="154"/>
        <v>-0.854611102747123_0.393160787544355</v>
      </c>
      <c r="Y1926" t="str">
        <f t="shared" si="155"/>
        <v>grade6_not_apr_march_grade_t8_ra_cont_zkokugo_growth</v>
      </c>
      <c r="Z1926" t="str">
        <f t="shared" si="156"/>
        <v>FALSE</v>
      </c>
      <c r="AA1926" s="2" t="e">
        <f t="shared" si="157"/>
        <v>#VALUE!</v>
      </c>
      <c r="AB1926">
        <f t="shared" si="158"/>
        <v>0.14047201937710099</v>
      </c>
    </row>
    <row r="1927" spans="1:28">
      <c r="A1927">
        <v>1926</v>
      </c>
      <c r="B1927" t="s">
        <v>116</v>
      </c>
      <c r="C1927">
        <v>3.4264085435247202E-3</v>
      </c>
      <c r="D1927">
        <v>7.3256910574425696E-2</v>
      </c>
      <c r="E1927">
        <v>4.6772495818584198E-2</v>
      </c>
      <c r="F1927">
        <v>0.96270808389284701</v>
      </c>
      <c r="G1927" t="s">
        <v>799</v>
      </c>
      <c r="H1927" t="b">
        <v>0</v>
      </c>
      <c r="I1927" t="s">
        <v>382</v>
      </c>
      <c r="J1927" t="s">
        <v>382</v>
      </c>
      <c r="K1927" t="s">
        <v>382</v>
      </c>
      <c r="X1927" t="str">
        <f t="shared" si="154"/>
        <v>0.0467724958185842_0.962708083892847</v>
      </c>
      <c r="Y1927" t="str">
        <f t="shared" si="155"/>
        <v>grade7_not_apr_march_grade_t8_ra_cont_zkokugo_growth</v>
      </c>
      <c r="Z1927" t="str">
        <f t="shared" si="156"/>
        <v>FALSE</v>
      </c>
      <c r="AA1927" s="2" t="e">
        <f t="shared" si="157"/>
        <v>#VALUE!</v>
      </c>
      <c r="AB1927">
        <f t="shared" si="158"/>
        <v>7.3256910574425696E-2</v>
      </c>
    </row>
    <row r="1928" spans="1:28">
      <c r="A1928">
        <v>1927</v>
      </c>
      <c r="B1928" t="s">
        <v>234</v>
      </c>
      <c r="C1928">
        <v>-5.4353310436735104E-4</v>
      </c>
      <c r="D1928">
        <v>6.3402087467485701E-3</v>
      </c>
      <c r="E1928">
        <v>-8.5727950936329997E-2</v>
      </c>
      <c r="F1928">
        <v>0.93170755128780103</v>
      </c>
      <c r="G1928" t="s">
        <v>799</v>
      </c>
      <c r="H1928" t="b">
        <v>0</v>
      </c>
      <c r="I1928" t="s">
        <v>382</v>
      </c>
      <c r="J1928" t="s">
        <v>382</v>
      </c>
      <c r="K1928" t="s">
        <v>382</v>
      </c>
      <c r="X1928" t="str">
        <f t="shared" si="154"/>
        <v>-0.08572795093633_0.931707551287801</v>
      </c>
      <c r="Y1928" t="str">
        <f t="shared" si="155"/>
        <v>grade7_not_apr_march_grade_t8_ra_cont_zkokugo_growth</v>
      </c>
      <c r="Z1928" t="str">
        <f t="shared" si="156"/>
        <v>FALSE</v>
      </c>
      <c r="AA1928" s="2" t="e">
        <f t="shared" si="157"/>
        <v>#VALUE!</v>
      </c>
      <c r="AB1928">
        <f t="shared" si="158"/>
        <v>6.3402087467485701E-3</v>
      </c>
    </row>
    <row r="1929" spans="1:28">
      <c r="A1929">
        <v>1928</v>
      </c>
      <c r="B1929" t="s">
        <v>140</v>
      </c>
      <c r="C1929">
        <v>-0.22980367934233201</v>
      </c>
      <c r="D1929">
        <v>9.3214134391374201E-2</v>
      </c>
      <c r="E1929">
        <v>-2.46533083038099</v>
      </c>
      <c r="F1929">
        <v>1.39310198481583E-2</v>
      </c>
      <c r="G1929" t="s">
        <v>799</v>
      </c>
      <c r="H1929" t="b">
        <v>0</v>
      </c>
      <c r="I1929" t="s">
        <v>382</v>
      </c>
      <c r="J1929" t="s">
        <v>382</v>
      </c>
      <c r="K1929" t="s">
        <v>382</v>
      </c>
      <c r="X1929" t="str">
        <f t="shared" si="154"/>
        <v>-2.46533083038099_0.0139310198481583</v>
      </c>
      <c r="Y1929" t="str">
        <f t="shared" si="155"/>
        <v>grade7_not_apr_march_grade_t8_ra_cont_zkokugo_growth</v>
      </c>
      <c r="Z1929" t="str">
        <f t="shared" si="156"/>
        <v>FALSE</v>
      </c>
      <c r="AA1929" s="2" t="e">
        <f t="shared" si="157"/>
        <v>#VALUE!</v>
      </c>
      <c r="AB1929">
        <f t="shared" si="158"/>
        <v>9.3214134391374201E-2</v>
      </c>
    </row>
    <row r="1930" spans="1:28">
      <c r="A1930">
        <v>1929</v>
      </c>
      <c r="B1930" t="s">
        <v>117</v>
      </c>
      <c r="C1930">
        <v>7.2658791186715199E-2</v>
      </c>
      <c r="D1930">
        <v>0.14908399101874101</v>
      </c>
      <c r="E1930">
        <v>0.48736816535573801</v>
      </c>
      <c r="F1930">
        <v>0.62615224836699501</v>
      </c>
      <c r="G1930" t="s">
        <v>799</v>
      </c>
      <c r="H1930" t="b">
        <v>0</v>
      </c>
      <c r="I1930" t="s">
        <v>382</v>
      </c>
      <c r="J1930" t="s">
        <v>382</v>
      </c>
      <c r="K1930" t="s">
        <v>382</v>
      </c>
      <c r="X1930" t="str">
        <f t="shared" si="154"/>
        <v>0.487368165355738_0.626152248366995</v>
      </c>
      <c r="Y1930" t="str">
        <f t="shared" si="155"/>
        <v>grade7_not_apr_march_grade_t8_ra_cont_zkokugo_growth</v>
      </c>
      <c r="Z1930" t="str">
        <f t="shared" si="156"/>
        <v>FALSE</v>
      </c>
      <c r="AA1930" s="2" t="e">
        <f t="shared" si="157"/>
        <v>#VALUE!</v>
      </c>
      <c r="AB1930">
        <f t="shared" si="158"/>
        <v>0.14908399101874101</v>
      </c>
    </row>
    <row r="1931" spans="1:28">
      <c r="A1931">
        <v>1930</v>
      </c>
      <c r="B1931" t="s">
        <v>118</v>
      </c>
      <c r="C1931">
        <v>-3.45268216490466E-2</v>
      </c>
      <c r="D1931">
        <v>0.14181599358139399</v>
      </c>
      <c r="E1931">
        <v>-0.243462114371679</v>
      </c>
      <c r="F1931">
        <v>0.80771979369246105</v>
      </c>
      <c r="G1931" t="s">
        <v>799</v>
      </c>
      <c r="H1931" t="b">
        <v>0</v>
      </c>
      <c r="I1931" t="s">
        <v>382</v>
      </c>
      <c r="J1931" t="s">
        <v>382</v>
      </c>
      <c r="K1931" t="s">
        <v>382</v>
      </c>
      <c r="X1931" t="str">
        <f t="shared" si="154"/>
        <v>-0.243462114371679_0.807719793692461</v>
      </c>
      <c r="Y1931" t="str">
        <f t="shared" si="155"/>
        <v>grade7_not_apr_march_grade_t8_ra_cont_zkokugo_growth</v>
      </c>
      <c r="Z1931" t="str">
        <f t="shared" si="156"/>
        <v>FALSE</v>
      </c>
      <c r="AA1931" s="2" t="e">
        <f t="shared" si="157"/>
        <v>#VALUE!</v>
      </c>
      <c r="AB1931">
        <f t="shared" si="158"/>
        <v>0.14181599358139399</v>
      </c>
    </row>
    <row r="1932" spans="1:28">
      <c r="A1932">
        <v>1931</v>
      </c>
      <c r="B1932" t="s">
        <v>119</v>
      </c>
      <c r="C1932">
        <v>7.9237199611119497E-2</v>
      </c>
      <c r="D1932">
        <v>0.17330476715378401</v>
      </c>
      <c r="E1932">
        <v>0.45721304100542998</v>
      </c>
      <c r="F1932">
        <v>0.64766184023468698</v>
      </c>
      <c r="G1932" t="s">
        <v>799</v>
      </c>
      <c r="H1932" t="b">
        <v>0</v>
      </c>
      <c r="I1932" t="s">
        <v>382</v>
      </c>
      <c r="J1932" t="s">
        <v>382</v>
      </c>
      <c r="K1932" t="s">
        <v>382</v>
      </c>
      <c r="X1932" t="str">
        <f t="shared" si="154"/>
        <v>0.45721304100543_0.647661840234687</v>
      </c>
      <c r="Y1932" t="str">
        <f t="shared" si="155"/>
        <v>grade7_not_apr_march_grade_t8_ra_cont_zkokugo_growth</v>
      </c>
      <c r="Z1932" t="str">
        <f t="shared" si="156"/>
        <v>FALSE</v>
      </c>
      <c r="AA1932" s="2" t="e">
        <f t="shared" si="157"/>
        <v>#VALUE!</v>
      </c>
      <c r="AB1932">
        <f t="shared" si="158"/>
        <v>0.17330476715378401</v>
      </c>
    </row>
    <row r="1933" spans="1:28">
      <c r="A1933">
        <v>1932</v>
      </c>
      <c r="B1933" t="s">
        <v>120</v>
      </c>
      <c r="C1933">
        <v>1.9453413772198599E-2</v>
      </c>
      <c r="D1933">
        <v>0.17096627775760001</v>
      </c>
      <c r="E1933">
        <v>0.113785092752502</v>
      </c>
      <c r="F1933">
        <v>0.90944125488992</v>
      </c>
      <c r="G1933" t="s">
        <v>799</v>
      </c>
      <c r="H1933" t="b">
        <v>0</v>
      </c>
      <c r="I1933" t="s">
        <v>382</v>
      </c>
      <c r="J1933" t="s">
        <v>382</v>
      </c>
      <c r="K1933" t="s">
        <v>382</v>
      </c>
      <c r="X1933" t="str">
        <f t="shared" si="154"/>
        <v>0.113785092752502_0.90944125488992</v>
      </c>
      <c r="Y1933" t="str">
        <f t="shared" si="155"/>
        <v>grade7_not_apr_march_grade_t8_ra_cont_zkokugo_growth</v>
      </c>
      <c r="Z1933" t="str">
        <f t="shared" si="156"/>
        <v>FALSE</v>
      </c>
      <c r="AA1933" s="2" t="e">
        <f t="shared" si="157"/>
        <v>#VALUE!</v>
      </c>
      <c r="AB1933">
        <f t="shared" si="158"/>
        <v>0.17096627775760001</v>
      </c>
    </row>
    <row r="1934" spans="1:28">
      <c r="A1934">
        <v>1933</v>
      </c>
      <c r="B1934" t="s">
        <v>121</v>
      </c>
      <c r="C1934">
        <v>-9.3189301407519701E-2</v>
      </c>
      <c r="D1934">
        <v>9.8264147679056904E-2</v>
      </c>
      <c r="E1934">
        <v>-0.94835505734897096</v>
      </c>
      <c r="F1934">
        <v>0.34328075081477499</v>
      </c>
      <c r="G1934" t="s">
        <v>799</v>
      </c>
      <c r="H1934" t="b">
        <v>0</v>
      </c>
      <c r="I1934" t="s">
        <v>382</v>
      </c>
      <c r="J1934" t="s">
        <v>382</v>
      </c>
      <c r="K1934" t="s">
        <v>382</v>
      </c>
      <c r="X1934" t="str">
        <f t="shared" si="154"/>
        <v>-0.948355057348971_0.343280750814775</v>
      </c>
      <c r="Y1934" t="str">
        <f t="shared" si="155"/>
        <v>grade7_not_apr_march_grade_t8_ra_cont_zkokugo_growth</v>
      </c>
      <c r="Z1934" t="str">
        <f t="shared" si="156"/>
        <v>FALSE</v>
      </c>
      <c r="AA1934" s="2" t="e">
        <f t="shared" si="157"/>
        <v>#VALUE!</v>
      </c>
      <c r="AB1934">
        <f t="shared" si="158"/>
        <v>9.8264147679056904E-2</v>
      </c>
    </row>
    <row r="1935" spans="1:28">
      <c r="A1935">
        <v>1934</v>
      </c>
      <c r="B1935" t="s">
        <v>122</v>
      </c>
      <c r="C1935">
        <v>-0.11161301308256499</v>
      </c>
      <c r="D1935">
        <v>0.10267647523902</v>
      </c>
      <c r="E1935">
        <v>-1.08703588453676</v>
      </c>
      <c r="F1935">
        <v>0.27740053066813503</v>
      </c>
      <c r="G1935" t="s">
        <v>799</v>
      </c>
      <c r="H1935" t="b">
        <v>0</v>
      </c>
      <c r="I1935" t="s">
        <v>382</v>
      </c>
      <c r="J1935" t="s">
        <v>382</v>
      </c>
      <c r="K1935" t="s">
        <v>382</v>
      </c>
      <c r="X1935" t="str">
        <f t="shared" si="154"/>
        <v>-1.08703588453676_0.277400530668135</v>
      </c>
      <c r="Y1935" t="str">
        <f t="shared" si="155"/>
        <v>grade7_not_apr_march_grade_t8_ra_cont_zkokugo_growth</v>
      </c>
      <c r="Z1935" t="str">
        <f t="shared" si="156"/>
        <v>FALSE</v>
      </c>
      <c r="AA1935" s="2" t="e">
        <f t="shared" si="157"/>
        <v>#VALUE!</v>
      </c>
      <c r="AB1935">
        <f t="shared" si="158"/>
        <v>0.10267647523902</v>
      </c>
    </row>
    <row r="1936" spans="1:28">
      <c r="A1936">
        <v>1935</v>
      </c>
      <c r="B1936" t="s">
        <v>116</v>
      </c>
      <c r="C1936">
        <v>-0.208736536350007</v>
      </c>
      <c r="D1936">
        <v>0.104137463501147</v>
      </c>
      <c r="E1936">
        <v>-2.0044326924450999</v>
      </c>
      <c r="F1936">
        <v>4.5689000314188502E-2</v>
      </c>
      <c r="G1936" t="s">
        <v>800</v>
      </c>
      <c r="H1936" t="b">
        <v>0</v>
      </c>
      <c r="I1936" t="s">
        <v>382</v>
      </c>
      <c r="J1936" t="s">
        <v>382</v>
      </c>
      <c r="K1936" t="s">
        <v>382</v>
      </c>
      <c r="X1936" t="str">
        <f t="shared" si="154"/>
        <v>-2.0044326924451_0.0456890003141885</v>
      </c>
      <c r="Y1936" t="str">
        <f t="shared" si="155"/>
        <v>grade8_not_apr_march_grade_t8_ra_cont_zkokugo_growth</v>
      </c>
      <c r="Z1936" t="str">
        <f t="shared" si="156"/>
        <v>FALSE</v>
      </c>
      <c r="AA1936" s="2" t="e">
        <f t="shared" si="157"/>
        <v>#VALUE!</v>
      </c>
      <c r="AB1936">
        <f t="shared" si="158"/>
        <v>0.104137463501147</v>
      </c>
    </row>
    <row r="1937" spans="1:28">
      <c r="A1937">
        <v>1936</v>
      </c>
      <c r="B1937" t="s">
        <v>234</v>
      </c>
      <c r="C1937">
        <v>1.8793698051682399E-2</v>
      </c>
      <c r="D1937">
        <v>8.8111633527853499E-3</v>
      </c>
      <c r="E1937">
        <v>2.1329417352978002</v>
      </c>
      <c r="F1937">
        <v>3.3530192501527299E-2</v>
      </c>
      <c r="G1937" t="s">
        <v>800</v>
      </c>
      <c r="H1937" t="b">
        <v>0</v>
      </c>
      <c r="I1937" t="s">
        <v>382</v>
      </c>
      <c r="J1937" t="s">
        <v>382</v>
      </c>
      <c r="K1937" t="s">
        <v>382</v>
      </c>
      <c r="X1937" t="str">
        <f t="shared" si="154"/>
        <v>2.1329417352978_0.0335301925015273</v>
      </c>
      <c r="Y1937" t="str">
        <f t="shared" si="155"/>
        <v>grade8_not_apr_march_grade_t8_ra_cont_zkokugo_growth</v>
      </c>
      <c r="Z1937" t="str">
        <f t="shared" si="156"/>
        <v>FALSE</v>
      </c>
      <c r="AA1937" s="2" t="e">
        <f t="shared" si="157"/>
        <v>#VALUE!</v>
      </c>
      <c r="AB1937">
        <f t="shared" si="158"/>
        <v>8.8111633527853499E-3</v>
      </c>
    </row>
    <row r="1938" spans="1:28">
      <c r="A1938">
        <v>1937</v>
      </c>
      <c r="B1938" t="s">
        <v>140</v>
      </c>
      <c r="C1938">
        <v>8.4428691584479507E-2</v>
      </c>
      <c r="D1938">
        <v>0.13102281757988701</v>
      </c>
      <c r="E1938">
        <v>0.64438159050427701</v>
      </c>
      <c r="F1938">
        <v>0.51969280435775</v>
      </c>
      <c r="G1938" t="s">
        <v>800</v>
      </c>
      <c r="H1938" t="b">
        <v>0</v>
      </c>
      <c r="I1938" t="s">
        <v>382</v>
      </c>
      <c r="J1938" t="s">
        <v>382</v>
      </c>
      <c r="K1938" t="s">
        <v>382</v>
      </c>
      <c r="X1938" t="str">
        <f t="shared" si="154"/>
        <v>0.644381590504277_0.51969280435775</v>
      </c>
      <c r="Y1938" t="str">
        <f t="shared" si="155"/>
        <v>grade8_not_apr_march_grade_t8_ra_cont_zkokugo_growth</v>
      </c>
      <c r="Z1938" t="str">
        <f t="shared" si="156"/>
        <v>FALSE</v>
      </c>
      <c r="AA1938" s="2" t="e">
        <f t="shared" si="157"/>
        <v>#VALUE!</v>
      </c>
      <c r="AB1938">
        <f t="shared" si="158"/>
        <v>0.13102281757988701</v>
      </c>
    </row>
    <row r="1939" spans="1:28">
      <c r="A1939">
        <v>1938</v>
      </c>
      <c r="B1939" t="s">
        <v>117</v>
      </c>
      <c r="C1939">
        <v>-0.136225121041846</v>
      </c>
      <c r="D1939">
        <v>0.20911977293557299</v>
      </c>
      <c r="E1939">
        <v>-0.65142152331915104</v>
      </c>
      <c r="F1939">
        <v>0.51514387769653502</v>
      </c>
      <c r="G1939" t="s">
        <v>800</v>
      </c>
      <c r="H1939" t="b">
        <v>0</v>
      </c>
      <c r="I1939" t="s">
        <v>382</v>
      </c>
      <c r="J1939" t="s">
        <v>382</v>
      </c>
      <c r="K1939" t="s">
        <v>382</v>
      </c>
      <c r="X1939" t="str">
        <f t="shared" si="154"/>
        <v>-0.651421523319151_0.515143877696535</v>
      </c>
      <c r="Y1939" t="str">
        <f t="shared" si="155"/>
        <v>grade8_not_apr_march_grade_t8_ra_cont_zkokugo_growth</v>
      </c>
      <c r="Z1939" t="str">
        <f t="shared" si="156"/>
        <v>FALSE</v>
      </c>
      <c r="AA1939" s="2" t="e">
        <f t="shared" si="157"/>
        <v>#VALUE!</v>
      </c>
      <c r="AB1939">
        <f t="shared" si="158"/>
        <v>0.20911977293557299</v>
      </c>
    </row>
    <row r="1940" spans="1:28">
      <c r="A1940">
        <v>1939</v>
      </c>
      <c r="B1940" t="s">
        <v>118</v>
      </c>
      <c r="C1940">
        <v>-0.30999102206547502</v>
      </c>
      <c r="D1940">
        <v>0.183122090595017</v>
      </c>
      <c r="E1940">
        <v>-1.69281063283094</v>
      </c>
      <c r="F1940">
        <v>9.1260546353537794E-2</v>
      </c>
      <c r="G1940" t="s">
        <v>800</v>
      </c>
      <c r="H1940" t="b">
        <v>0</v>
      </c>
      <c r="I1940" t="s">
        <v>382</v>
      </c>
      <c r="J1940" t="s">
        <v>382</v>
      </c>
      <c r="K1940" t="s">
        <v>382</v>
      </c>
      <c r="X1940" t="str">
        <f t="shared" si="154"/>
        <v>-1.69281063283094_0.0912605463535378</v>
      </c>
      <c r="Y1940" t="str">
        <f t="shared" si="155"/>
        <v>grade8_not_apr_march_grade_t8_ra_cont_zkokugo_growth</v>
      </c>
      <c r="Z1940" t="str">
        <f t="shared" si="156"/>
        <v>FALSE</v>
      </c>
      <c r="AA1940" s="2" t="e">
        <f t="shared" si="157"/>
        <v>#VALUE!</v>
      </c>
      <c r="AB1940">
        <f t="shared" si="158"/>
        <v>0.183122090595017</v>
      </c>
    </row>
    <row r="1941" spans="1:28">
      <c r="A1941">
        <v>1940</v>
      </c>
      <c r="B1941" t="s">
        <v>119</v>
      </c>
      <c r="C1941">
        <v>-8.0386693226887601E-2</v>
      </c>
      <c r="D1941">
        <v>0.239045753742438</v>
      </c>
      <c r="E1941">
        <v>-0.33628161959948899</v>
      </c>
      <c r="F1941">
        <v>0.73683267115608497</v>
      </c>
      <c r="G1941" t="s">
        <v>800</v>
      </c>
      <c r="H1941" t="b">
        <v>0</v>
      </c>
      <c r="I1941" t="s">
        <v>382</v>
      </c>
      <c r="J1941" t="s">
        <v>382</v>
      </c>
      <c r="K1941" t="s">
        <v>382</v>
      </c>
      <c r="X1941" t="str">
        <f t="shared" si="154"/>
        <v>-0.336281619599489_0.736832671156085</v>
      </c>
      <c r="Y1941" t="str">
        <f t="shared" si="155"/>
        <v>grade8_not_apr_march_grade_t8_ra_cont_zkokugo_growth</v>
      </c>
      <c r="Z1941" t="str">
        <f t="shared" si="156"/>
        <v>FALSE</v>
      </c>
      <c r="AA1941" s="2" t="e">
        <f t="shared" si="157"/>
        <v>#VALUE!</v>
      </c>
      <c r="AB1941">
        <f t="shared" si="158"/>
        <v>0.239045753742438</v>
      </c>
    </row>
    <row r="1942" spans="1:28">
      <c r="A1942">
        <v>1941</v>
      </c>
      <c r="B1942" t="s">
        <v>120</v>
      </c>
      <c r="C1942">
        <v>-0.25413706327581798</v>
      </c>
      <c r="D1942">
        <v>0.22221828695684401</v>
      </c>
      <c r="E1942">
        <v>-1.14363703705975</v>
      </c>
      <c r="F1942">
        <v>0.25344971239743103</v>
      </c>
      <c r="G1942" t="s">
        <v>800</v>
      </c>
      <c r="H1942" t="b">
        <v>0</v>
      </c>
      <c r="I1942" t="s">
        <v>382</v>
      </c>
      <c r="J1942" t="s">
        <v>382</v>
      </c>
      <c r="K1942" t="s">
        <v>382</v>
      </c>
      <c r="X1942" t="str">
        <f t="shared" si="154"/>
        <v>-1.14363703705975_0.253449712397431</v>
      </c>
      <c r="Y1942" t="str">
        <f t="shared" si="155"/>
        <v>grade8_not_apr_march_grade_t8_ra_cont_zkokugo_growth</v>
      </c>
      <c r="Z1942" t="str">
        <f t="shared" si="156"/>
        <v>FALSE</v>
      </c>
      <c r="AA1942" s="2" t="e">
        <f t="shared" si="157"/>
        <v>#VALUE!</v>
      </c>
      <c r="AB1942">
        <f t="shared" si="158"/>
        <v>0.22221828695684401</v>
      </c>
    </row>
    <row r="1943" spans="1:28">
      <c r="A1943">
        <v>1942</v>
      </c>
      <c r="B1943" t="s">
        <v>122</v>
      </c>
      <c r="C1943">
        <v>-4.5532245146977499E-2</v>
      </c>
      <c r="D1943">
        <v>0.12608950736609101</v>
      </c>
      <c r="E1943">
        <v>-0.36111050077131601</v>
      </c>
      <c r="F1943">
        <v>0.71820513584920997</v>
      </c>
      <c r="G1943" t="s">
        <v>800</v>
      </c>
      <c r="H1943" t="b">
        <v>0</v>
      </c>
      <c r="I1943" t="s">
        <v>382</v>
      </c>
      <c r="J1943" t="s">
        <v>382</v>
      </c>
      <c r="K1943" t="s">
        <v>382</v>
      </c>
      <c r="X1943" t="str">
        <f t="shared" si="154"/>
        <v>-0.361110500771316_0.71820513584921</v>
      </c>
      <c r="Y1943" t="str">
        <f t="shared" si="155"/>
        <v>grade8_not_apr_march_grade_t8_ra_cont_zkokugo_growth</v>
      </c>
      <c r="Z1943" t="str">
        <f t="shared" si="156"/>
        <v>FALSE</v>
      </c>
      <c r="AA1943" s="2" t="e">
        <f t="shared" si="157"/>
        <v>#VALUE!</v>
      </c>
      <c r="AB1943">
        <f t="shared" si="158"/>
        <v>0.12608950736609101</v>
      </c>
    </row>
    <row r="1944" spans="1:28">
      <c r="A1944">
        <v>1943</v>
      </c>
      <c r="B1944" t="s">
        <v>116</v>
      </c>
      <c r="C1944">
        <v>-4.5301645720340601E-2</v>
      </c>
      <c r="D1944">
        <v>0.133977182266411</v>
      </c>
      <c r="E1944">
        <v>-0.33812956022809199</v>
      </c>
      <c r="F1944">
        <v>0.73551449642994005</v>
      </c>
      <c r="G1944" t="s">
        <v>801</v>
      </c>
      <c r="H1944" t="b">
        <v>0</v>
      </c>
      <c r="I1944" t="s">
        <v>382</v>
      </c>
      <c r="J1944" t="s">
        <v>382</v>
      </c>
      <c r="K1944" t="s">
        <v>382</v>
      </c>
      <c r="X1944" t="str">
        <f t="shared" si="154"/>
        <v>-0.338129560228092_0.73551449642994</v>
      </c>
      <c r="Y1944" t="str">
        <f t="shared" si="155"/>
        <v>grade9_not_apr_march_grade_t8_ra_cont_zkokugo_growth</v>
      </c>
      <c r="Z1944" t="str">
        <f t="shared" si="156"/>
        <v>FALSE</v>
      </c>
      <c r="AA1944" s="2" t="e">
        <f t="shared" si="157"/>
        <v>#VALUE!</v>
      </c>
      <c r="AB1944">
        <f t="shared" si="158"/>
        <v>0.133977182266411</v>
      </c>
    </row>
    <row r="1945" spans="1:28">
      <c r="A1945">
        <v>1944</v>
      </c>
      <c r="B1945" t="s">
        <v>234</v>
      </c>
      <c r="C1945">
        <v>4.3154966423169802E-3</v>
      </c>
      <c r="D1945">
        <v>1.2324125722738799E-2</v>
      </c>
      <c r="E1945">
        <v>0.35016655456172502</v>
      </c>
      <c r="F1945">
        <v>0.726472350663941</v>
      </c>
      <c r="G1945" t="s">
        <v>801</v>
      </c>
      <c r="H1945" t="b">
        <v>0</v>
      </c>
      <c r="I1945" t="s">
        <v>382</v>
      </c>
      <c r="J1945" t="s">
        <v>382</v>
      </c>
      <c r="K1945" t="s">
        <v>382</v>
      </c>
      <c r="X1945" t="str">
        <f t="shared" si="154"/>
        <v>0.350166554561725_0.726472350663941</v>
      </c>
      <c r="Y1945" t="str">
        <f t="shared" si="155"/>
        <v>grade9_not_apr_march_grade_t8_ra_cont_zkokugo_growth</v>
      </c>
      <c r="Z1945" t="str">
        <f t="shared" si="156"/>
        <v>FALSE</v>
      </c>
      <c r="AA1945" s="2" t="e">
        <f t="shared" si="157"/>
        <v>#VALUE!</v>
      </c>
      <c r="AB1945">
        <f t="shared" si="158"/>
        <v>1.2324125722738799E-2</v>
      </c>
    </row>
    <row r="1946" spans="1:28">
      <c r="A1946">
        <v>1945</v>
      </c>
      <c r="B1946" t="s">
        <v>140</v>
      </c>
      <c r="C1946">
        <v>-0.12044939995116601</v>
      </c>
      <c r="D1946">
        <v>0.16036347651493699</v>
      </c>
      <c r="E1946">
        <v>-0.75110244906636803</v>
      </c>
      <c r="F1946">
        <v>0.45321073411134599</v>
      </c>
      <c r="G1946" t="s">
        <v>801</v>
      </c>
      <c r="H1946" t="b">
        <v>0</v>
      </c>
      <c r="I1946" t="s">
        <v>382</v>
      </c>
      <c r="J1946" t="s">
        <v>382</v>
      </c>
      <c r="K1946" t="s">
        <v>382</v>
      </c>
      <c r="X1946" t="str">
        <f t="shared" si="154"/>
        <v>-0.751102449066368_0.453210734111346</v>
      </c>
      <c r="Y1946" t="str">
        <f t="shared" si="155"/>
        <v>grade9_not_apr_march_grade_t8_ra_cont_zkokugo_growth</v>
      </c>
      <c r="Z1946" t="str">
        <f t="shared" si="156"/>
        <v>FALSE</v>
      </c>
      <c r="AA1946" s="2" t="e">
        <f t="shared" si="157"/>
        <v>#VALUE!</v>
      </c>
      <c r="AB1946">
        <f t="shared" si="158"/>
        <v>0.16036347651493699</v>
      </c>
    </row>
    <row r="1947" spans="1:28">
      <c r="A1947">
        <v>1946</v>
      </c>
      <c r="B1947" t="s">
        <v>117</v>
      </c>
      <c r="C1947">
        <v>0.230261882935615</v>
      </c>
      <c r="D1947">
        <v>0.30153385512737801</v>
      </c>
      <c r="E1947">
        <v>0.76363525693771395</v>
      </c>
      <c r="F1947">
        <v>0.44571632227846902</v>
      </c>
      <c r="G1947" t="s">
        <v>801</v>
      </c>
      <c r="H1947" t="b">
        <v>0</v>
      </c>
      <c r="I1947" t="s">
        <v>382</v>
      </c>
      <c r="J1947" t="s">
        <v>382</v>
      </c>
      <c r="K1947" t="s">
        <v>382</v>
      </c>
      <c r="X1947" t="str">
        <f t="shared" si="154"/>
        <v>0.763635256937714_0.445716322278469</v>
      </c>
      <c r="Y1947" t="str">
        <f t="shared" si="155"/>
        <v>grade9_not_apr_march_grade_t8_ra_cont_zkokugo_growth</v>
      </c>
      <c r="Z1947" t="str">
        <f t="shared" si="156"/>
        <v>FALSE</v>
      </c>
      <c r="AA1947" s="2" t="e">
        <f t="shared" si="157"/>
        <v>#VALUE!</v>
      </c>
      <c r="AB1947">
        <f t="shared" si="158"/>
        <v>0.30153385512737801</v>
      </c>
    </row>
    <row r="1948" spans="1:28">
      <c r="A1948">
        <v>1947</v>
      </c>
      <c r="B1948" t="s">
        <v>118</v>
      </c>
      <c r="C1948">
        <v>0.16086171074644301</v>
      </c>
      <c r="D1948">
        <v>0.27977399480814702</v>
      </c>
      <c r="E1948">
        <v>0.57497020356288797</v>
      </c>
      <c r="F1948">
        <v>0.56576506035370899</v>
      </c>
      <c r="G1948" t="s">
        <v>801</v>
      </c>
      <c r="H1948" t="b">
        <v>0</v>
      </c>
      <c r="I1948" t="s">
        <v>382</v>
      </c>
      <c r="J1948" t="s">
        <v>382</v>
      </c>
      <c r="K1948" t="s">
        <v>382</v>
      </c>
      <c r="X1948" t="str">
        <f t="shared" si="154"/>
        <v>0.574970203562888_0.565765060353709</v>
      </c>
      <c r="Y1948" t="str">
        <f t="shared" si="155"/>
        <v>grade9_not_apr_march_grade_t8_ra_cont_zkokugo_growth</v>
      </c>
      <c r="Z1948" t="str">
        <f t="shared" si="156"/>
        <v>FALSE</v>
      </c>
      <c r="AA1948" s="2" t="e">
        <f t="shared" si="157"/>
        <v>#VALUE!</v>
      </c>
      <c r="AB1948">
        <f t="shared" si="158"/>
        <v>0.27977399480814702</v>
      </c>
    </row>
    <row r="1949" spans="1:28">
      <c r="A1949">
        <v>1948</v>
      </c>
      <c r="B1949" t="s">
        <v>119</v>
      </c>
      <c r="C1949">
        <v>0.23907932445844299</v>
      </c>
      <c r="D1949">
        <v>0.326886829747495</v>
      </c>
      <c r="E1949">
        <v>0.73138255414915698</v>
      </c>
      <c r="F1949">
        <v>0.46514642907034398</v>
      </c>
      <c r="G1949" t="s">
        <v>801</v>
      </c>
      <c r="H1949" t="b">
        <v>0</v>
      </c>
      <c r="I1949" t="s">
        <v>382</v>
      </c>
      <c r="J1949" t="s">
        <v>382</v>
      </c>
      <c r="K1949" t="s">
        <v>382</v>
      </c>
      <c r="X1949" t="str">
        <f t="shared" si="154"/>
        <v>0.731382554149157_0.465146429070344</v>
      </c>
      <c r="Y1949" t="str">
        <f t="shared" si="155"/>
        <v>grade9_not_apr_march_grade_t8_ra_cont_zkokugo_growth</v>
      </c>
      <c r="Z1949" t="str">
        <f t="shared" si="156"/>
        <v>FALSE</v>
      </c>
      <c r="AA1949" s="2" t="e">
        <f t="shared" si="157"/>
        <v>#VALUE!</v>
      </c>
      <c r="AB1949">
        <f t="shared" si="158"/>
        <v>0.326886829747495</v>
      </c>
    </row>
    <row r="1950" spans="1:28">
      <c r="A1950">
        <v>1949</v>
      </c>
      <c r="B1950" t="s">
        <v>120</v>
      </c>
      <c r="C1950">
        <v>1.18183859965306E-2</v>
      </c>
      <c r="D1950">
        <v>0.35019963446639601</v>
      </c>
      <c r="E1950">
        <v>3.3747568053685902E-2</v>
      </c>
      <c r="F1950">
        <v>0.973102069634737</v>
      </c>
      <c r="G1950" t="s">
        <v>801</v>
      </c>
      <c r="H1950" t="b">
        <v>0</v>
      </c>
      <c r="I1950" t="s">
        <v>382</v>
      </c>
      <c r="J1950" t="s">
        <v>382</v>
      </c>
      <c r="K1950" t="s">
        <v>382</v>
      </c>
      <c r="X1950" t="str">
        <f t="shared" si="154"/>
        <v>0.0337475680536859_0.973102069634737</v>
      </c>
      <c r="Y1950" t="str">
        <f t="shared" si="155"/>
        <v>grade9_not_apr_march_grade_t8_ra_cont_zkokugo_growth</v>
      </c>
      <c r="Z1950" t="str">
        <f t="shared" si="156"/>
        <v>FALSE</v>
      </c>
      <c r="AA1950" s="2" t="e">
        <f t="shared" si="157"/>
        <v>#VALUE!</v>
      </c>
      <c r="AB1950">
        <f t="shared" si="158"/>
        <v>0.35019963446639601</v>
      </c>
    </row>
    <row r="1951" spans="1:28">
      <c r="A1951">
        <v>1950</v>
      </c>
      <c r="B1951" t="s">
        <v>122</v>
      </c>
      <c r="C1951">
        <v>-5.94121088799935E-2</v>
      </c>
      <c r="D1951">
        <v>0.18394014036445699</v>
      </c>
      <c r="E1951">
        <v>-0.32299697478905398</v>
      </c>
      <c r="F1951">
        <v>0.74693438106328003</v>
      </c>
      <c r="G1951" t="s">
        <v>801</v>
      </c>
      <c r="H1951" t="b">
        <v>0</v>
      </c>
      <c r="I1951" t="s">
        <v>382</v>
      </c>
      <c r="J1951" t="s">
        <v>382</v>
      </c>
      <c r="K1951" t="s">
        <v>382</v>
      </c>
      <c r="X1951" t="str">
        <f t="shared" si="154"/>
        <v>-0.322996974789054_0.74693438106328</v>
      </c>
      <c r="Y1951" t="str">
        <f t="shared" si="155"/>
        <v>grade9_not_apr_march_grade_t8_ra_cont_zkokugo_growth</v>
      </c>
      <c r="Z1951" t="str">
        <f t="shared" si="156"/>
        <v>FALSE</v>
      </c>
      <c r="AA1951" s="2" t="e">
        <f t="shared" si="157"/>
        <v>#VALUE!</v>
      </c>
      <c r="AB1951">
        <f t="shared" si="158"/>
        <v>0.18394014036445699</v>
      </c>
    </row>
    <row r="1952" spans="1:28">
      <c r="A1952">
        <v>1951</v>
      </c>
      <c r="B1952" t="s">
        <v>150</v>
      </c>
      <c r="C1952">
        <v>-3.2287501489821901E-2</v>
      </c>
      <c r="D1952">
        <v>8.0072833706825594E-2</v>
      </c>
      <c r="E1952">
        <v>-0.40322666246629402</v>
      </c>
      <c r="F1952">
        <v>0.68685380094964998</v>
      </c>
      <c r="G1952" t="s">
        <v>486</v>
      </c>
      <c r="H1952" t="b">
        <v>0</v>
      </c>
      <c r="I1952" t="s">
        <v>382</v>
      </c>
      <c r="J1952" t="s">
        <v>382</v>
      </c>
      <c r="K1952" t="s">
        <v>382</v>
      </c>
      <c r="X1952" t="str">
        <f t="shared" si="154"/>
        <v>-0.403226662466294_0.68685380094965</v>
      </c>
      <c r="Y1952" t="str">
        <f t="shared" si="155"/>
        <v>grade5_all_grade_t8_ra_basic_zmath_growth</v>
      </c>
      <c r="Z1952" t="str">
        <f t="shared" si="156"/>
        <v>FALSE</v>
      </c>
      <c r="AA1952" s="2" t="e">
        <f t="shared" si="157"/>
        <v>#VALUE!</v>
      </c>
      <c r="AB1952">
        <f t="shared" si="158"/>
        <v>8.0072833706825594E-2</v>
      </c>
    </row>
    <row r="1953" spans="1:28">
      <c r="A1953">
        <v>1952</v>
      </c>
      <c r="B1953" t="s">
        <v>116</v>
      </c>
      <c r="C1953">
        <v>1.7106481336809601E-2</v>
      </c>
      <c r="D1953">
        <v>3.3144511556113698E-2</v>
      </c>
      <c r="E1953">
        <v>0.51611807004150101</v>
      </c>
      <c r="F1953">
        <v>0.60586767086547499</v>
      </c>
      <c r="G1953" t="s">
        <v>486</v>
      </c>
      <c r="H1953" t="b">
        <v>0</v>
      </c>
      <c r="I1953" t="s">
        <v>382</v>
      </c>
      <c r="J1953" t="s">
        <v>382</v>
      </c>
      <c r="K1953" t="s">
        <v>382</v>
      </c>
      <c r="X1953" t="str">
        <f t="shared" si="154"/>
        <v>0.516118070041501_0.605867670865475</v>
      </c>
      <c r="Y1953" t="str">
        <f t="shared" si="155"/>
        <v>grade5_all_grade_t8_ra_basic_zmath_growth</v>
      </c>
      <c r="Z1953" t="str">
        <f t="shared" si="156"/>
        <v>FALSE</v>
      </c>
      <c r="AA1953" s="2" t="e">
        <f t="shared" si="157"/>
        <v>#VALUE!</v>
      </c>
      <c r="AB1953">
        <f t="shared" si="158"/>
        <v>3.3144511556113698E-2</v>
      </c>
    </row>
    <row r="1954" spans="1:28">
      <c r="A1954">
        <v>1953</v>
      </c>
      <c r="B1954" t="s">
        <v>234</v>
      </c>
      <c r="C1954">
        <v>-2.5943221855941698E-3</v>
      </c>
      <c r="D1954">
        <v>2.8271032924571901E-3</v>
      </c>
      <c r="E1954">
        <v>-0.91766091197159705</v>
      </c>
      <c r="F1954">
        <v>0.35898205008450301</v>
      </c>
      <c r="G1954" t="s">
        <v>486</v>
      </c>
      <c r="H1954" t="b">
        <v>0</v>
      </c>
      <c r="I1954" t="s">
        <v>382</v>
      </c>
      <c r="J1954" t="s">
        <v>382</v>
      </c>
      <c r="K1954" t="s">
        <v>382</v>
      </c>
      <c r="X1954" t="str">
        <f t="shared" si="154"/>
        <v>-0.917660911971597_0.358982050084503</v>
      </c>
      <c r="Y1954" t="str">
        <f t="shared" si="155"/>
        <v>grade5_all_grade_t8_ra_basic_zmath_growth</v>
      </c>
      <c r="Z1954" t="str">
        <f t="shared" si="156"/>
        <v>FALSE</v>
      </c>
      <c r="AA1954" s="2" t="e">
        <f t="shared" si="157"/>
        <v>#VALUE!</v>
      </c>
      <c r="AB1954">
        <f t="shared" si="158"/>
        <v>2.8271032924571901E-3</v>
      </c>
    </row>
    <row r="1955" spans="1:28">
      <c r="A1955">
        <v>1954</v>
      </c>
      <c r="B1955" t="s">
        <v>150</v>
      </c>
      <c r="C1955">
        <v>-6.5372907038253004E-3</v>
      </c>
      <c r="D1955">
        <v>6.5311504695815203E-2</v>
      </c>
      <c r="E1955">
        <v>-0.100094014588584</v>
      </c>
      <c r="F1955">
        <v>0.92028642026910601</v>
      </c>
      <c r="G1955" t="s">
        <v>487</v>
      </c>
      <c r="H1955" t="b">
        <v>0</v>
      </c>
      <c r="I1955" t="s">
        <v>382</v>
      </c>
      <c r="J1955" t="s">
        <v>382</v>
      </c>
      <c r="K1955" t="s">
        <v>382</v>
      </c>
      <c r="X1955" t="str">
        <f t="shared" si="154"/>
        <v>-0.100094014588584_0.920286420269106</v>
      </c>
      <c r="Y1955" t="str">
        <f t="shared" si="155"/>
        <v>grade6_all_grade_t8_ra_basic_zmath_growth</v>
      </c>
      <c r="Z1955" t="str">
        <f t="shared" si="156"/>
        <v>FALSE</v>
      </c>
      <c r="AA1955" s="2" t="e">
        <f t="shared" si="157"/>
        <v>#VALUE!</v>
      </c>
      <c r="AB1955">
        <f t="shared" si="158"/>
        <v>6.5311504695815203E-2</v>
      </c>
    </row>
    <row r="1956" spans="1:28">
      <c r="A1956">
        <v>1955</v>
      </c>
      <c r="B1956" t="s">
        <v>116</v>
      </c>
      <c r="C1956">
        <v>6.7691816230848797E-3</v>
      </c>
      <c r="D1956">
        <v>2.7701641091562701E-2</v>
      </c>
      <c r="E1956">
        <v>0.24436031066573299</v>
      </c>
      <c r="F1956">
        <v>0.806993586255214</v>
      </c>
      <c r="G1956" t="s">
        <v>487</v>
      </c>
      <c r="H1956" t="b">
        <v>0</v>
      </c>
      <c r="I1956" t="s">
        <v>382</v>
      </c>
      <c r="J1956" t="s">
        <v>382</v>
      </c>
      <c r="K1956" t="s">
        <v>382</v>
      </c>
      <c r="X1956" t="str">
        <f t="shared" ref="X1956:X2019" si="159">E1956&amp;"_"&amp;F1956</f>
        <v>0.244360310665733_0.806993586255214</v>
      </c>
      <c r="Y1956" t="str">
        <f t="shared" ref="Y1956:Y2019" si="160">TEXT(G1956,"0.000")</f>
        <v>grade6_all_grade_t8_ra_basic_zmath_growth</v>
      </c>
      <c r="Z1956" t="str">
        <f t="shared" ref="Z1956:Z2019" si="161">TEXT(H1956,"0.000")</f>
        <v>FALSE</v>
      </c>
      <c r="AA1956" s="2" t="e">
        <f t="shared" ref="AA1956:AA2019" si="162">IF(COUNTIF(J1956,"*E*")&gt;0, "***", IF(TEXT(J1956, "0.00E+00")*1&lt;0.01, "***", IF(TEXT(J1956, "0.00E+00")*1&lt;0.05, "**",  IF(TEXT(J1956, "0.00E+00")*1&lt;0.1, "*",""))))</f>
        <v>#VALUE!</v>
      </c>
      <c r="AB1956">
        <f t="shared" ref="AB1956:AB2019" si="163">D1956</f>
        <v>2.7701641091562701E-2</v>
      </c>
    </row>
    <row r="1957" spans="1:28">
      <c r="A1957">
        <v>1956</v>
      </c>
      <c r="B1957" t="s">
        <v>234</v>
      </c>
      <c r="C1957">
        <v>-3.3645531304551501E-4</v>
      </c>
      <c r="D1957">
        <v>2.4851448334209502E-3</v>
      </c>
      <c r="E1957">
        <v>-0.135386601424901</v>
      </c>
      <c r="F1957">
        <v>0.89232894184441403</v>
      </c>
      <c r="G1957" t="s">
        <v>487</v>
      </c>
      <c r="H1957" t="b">
        <v>0</v>
      </c>
      <c r="I1957" t="s">
        <v>382</v>
      </c>
      <c r="J1957" t="s">
        <v>382</v>
      </c>
      <c r="K1957" t="s">
        <v>382</v>
      </c>
      <c r="X1957" t="str">
        <f t="shared" si="159"/>
        <v>-0.135386601424901_0.892328941844414</v>
      </c>
      <c r="Y1957" t="str">
        <f t="shared" si="160"/>
        <v>grade6_all_grade_t8_ra_basic_zmath_growth</v>
      </c>
      <c r="Z1957" t="str">
        <f t="shared" si="161"/>
        <v>FALSE</v>
      </c>
      <c r="AA1957" s="2" t="e">
        <f t="shared" si="162"/>
        <v>#VALUE!</v>
      </c>
      <c r="AB1957">
        <f t="shared" si="163"/>
        <v>2.4851448334209502E-3</v>
      </c>
    </row>
    <row r="1958" spans="1:28">
      <c r="A1958">
        <v>1957</v>
      </c>
      <c r="B1958" t="s">
        <v>150</v>
      </c>
      <c r="C1958">
        <v>7.9700355217128E-3</v>
      </c>
      <c r="D1958">
        <v>6.4674712659689298E-2</v>
      </c>
      <c r="E1958">
        <v>0.123232639063279</v>
      </c>
      <c r="F1958">
        <v>0.90194363744183204</v>
      </c>
      <c r="G1958" t="s">
        <v>488</v>
      </c>
      <c r="H1958" t="b">
        <v>0</v>
      </c>
      <c r="I1958" t="s">
        <v>382</v>
      </c>
      <c r="J1958" t="s">
        <v>382</v>
      </c>
      <c r="K1958" t="s">
        <v>382</v>
      </c>
      <c r="X1958" t="str">
        <f t="shared" si="159"/>
        <v>0.123232639063279_0.901943637441832</v>
      </c>
      <c r="Y1958" t="str">
        <f t="shared" si="160"/>
        <v>grade7_all_grade_t8_ra_basic_zmath_growth</v>
      </c>
      <c r="Z1958" t="str">
        <f t="shared" si="161"/>
        <v>FALSE</v>
      </c>
      <c r="AA1958" s="2" t="e">
        <f t="shared" si="162"/>
        <v>#VALUE!</v>
      </c>
      <c r="AB1958">
        <f t="shared" si="163"/>
        <v>6.4674712659689298E-2</v>
      </c>
    </row>
    <row r="1959" spans="1:28">
      <c r="A1959">
        <v>1958</v>
      </c>
      <c r="B1959" t="s">
        <v>116</v>
      </c>
      <c r="C1959">
        <v>-2.1829430492434701E-2</v>
      </c>
      <c r="D1959">
        <v>2.8130558258190001E-2</v>
      </c>
      <c r="E1959">
        <v>-0.77600416927663296</v>
      </c>
      <c r="F1959">
        <v>0.43790033203752698</v>
      </c>
      <c r="G1959" t="s">
        <v>488</v>
      </c>
      <c r="H1959" t="b">
        <v>0</v>
      </c>
      <c r="I1959" t="s">
        <v>382</v>
      </c>
      <c r="J1959" t="s">
        <v>382</v>
      </c>
      <c r="K1959" t="s">
        <v>382</v>
      </c>
      <c r="X1959" t="str">
        <f t="shared" si="159"/>
        <v>-0.776004169276633_0.437900332037527</v>
      </c>
      <c r="Y1959" t="str">
        <f t="shared" si="160"/>
        <v>grade7_all_grade_t8_ra_basic_zmath_growth</v>
      </c>
      <c r="Z1959" t="str">
        <f t="shared" si="161"/>
        <v>FALSE</v>
      </c>
      <c r="AA1959" s="2" t="e">
        <f t="shared" si="162"/>
        <v>#VALUE!</v>
      </c>
      <c r="AB1959">
        <f t="shared" si="163"/>
        <v>2.8130558258190001E-2</v>
      </c>
    </row>
    <row r="1960" spans="1:28">
      <c r="A1960">
        <v>1959</v>
      </c>
      <c r="B1960" t="s">
        <v>234</v>
      </c>
      <c r="C1960">
        <v>2.07400818236118E-3</v>
      </c>
      <c r="D1960">
        <v>2.6456876903148698E-3</v>
      </c>
      <c r="E1960">
        <v>0.78392026010989502</v>
      </c>
      <c r="F1960">
        <v>0.43324251135501901</v>
      </c>
      <c r="G1960" t="s">
        <v>488</v>
      </c>
      <c r="H1960" t="b">
        <v>0</v>
      </c>
      <c r="I1960" t="s">
        <v>382</v>
      </c>
      <c r="J1960" t="s">
        <v>382</v>
      </c>
      <c r="K1960" t="s">
        <v>382</v>
      </c>
      <c r="X1960" t="str">
        <f t="shared" si="159"/>
        <v>0.783920260109895_0.433242511355019</v>
      </c>
      <c r="Y1960" t="str">
        <f t="shared" si="160"/>
        <v>grade7_all_grade_t8_ra_basic_zmath_growth</v>
      </c>
      <c r="Z1960" t="str">
        <f t="shared" si="161"/>
        <v>FALSE</v>
      </c>
      <c r="AA1960" s="2" t="e">
        <f t="shared" si="162"/>
        <v>#VALUE!</v>
      </c>
      <c r="AB1960">
        <f t="shared" si="163"/>
        <v>2.6456876903148698E-3</v>
      </c>
    </row>
    <row r="1961" spans="1:28">
      <c r="A1961">
        <v>1960</v>
      </c>
      <c r="B1961" t="s">
        <v>150</v>
      </c>
      <c r="C1961">
        <v>-1.68672830378464E-3</v>
      </c>
      <c r="D1961">
        <v>8.2116409674644703E-2</v>
      </c>
      <c r="E1961">
        <v>-2.0540697169636E-2</v>
      </c>
      <c r="F1961">
        <v>0.98361708725644803</v>
      </c>
      <c r="G1961" t="s">
        <v>489</v>
      </c>
      <c r="H1961" t="b">
        <v>0</v>
      </c>
      <c r="I1961" t="s">
        <v>382</v>
      </c>
      <c r="J1961" t="s">
        <v>382</v>
      </c>
      <c r="K1961" t="s">
        <v>382</v>
      </c>
      <c r="X1961" t="str">
        <f t="shared" si="159"/>
        <v>-0.020540697169636_0.983617087256448</v>
      </c>
      <c r="Y1961" t="str">
        <f t="shared" si="160"/>
        <v>grade8_all_grade_t8_ra_basic_zmath_growth</v>
      </c>
      <c r="Z1961" t="str">
        <f t="shared" si="161"/>
        <v>FALSE</v>
      </c>
      <c r="AA1961" s="2" t="e">
        <f t="shared" si="162"/>
        <v>#VALUE!</v>
      </c>
      <c r="AB1961">
        <f t="shared" si="163"/>
        <v>8.2116409674644703E-2</v>
      </c>
    </row>
    <row r="1962" spans="1:28">
      <c r="A1962">
        <v>1961</v>
      </c>
      <c r="B1962" t="s">
        <v>116</v>
      </c>
      <c r="C1962">
        <v>2.5813313634834901E-2</v>
      </c>
      <c r="D1962">
        <v>3.5604809569929903E-2</v>
      </c>
      <c r="E1962">
        <v>0.72499513258555803</v>
      </c>
      <c r="F1962">
        <v>0.46866362398199102</v>
      </c>
      <c r="G1962" t="s">
        <v>489</v>
      </c>
      <c r="H1962" t="b">
        <v>0</v>
      </c>
      <c r="I1962" t="s">
        <v>382</v>
      </c>
      <c r="J1962" t="s">
        <v>382</v>
      </c>
      <c r="K1962" t="s">
        <v>382</v>
      </c>
      <c r="X1962" t="str">
        <f t="shared" si="159"/>
        <v>0.724995132585558_0.468663623981991</v>
      </c>
      <c r="Y1962" t="str">
        <f t="shared" si="160"/>
        <v>grade8_all_grade_t8_ra_basic_zmath_growth</v>
      </c>
      <c r="Z1962" t="str">
        <f t="shared" si="161"/>
        <v>FALSE</v>
      </c>
      <c r="AA1962" s="2" t="e">
        <f t="shared" si="162"/>
        <v>#VALUE!</v>
      </c>
      <c r="AB1962">
        <f t="shared" si="163"/>
        <v>3.5604809569929903E-2</v>
      </c>
    </row>
    <row r="1963" spans="1:28">
      <c r="A1963">
        <v>1962</v>
      </c>
      <c r="B1963" t="s">
        <v>234</v>
      </c>
      <c r="C1963">
        <v>-3.6121705521506399E-3</v>
      </c>
      <c r="D1963">
        <v>3.21175756535834E-3</v>
      </c>
      <c r="E1963">
        <v>-1.12467098734696</v>
      </c>
      <c r="F1963">
        <v>0.26106041509378197</v>
      </c>
      <c r="G1963" t="s">
        <v>489</v>
      </c>
      <c r="H1963" t="b">
        <v>0</v>
      </c>
      <c r="I1963" t="s">
        <v>382</v>
      </c>
      <c r="J1963" t="s">
        <v>382</v>
      </c>
      <c r="K1963" t="s">
        <v>382</v>
      </c>
      <c r="X1963" t="str">
        <f t="shared" si="159"/>
        <v>-1.12467098734696_0.261060415093782</v>
      </c>
      <c r="Y1963" t="str">
        <f t="shared" si="160"/>
        <v>grade8_all_grade_t8_ra_basic_zmath_growth</v>
      </c>
      <c r="Z1963" t="str">
        <f t="shared" si="161"/>
        <v>FALSE</v>
      </c>
      <c r="AA1963" s="2" t="e">
        <f t="shared" si="162"/>
        <v>#VALUE!</v>
      </c>
      <c r="AB1963">
        <f t="shared" si="163"/>
        <v>3.21175756535834E-3</v>
      </c>
    </row>
    <row r="1964" spans="1:28">
      <c r="A1964">
        <v>1963</v>
      </c>
      <c r="B1964" t="s">
        <v>150</v>
      </c>
      <c r="C1964">
        <v>-0.15998873745432601</v>
      </c>
      <c r="D1964">
        <v>8.1458270193552507E-2</v>
      </c>
      <c r="E1964">
        <v>-1.96405763434673</v>
      </c>
      <c r="F1964">
        <v>4.9947192941735302E-2</v>
      </c>
      <c r="G1964" t="s">
        <v>490</v>
      </c>
      <c r="H1964" t="b">
        <v>0</v>
      </c>
      <c r="I1964" t="s">
        <v>382</v>
      </c>
      <c r="J1964" t="s">
        <v>382</v>
      </c>
      <c r="K1964" t="s">
        <v>382</v>
      </c>
      <c r="X1964" t="str">
        <f t="shared" si="159"/>
        <v>-1.96405763434673_0.0499471929417353</v>
      </c>
      <c r="Y1964" t="str">
        <f t="shared" si="160"/>
        <v>grade9_all_grade_t8_ra_basic_zmath_growth</v>
      </c>
      <c r="Z1964" t="str">
        <f t="shared" si="161"/>
        <v>FALSE</v>
      </c>
      <c r="AA1964" s="2" t="e">
        <f t="shared" si="162"/>
        <v>#VALUE!</v>
      </c>
      <c r="AB1964">
        <f t="shared" si="163"/>
        <v>8.1458270193552507E-2</v>
      </c>
    </row>
    <row r="1965" spans="1:28">
      <c r="A1965">
        <v>1964</v>
      </c>
      <c r="B1965" t="s">
        <v>116</v>
      </c>
      <c r="C1965">
        <v>4.9305219563926299E-2</v>
      </c>
      <c r="D1965">
        <v>3.6164372118043998E-2</v>
      </c>
      <c r="E1965">
        <v>1.36336445723402</v>
      </c>
      <c r="F1965">
        <v>0.17323753296129499</v>
      </c>
      <c r="G1965" t="s">
        <v>490</v>
      </c>
      <c r="H1965" t="b">
        <v>0</v>
      </c>
      <c r="I1965" t="s">
        <v>382</v>
      </c>
      <c r="J1965" t="s">
        <v>382</v>
      </c>
      <c r="K1965" t="s">
        <v>382</v>
      </c>
      <c r="X1965" t="str">
        <f t="shared" si="159"/>
        <v>1.36336445723402_0.173237532961295</v>
      </c>
      <c r="Y1965" t="str">
        <f t="shared" si="160"/>
        <v>grade9_all_grade_t8_ra_basic_zmath_growth</v>
      </c>
      <c r="Z1965" t="str">
        <f t="shared" si="161"/>
        <v>FALSE</v>
      </c>
      <c r="AA1965" s="2" t="e">
        <f t="shared" si="162"/>
        <v>#VALUE!</v>
      </c>
      <c r="AB1965">
        <f t="shared" si="163"/>
        <v>3.6164372118043998E-2</v>
      </c>
    </row>
    <row r="1966" spans="1:28">
      <c r="A1966">
        <v>1965</v>
      </c>
      <c r="B1966" t="s">
        <v>234</v>
      </c>
      <c r="C1966">
        <v>-3.8861583862027501E-3</v>
      </c>
      <c r="D1966">
        <v>3.1635485483755602E-3</v>
      </c>
      <c r="E1966">
        <v>-1.2284174959787599</v>
      </c>
      <c r="F1966">
        <v>0.21973283012789799</v>
      </c>
      <c r="G1966" t="s">
        <v>490</v>
      </c>
      <c r="H1966" t="b">
        <v>0</v>
      </c>
      <c r="I1966" t="s">
        <v>382</v>
      </c>
      <c r="J1966" t="s">
        <v>382</v>
      </c>
      <c r="K1966" t="s">
        <v>382</v>
      </c>
      <c r="X1966" t="str">
        <f t="shared" si="159"/>
        <v>-1.22841749597876_0.219732830127898</v>
      </c>
      <c r="Y1966" t="str">
        <f t="shared" si="160"/>
        <v>grade9_all_grade_t8_ra_basic_zmath_growth</v>
      </c>
      <c r="Z1966" t="str">
        <f t="shared" si="161"/>
        <v>FALSE</v>
      </c>
      <c r="AA1966" s="2" t="e">
        <f t="shared" si="162"/>
        <v>#VALUE!</v>
      </c>
      <c r="AB1966">
        <f t="shared" si="163"/>
        <v>3.1635485483755602E-3</v>
      </c>
    </row>
    <row r="1967" spans="1:28">
      <c r="A1967">
        <v>1966</v>
      </c>
      <c r="B1967" t="s">
        <v>150</v>
      </c>
      <c r="C1967">
        <v>-0.118101993071518</v>
      </c>
      <c r="D1967">
        <v>0.135810970426092</v>
      </c>
      <c r="E1967">
        <v>-0.86960569312615899</v>
      </c>
      <c r="F1967">
        <v>0.384722535750534</v>
      </c>
      <c r="G1967" t="s">
        <v>802</v>
      </c>
      <c r="H1967" t="b">
        <v>0</v>
      </c>
      <c r="I1967" t="s">
        <v>382</v>
      </c>
      <c r="J1967" t="s">
        <v>382</v>
      </c>
      <c r="K1967" t="s">
        <v>382</v>
      </c>
      <c r="X1967" t="str">
        <f t="shared" si="159"/>
        <v>-0.869605693126159_0.384722535750534</v>
      </c>
      <c r="Y1967" t="str">
        <f t="shared" si="160"/>
        <v>grade5_not_apr_march_grade_t8_ra_basic_zmath_growth</v>
      </c>
      <c r="Z1967" t="str">
        <f t="shared" si="161"/>
        <v>FALSE</v>
      </c>
      <c r="AA1967" s="2" t="e">
        <f t="shared" si="162"/>
        <v>#VALUE!</v>
      </c>
      <c r="AB1967">
        <f t="shared" si="163"/>
        <v>0.135810970426092</v>
      </c>
    </row>
    <row r="1968" spans="1:28">
      <c r="A1968">
        <v>1967</v>
      </c>
      <c r="B1968" t="s">
        <v>116</v>
      </c>
      <c r="C1968">
        <v>5.5902242207622299E-2</v>
      </c>
      <c r="D1968">
        <v>5.57609055739237E-2</v>
      </c>
      <c r="E1968">
        <v>1.0025346904295001</v>
      </c>
      <c r="F1968">
        <v>0.31632554257083201</v>
      </c>
      <c r="G1968" t="s">
        <v>802</v>
      </c>
      <c r="H1968" t="b">
        <v>0</v>
      </c>
      <c r="I1968" t="s">
        <v>382</v>
      </c>
      <c r="J1968" t="s">
        <v>382</v>
      </c>
      <c r="K1968" t="s">
        <v>382</v>
      </c>
      <c r="X1968" t="str">
        <f t="shared" si="159"/>
        <v>1.0025346904295_0.316325542570832</v>
      </c>
      <c r="Y1968" t="str">
        <f t="shared" si="160"/>
        <v>grade5_not_apr_march_grade_t8_ra_basic_zmath_growth</v>
      </c>
      <c r="Z1968" t="str">
        <f t="shared" si="161"/>
        <v>FALSE</v>
      </c>
      <c r="AA1968" s="2" t="e">
        <f t="shared" si="162"/>
        <v>#VALUE!</v>
      </c>
      <c r="AB1968">
        <f t="shared" si="163"/>
        <v>5.57609055739237E-2</v>
      </c>
    </row>
    <row r="1969" spans="1:28">
      <c r="A1969">
        <v>1968</v>
      </c>
      <c r="B1969" t="s">
        <v>234</v>
      </c>
      <c r="C1969">
        <v>-6.1406898281600097E-3</v>
      </c>
      <c r="D1969">
        <v>4.8433519097997001E-3</v>
      </c>
      <c r="E1969">
        <v>-1.2678595201259999</v>
      </c>
      <c r="F1969">
        <v>0.205140320082878</v>
      </c>
      <c r="G1969" t="s">
        <v>802</v>
      </c>
      <c r="H1969" t="b">
        <v>0</v>
      </c>
      <c r="I1969" t="s">
        <v>382</v>
      </c>
      <c r="J1969" t="s">
        <v>382</v>
      </c>
      <c r="K1969" t="s">
        <v>382</v>
      </c>
      <c r="X1969" t="str">
        <f t="shared" si="159"/>
        <v>-1.267859520126_0.205140320082878</v>
      </c>
      <c r="Y1969" t="str">
        <f t="shared" si="160"/>
        <v>grade5_not_apr_march_grade_t8_ra_basic_zmath_growth</v>
      </c>
      <c r="Z1969" t="str">
        <f t="shared" si="161"/>
        <v>FALSE</v>
      </c>
      <c r="AA1969" s="2" t="e">
        <f t="shared" si="162"/>
        <v>#VALUE!</v>
      </c>
      <c r="AB1969">
        <f t="shared" si="163"/>
        <v>4.8433519097997001E-3</v>
      </c>
    </row>
    <row r="1970" spans="1:28">
      <c r="A1970">
        <v>1969</v>
      </c>
      <c r="B1970" t="s">
        <v>150</v>
      </c>
      <c r="C1970">
        <v>-4.6239346766398501E-2</v>
      </c>
      <c r="D1970">
        <v>0.116538837110943</v>
      </c>
      <c r="E1970">
        <v>-0.396771993892297</v>
      </c>
      <c r="F1970">
        <v>0.69161892981416095</v>
      </c>
      <c r="G1970" t="s">
        <v>803</v>
      </c>
      <c r="H1970" t="b">
        <v>0</v>
      </c>
      <c r="I1970" t="s">
        <v>382</v>
      </c>
      <c r="J1970" t="s">
        <v>382</v>
      </c>
      <c r="K1970" t="s">
        <v>382</v>
      </c>
      <c r="X1970" t="str">
        <f t="shared" si="159"/>
        <v>-0.396771993892297_0.691618929814161</v>
      </c>
      <c r="Y1970" t="str">
        <f t="shared" si="160"/>
        <v>grade6_not_apr_march_grade_t8_ra_basic_zmath_growth</v>
      </c>
      <c r="Z1970" t="str">
        <f t="shared" si="161"/>
        <v>FALSE</v>
      </c>
      <c r="AA1970" s="2" t="e">
        <f t="shared" si="162"/>
        <v>#VALUE!</v>
      </c>
      <c r="AB1970">
        <f t="shared" si="163"/>
        <v>0.116538837110943</v>
      </c>
    </row>
    <row r="1971" spans="1:28">
      <c r="A1971">
        <v>1970</v>
      </c>
      <c r="B1971" t="s">
        <v>116</v>
      </c>
      <c r="C1971">
        <v>2.7187641625088101E-2</v>
      </c>
      <c r="D1971">
        <v>4.7020301327560403E-2</v>
      </c>
      <c r="E1971">
        <v>0.57821070596058499</v>
      </c>
      <c r="F1971">
        <v>0.56325000587691099</v>
      </c>
      <c r="G1971" t="s">
        <v>803</v>
      </c>
      <c r="H1971" t="b">
        <v>0</v>
      </c>
      <c r="I1971" t="s">
        <v>382</v>
      </c>
      <c r="J1971" t="s">
        <v>382</v>
      </c>
      <c r="K1971" t="s">
        <v>382</v>
      </c>
      <c r="X1971" t="str">
        <f t="shared" si="159"/>
        <v>0.578210705960585_0.563250005876911</v>
      </c>
      <c r="Y1971" t="str">
        <f t="shared" si="160"/>
        <v>grade6_not_apr_march_grade_t8_ra_basic_zmath_growth</v>
      </c>
      <c r="Z1971" t="str">
        <f t="shared" si="161"/>
        <v>FALSE</v>
      </c>
      <c r="AA1971" s="2" t="e">
        <f t="shared" si="162"/>
        <v>#VALUE!</v>
      </c>
      <c r="AB1971">
        <f t="shared" si="163"/>
        <v>4.7020301327560403E-2</v>
      </c>
    </row>
    <row r="1972" spans="1:28">
      <c r="A1972">
        <v>1971</v>
      </c>
      <c r="B1972" t="s">
        <v>234</v>
      </c>
      <c r="C1972">
        <v>-2.3539451327142E-3</v>
      </c>
      <c r="D1972">
        <v>3.9936769831464903E-3</v>
      </c>
      <c r="E1972">
        <v>-0.58941800817841905</v>
      </c>
      <c r="F1972">
        <v>0.55571193757105297</v>
      </c>
      <c r="G1972" t="s">
        <v>803</v>
      </c>
      <c r="H1972" t="b">
        <v>0</v>
      </c>
      <c r="I1972" t="s">
        <v>382</v>
      </c>
      <c r="J1972" t="s">
        <v>382</v>
      </c>
      <c r="K1972" t="s">
        <v>382</v>
      </c>
      <c r="X1972" t="str">
        <f t="shared" si="159"/>
        <v>-0.589418008178419_0.555711937571053</v>
      </c>
      <c r="Y1972" t="str">
        <f t="shared" si="160"/>
        <v>grade6_not_apr_march_grade_t8_ra_basic_zmath_growth</v>
      </c>
      <c r="Z1972" t="str">
        <f t="shared" si="161"/>
        <v>FALSE</v>
      </c>
      <c r="AA1972" s="2" t="e">
        <f t="shared" si="162"/>
        <v>#VALUE!</v>
      </c>
      <c r="AB1972">
        <f t="shared" si="163"/>
        <v>3.9936769831464903E-3</v>
      </c>
    </row>
    <row r="1973" spans="1:28">
      <c r="A1973">
        <v>1972</v>
      </c>
      <c r="B1973" t="s">
        <v>150</v>
      </c>
      <c r="C1973">
        <v>0.150230656789893</v>
      </c>
      <c r="D1973">
        <v>0.12851334385840699</v>
      </c>
      <c r="E1973">
        <v>1.16898877797012</v>
      </c>
      <c r="F1973">
        <v>0.24268507006493201</v>
      </c>
      <c r="G1973" t="s">
        <v>804</v>
      </c>
      <c r="H1973" t="b">
        <v>0</v>
      </c>
      <c r="I1973" t="s">
        <v>382</v>
      </c>
      <c r="J1973" t="s">
        <v>382</v>
      </c>
      <c r="K1973" t="s">
        <v>382</v>
      </c>
      <c r="X1973" t="str">
        <f t="shared" si="159"/>
        <v>1.16898877797012_0.242685070064932</v>
      </c>
      <c r="Y1973" t="str">
        <f t="shared" si="160"/>
        <v>grade7_not_apr_march_grade_t8_ra_basic_zmath_growth</v>
      </c>
      <c r="Z1973" t="str">
        <f t="shared" si="161"/>
        <v>FALSE</v>
      </c>
      <c r="AA1973" s="2" t="e">
        <f t="shared" si="162"/>
        <v>#VALUE!</v>
      </c>
      <c r="AB1973">
        <f t="shared" si="163"/>
        <v>0.12851334385840699</v>
      </c>
    </row>
    <row r="1974" spans="1:28">
      <c r="A1974">
        <v>1973</v>
      </c>
      <c r="B1974" t="s">
        <v>116</v>
      </c>
      <c r="C1974">
        <v>-8.15536598744631E-2</v>
      </c>
      <c r="D1974">
        <v>5.4110616536709601E-2</v>
      </c>
      <c r="E1974">
        <v>-1.5071656006568599</v>
      </c>
      <c r="F1974">
        <v>0.132082158827456</v>
      </c>
      <c r="G1974" t="s">
        <v>804</v>
      </c>
      <c r="H1974" t="b">
        <v>0</v>
      </c>
      <c r="I1974" t="s">
        <v>382</v>
      </c>
      <c r="J1974" t="s">
        <v>382</v>
      </c>
      <c r="K1974" t="s">
        <v>382</v>
      </c>
      <c r="X1974" t="str">
        <f t="shared" si="159"/>
        <v>-1.50716560065686_0.132082158827456</v>
      </c>
      <c r="Y1974" t="str">
        <f t="shared" si="160"/>
        <v>grade7_not_apr_march_grade_t8_ra_basic_zmath_growth</v>
      </c>
      <c r="Z1974" t="str">
        <f t="shared" si="161"/>
        <v>FALSE</v>
      </c>
      <c r="AA1974" s="2" t="e">
        <f t="shared" si="162"/>
        <v>#VALUE!</v>
      </c>
      <c r="AB1974">
        <f t="shared" si="163"/>
        <v>5.4110616536709601E-2</v>
      </c>
    </row>
    <row r="1975" spans="1:28">
      <c r="A1975">
        <v>1974</v>
      </c>
      <c r="B1975" t="s">
        <v>234</v>
      </c>
      <c r="C1975">
        <v>7.2448453311350601E-3</v>
      </c>
      <c r="D1975">
        <v>4.9391056332873601E-3</v>
      </c>
      <c r="E1975">
        <v>1.4668334449678599</v>
      </c>
      <c r="F1975">
        <v>0.14273389574360901</v>
      </c>
      <c r="G1975" t="s">
        <v>804</v>
      </c>
      <c r="H1975" t="b">
        <v>0</v>
      </c>
      <c r="I1975" t="s">
        <v>382</v>
      </c>
      <c r="J1975" t="s">
        <v>382</v>
      </c>
      <c r="K1975" t="s">
        <v>382</v>
      </c>
      <c r="X1975" t="str">
        <f t="shared" si="159"/>
        <v>1.46683344496786_0.142733895743609</v>
      </c>
      <c r="Y1975" t="str">
        <f t="shared" si="160"/>
        <v>grade7_not_apr_march_grade_t8_ra_basic_zmath_growth</v>
      </c>
      <c r="Z1975" t="str">
        <f t="shared" si="161"/>
        <v>FALSE</v>
      </c>
      <c r="AA1975" s="2" t="e">
        <f t="shared" si="162"/>
        <v>#VALUE!</v>
      </c>
      <c r="AB1975">
        <f t="shared" si="163"/>
        <v>4.9391056332873601E-3</v>
      </c>
    </row>
    <row r="1976" spans="1:28">
      <c r="A1976">
        <v>1975</v>
      </c>
      <c r="B1976" t="s">
        <v>150</v>
      </c>
      <c r="C1976">
        <v>-0.26776218970534199</v>
      </c>
      <c r="D1976">
        <v>0.14826718237943301</v>
      </c>
      <c r="E1976">
        <v>-1.8059437389192901</v>
      </c>
      <c r="F1976">
        <v>7.1365963151875503E-2</v>
      </c>
      <c r="G1976" t="s">
        <v>805</v>
      </c>
      <c r="H1976" t="b">
        <v>0</v>
      </c>
      <c r="I1976" t="s">
        <v>382</v>
      </c>
      <c r="J1976" t="s">
        <v>382</v>
      </c>
      <c r="K1976" t="s">
        <v>382</v>
      </c>
      <c r="X1976" t="str">
        <f t="shared" si="159"/>
        <v>-1.80594373891929_0.0713659631518755</v>
      </c>
      <c r="Y1976" t="str">
        <f t="shared" si="160"/>
        <v>grade8_not_apr_march_grade_t8_ra_basic_zmath_growth</v>
      </c>
      <c r="Z1976" t="str">
        <f t="shared" si="161"/>
        <v>FALSE</v>
      </c>
      <c r="AA1976" s="2" t="e">
        <f t="shared" si="162"/>
        <v>#VALUE!</v>
      </c>
      <c r="AB1976">
        <f t="shared" si="163"/>
        <v>0.14826718237943301</v>
      </c>
    </row>
    <row r="1977" spans="1:28">
      <c r="A1977">
        <v>1976</v>
      </c>
      <c r="B1977" t="s">
        <v>116</v>
      </c>
      <c r="C1977">
        <v>0.138300376093064</v>
      </c>
      <c r="D1977">
        <v>6.2859023111580203E-2</v>
      </c>
      <c r="E1977">
        <v>2.2001674421119901</v>
      </c>
      <c r="F1977">
        <v>2.81281606718339E-2</v>
      </c>
      <c r="G1977" t="s">
        <v>805</v>
      </c>
      <c r="H1977" t="b">
        <v>0</v>
      </c>
      <c r="I1977" t="s">
        <v>382</v>
      </c>
      <c r="J1977" t="s">
        <v>382</v>
      </c>
      <c r="K1977" t="s">
        <v>382</v>
      </c>
      <c r="X1977" t="str">
        <f t="shared" si="159"/>
        <v>2.20016744211199_0.0281281606718339</v>
      </c>
      <c r="Y1977" t="str">
        <f t="shared" si="160"/>
        <v>grade8_not_apr_march_grade_t8_ra_basic_zmath_growth</v>
      </c>
      <c r="Z1977" t="str">
        <f t="shared" si="161"/>
        <v>FALSE</v>
      </c>
      <c r="AA1977" s="2" t="e">
        <f t="shared" si="162"/>
        <v>#VALUE!</v>
      </c>
      <c r="AB1977">
        <f t="shared" si="163"/>
        <v>6.2859023111580203E-2</v>
      </c>
    </row>
    <row r="1978" spans="1:28">
      <c r="A1978">
        <v>1977</v>
      </c>
      <c r="B1978" t="s">
        <v>234</v>
      </c>
      <c r="C1978">
        <v>-1.33934303932825E-2</v>
      </c>
      <c r="D1978">
        <v>5.7708821039105396E-3</v>
      </c>
      <c r="E1978">
        <v>-2.3208636309181601</v>
      </c>
      <c r="F1978">
        <v>2.0586905057938101E-2</v>
      </c>
      <c r="G1978" t="s">
        <v>805</v>
      </c>
      <c r="H1978" t="b">
        <v>0</v>
      </c>
      <c r="I1978" t="s">
        <v>382</v>
      </c>
      <c r="J1978" t="s">
        <v>382</v>
      </c>
      <c r="K1978" t="s">
        <v>382</v>
      </c>
      <c r="X1978" t="str">
        <f t="shared" si="159"/>
        <v>-2.32086363091816_0.0205869050579381</v>
      </c>
      <c r="Y1978" t="str">
        <f t="shared" si="160"/>
        <v>grade8_not_apr_march_grade_t8_ra_basic_zmath_growth</v>
      </c>
      <c r="Z1978" t="str">
        <f t="shared" si="161"/>
        <v>FALSE</v>
      </c>
      <c r="AA1978" s="2" t="e">
        <f t="shared" si="162"/>
        <v>#VALUE!</v>
      </c>
      <c r="AB1978">
        <f t="shared" si="163"/>
        <v>5.7708821039105396E-3</v>
      </c>
    </row>
    <row r="1979" spans="1:28">
      <c r="A1979">
        <v>1978</v>
      </c>
      <c r="B1979" t="s">
        <v>150</v>
      </c>
      <c r="C1979">
        <v>0.167392801921013</v>
      </c>
      <c r="D1979">
        <v>0.14657519309965</v>
      </c>
      <c r="E1979">
        <v>1.1420268217365399</v>
      </c>
      <c r="F1979">
        <v>0.25394620792591799</v>
      </c>
      <c r="G1979" t="s">
        <v>806</v>
      </c>
      <c r="H1979" t="b">
        <v>0</v>
      </c>
      <c r="I1979" t="s">
        <v>382</v>
      </c>
      <c r="J1979" t="s">
        <v>382</v>
      </c>
      <c r="K1979" t="s">
        <v>382</v>
      </c>
      <c r="X1979" t="str">
        <f t="shared" si="159"/>
        <v>1.14202682173654_0.253946207925918</v>
      </c>
      <c r="Y1979" t="str">
        <f t="shared" si="160"/>
        <v>grade9_not_apr_march_grade_t8_ra_basic_zmath_growth</v>
      </c>
      <c r="Z1979" t="str">
        <f t="shared" si="161"/>
        <v>FALSE</v>
      </c>
      <c r="AA1979" s="2" t="e">
        <f t="shared" si="162"/>
        <v>#VALUE!</v>
      </c>
      <c r="AB1979">
        <f t="shared" si="163"/>
        <v>0.14657519309965</v>
      </c>
    </row>
    <row r="1980" spans="1:28">
      <c r="A1980">
        <v>1979</v>
      </c>
      <c r="B1980" t="s">
        <v>116</v>
      </c>
      <c r="C1980">
        <v>-8.0986263428855995E-2</v>
      </c>
      <c r="D1980">
        <v>6.2119673567869703E-2</v>
      </c>
      <c r="E1980">
        <v>-1.30371360275056</v>
      </c>
      <c r="F1980">
        <v>0.19288368914193199</v>
      </c>
      <c r="G1980" t="s">
        <v>806</v>
      </c>
      <c r="H1980" t="b">
        <v>0</v>
      </c>
      <c r="I1980" t="s">
        <v>382</v>
      </c>
      <c r="J1980" t="s">
        <v>382</v>
      </c>
      <c r="K1980" t="s">
        <v>382</v>
      </c>
      <c r="X1980" t="str">
        <f t="shared" si="159"/>
        <v>-1.30371360275056_0.192883689141932</v>
      </c>
      <c r="Y1980" t="str">
        <f t="shared" si="160"/>
        <v>grade9_not_apr_march_grade_t8_ra_basic_zmath_growth</v>
      </c>
      <c r="Z1980" t="str">
        <f t="shared" si="161"/>
        <v>FALSE</v>
      </c>
      <c r="AA1980" s="2" t="e">
        <f t="shared" si="162"/>
        <v>#VALUE!</v>
      </c>
      <c r="AB1980">
        <f t="shared" si="163"/>
        <v>6.2119673567869703E-2</v>
      </c>
    </row>
    <row r="1981" spans="1:28">
      <c r="A1981">
        <v>1980</v>
      </c>
      <c r="B1981" t="s">
        <v>234</v>
      </c>
      <c r="C1981">
        <v>6.9101522878450604E-3</v>
      </c>
      <c r="D1981">
        <v>5.5496407416050601E-3</v>
      </c>
      <c r="E1981">
        <v>1.2451530846024701</v>
      </c>
      <c r="F1981">
        <v>0.213612554984348</v>
      </c>
      <c r="G1981" t="s">
        <v>806</v>
      </c>
      <c r="H1981" t="b">
        <v>0</v>
      </c>
      <c r="I1981" t="s">
        <v>382</v>
      </c>
      <c r="J1981" t="s">
        <v>382</v>
      </c>
      <c r="K1981" t="s">
        <v>382</v>
      </c>
      <c r="X1981" t="str">
        <f t="shared" si="159"/>
        <v>1.24515308460247_0.213612554984348</v>
      </c>
      <c r="Y1981" t="str">
        <f t="shared" si="160"/>
        <v>grade9_not_apr_march_grade_t8_ra_basic_zmath_growth</v>
      </c>
      <c r="Z1981" t="str">
        <f t="shared" si="161"/>
        <v>FALSE</v>
      </c>
      <c r="AA1981" s="2" t="e">
        <f t="shared" si="162"/>
        <v>#VALUE!</v>
      </c>
      <c r="AB1981">
        <f t="shared" si="163"/>
        <v>5.5496407416050601E-3</v>
      </c>
    </row>
    <row r="1982" spans="1:28">
      <c r="A1982">
        <v>1981</v>
      </c>
      <c r="B1982" t="s">
        <v>116</v>
      </c>
      <c r="C1982">
        <v>2.0227202751921199E-2</v>
      </c>
      <c r="D1982">
        <v>6.0779814383484301E-2</v>
      </c>
      <c r="E1982">
        <v>0.33279474373349799</v>
      </c>
      <c r="F1982">
        <v>0.73939090106496697</v>
      </c>
      <c r="G1982" t="s">
        <v>365</v>
      </c>
      <c r="H1982" t="b">
        <v>1</v>
      </c>
      <c r="I1982" t="s">
        <v>360</v>
      </c>
      <c r="J1982" t="s">
        <v>382</v>
      </c>
      <c r="K1982" t="s">
        <v>382</v>
      </c>
      <c r="X1982" t="str">
        <f t="shared" si="159"/>
        <v>0.332794743733498_0.739390901064967</v>
      </c>
      <c r="Y1982" t="str">
        <f t="shared" si="160"/>
        <v>grade5_all_grade_t8_ra_cont_zmath_growth</v>
      </c>
      <c r="Z1982" t="str">
        <f t="shared" si="161"/>
        <v>TRUE</v>
      </c>
      <c r="AA1982" s="2" t="e">
        <f t="shared" si="162"/>
        <v>#VALUE!</v>
      </c>
      <c r="AB1982">
        <f t="shared" si="163"/>
        <v>6.0779814383484301E-2</v>
      </c>
    </row>
    <row r="1983" spans="1:28">
      <c r="A1983">
        <v>1982</v>
      </c>
      <c r="B1983" t="s">
        <v>234</v>
      </c>
      <c r="C1983">
        <v>-2.98016251552177E-3</v>
      </c>
      <c r="D1983">
        <v>5.2534588552987397E-3</v>
      </c>
      <c r="E1983">
        <v>-0.56727626457298996</v>
      </c>
      <c r="F1983">
        <v>0.57071208162717302</v>
      </c>
      <c r="G1983" t="s">
        <v>365</v>
      </c>
      <c r="H1983" t="b">
        <v>1</v>
      </c>
      <c r="I1983" t="s">
        <v>360</v>
      </c>
      <c r="J1983" t="s">
        <v>382</v>
      </c>
      <c r="K1983" t="s">
        <v>382</v>
      </c>
      <c r="X1983" t="str">
        <f t="shared" si="159"/>
        <v>-0.56727626457299_0.570712081627173</v>
      </c>
      <c r="Y1983" t="str">
        <f t="shared" si="160"/>
        <v>grade5_all_grade_t8_ra_cont_zmath_growth</v>
      </c>
      <c r="Z1983" t="str">
        <f t="shared" si="161"/>
        <v>TRUE</v>
      </c>
      <c r="AA1983" s="2" t="e">
        <f t="shared" si="162"/>
        <v>#VALUE!</v>
      </c>
      <c r="AB1983">
        <f t="shared" si="163"/>
        <v>5.2534588552987397E-3</v>
      </c>
    </row>
    <row r="1984" spans="1:28">
      <c r="A1984">
        <v>1983</v>
      </c>
      <c r="B1984" t="s">
        <v>140</v>
      </c>
      <c r="C1984">
        <v>2.23743843651894E-2</v>
      </c>
      <c r="D1984">
        <v>9.8819264725203207E-2</v>
      </c>
      <c r="E1984">
        <v>0.22641723177568801</v>
      </c>
      <c r="F1984">
        <v>0.82094437396858799</v>
      </c>
      <c r="G1984" t="s">
        <v>365</v>
      </c>
      <c r="H1984" t="b">
        <v>1</v>
      </c>
      <c r="I1984" t="s">
        <v>360</v>
      </c>
      <c r="J1984" t="s">
        <v>382</v>
      </c>
      <c r="K1984" t="s">
        <v>382</v>
      </c>
      <c r="X1984" t="str">
        <f t="shared" si="159"/>
        <v>0.226417231775688_0.820944373968588</v>
      </c>
      <c r="Y1984" t="str">
        <f t="shared" si="160"/>
        <v>grade5_all_grade_t8_ra_cont_zmath_growth</v>
      </c>
      <c r="Z1984" t="str">
        <f t="shared" si="161"/>
        <v>TRUE</v>
      </c>
      <c r="AA1984" s="2" t="e">
        <f t="shared" si="162"/>
        <v>#VALUE!</v>
      </c>
      <c r="AB1984">
        <f t="shared" si="163"/>
        <v>9.8819264725203207E-2</v>
      </c>
    </row>
    <row r="1985" spans="1:28">
      <c r="A1985">
        <v>1984</v>
      </c>
      <c r="B1985" t="s">
        <v>117</v>
      </c>
      <c r="C1985">
        <v>5.6598360450952998E-2</v>
      </c>
      <c r="D1985">
        <v>0.164624421535571</v>
      </c>
      <c r="E1985">
        <v>0.34380294201200001</v>
      </c>
      <c r="F1985">
        <v>0.731099836758898</v>
      </c>
      <c r="G1985" t="s">
        <v>365</v>
      </c>
      <c r="H1985" t="b">
        <v>1</v>
      </c>
      <c r="I1985" t="s">
        <v>360</v>
      </c>
      <c r="J1985" t="s">
        <v>382</v>
      </c>
      <c r="K1985" t="s">
        <v>382</v>
      </c>
      <c r="X1985" t="str">
        <f t="shared" si="159"/>
        <v>0.343802942012_0.731099836758898</v>
      </c>
      <c r="Y1985" t="str">
        <f t="shared" si="160"/>
        <v>grade5_all_grade_t8_ra_cont_zmath_growth</v>
      </c>
      <c r="Z1985" t="str">
        <f t="shared" si="161"/>
        <v>TRUE</v>
      </c>
      <c r="AA1985" s="2" t="e">
        <f t="shared" si="162"/>
        <v>#VALUE!</v>
      </c>
      <c r="AB1985">
        <f t="shared" si="163"/>
        <v>0.164624421535571</v>
      </c>
    </row>
    <row r="1986" spans="1:28">
      <c r="A1986">
        <v>1985</v>
      </c>
      <c r="B1986" t="s">
        <v>118</v>
      </c>
      <c r="C1986">
        <v>-8.6901862098018701E-2</v>
      </c>
      <c r="D1986">
        <v>0.13482992450388301</v>
      </c>
      <c r="E1986">
        <v>-0.64452948718751302</v>
      </c>
      <c r="F1986">
        <v>0.51944760116102995</v>
      </c>
      <c r="G1986" t="s">
        <v>365</v>
      </c>
      <c r="H1986" t="b">
        <v>1</v>
      </c>
      <c r="I1986" t="s">
        <v>360</v>
      </c>
      <c r="J1986" t="s">
        <v>382</v>
      </c>
      <c r="K1986" t="s">
        <v>382</v>
      </c>
      <c r="X1986" t="str">
        <f t="shared" si="159"/>
        <v>-0.644529487187513_0.51944760116103</v>
      </c>
      <c r="Y1986" t="str">
        <f t="shared" si="160"/>
        <v>grade5_all_grade_t8_ra_cont_zmath_growth</v>
      </c>
      <c r="Z1986" t="str">
        <f t="shared" si="161"/>
        <v>TRUE</v>
      </c>
      <c r="AA1986" s="2" t="e">
        <f t="shared" si="162"/>
        <v>#VALUE!</v>
      </c>
      <c r="AB1986">
        <f t="shared" si="163"/>
        <v>0.13482992450388301</v>
      </c>
    </row>
    <row r="1987" spans="1:28">
      <c r="A1987">
        <v>1986</v>
      </c>
      <c r="B1987" t="s">
        <v>119</v>
      </c>
      <c r="C1987">
        <v>3.3010829669424098E-2</v>
      </c>
      <c r="D1987">
        <v>0.152778110269435</v>
      </c>
      <c r="E1987">
        <v>0.216070414872963</v>
      </c>
      <c r="F1987">
        <v>0.82899709200110205</v>
      </c>
      <c r="G1987" t="s">
        <v>365</v>
      </c>
      <c r="H1987" t="b">
        <v>1</v>
      </c>
      <c r="I1987" t="s">
        <v>360</v>
      </c>
      <c r="J1987" t="s">
        <v>382</v>
      </c>
      <c r="K1987" t="s">
        <v>382</v>
      </c>
      <c r="X1987" t="str">
        <f t="shared" si="159"/>
        <v>0.216070414872963_0.828997092001102</v>
      </c>
      <c r="Y1987" t="str">
        <f t="shared" si="160"/>
        <v>grade5_all_grade_t8_ra_cont_zmath_growth</v>
      </c>
      <c r="Z1987" t="str">
        <f t="shared" si="161"/>
        <v>TRUE</v>
      </c>
      <c r="AA1987" s="2" t="e">
        <f t="shared" si="162"/>
        <v>#VALUE!</v>
      </c>
      <c r="AB1987">
        <f t="shared" si="163"/>
        <v>0.152778110269435</v>
      </c>
    </row>
    <row r="1988" spans="1:28">
      <c r="A1988">
        <v>1987</v>
      </c>
      <c r="B1988" t="s">
        <v>120</v>
      </c>
      <c r="C1988">
        <v>-0.24959745206741199</v>
      </c>
      <c r="D1988">
        <v>0.20864485733968799</v>
      </c>
      <c r="E1988">
        <v>-1.19627895578107</v>
      </c>
      <c r="F1988">
        <v>0.23200101500352999</v>
      </c>
      <c r="G1988" t="s">
        <v>365</v>
      </c>
      <c r="H1988" t="b">
        <v>1</v>
      </c>
      <c r="I1988" t="s">
        <v>360</v>
      </c>
      <c r="J1988" t="s">
        <v>382</v>
      </c>
      <c r="K1988" t="s">
        <v>382</v>
      </c>
      <c r="X1988" t="str">
        <f t="shared" si="159"/>
        <v>-1.19627895578107_0.23200101500353</v>
      </c>
      <c r="Y1988" t="str">
        <f t="shared" si="160"/>
        <v>grade5_all_grade_t8_ra_cont_zmath_growth</v>
      </c>
      <c r="Z1988" t="str">
        <f t="shared" si="161"/>
        <v>TRUE</v>
      </c>
      <c r="AA1988" s="2" t="e">
        <f t="shared" si="162"/>
        <v>#VALUE!</v>
      </c>
      <c r="AB1988">
        <f t="shared" si="163"/>
        <v>0.20864485733968799</v>
      </c>
    </row>
    <row r="1989" spans="1:28">
      <c r="A1989">
        <v>1988</v>
      </c>
      <c r="B1989" t="s">
        <v>121</v>
      </c>
      <c r="C1989">
        <v>7.2430769629963601E-2</v>
      </c>
      <c r="D1989">
        <v>0.13830387474724401</v>
      </c>
      <c r="E1989">
        <v>0.52370745044080402</v>
      </c>
      <c r="F1989">
        <v>0.60065117381458299</v>
      </c>
      <c r="G1989" t="s">
        <v>365</v>
      </c>
      <c r="H1989" t="b">
        <v>1</v>
      </c>
      <c r="I1989" t="s">
        <v>360</v>
      </c>
      <c r="J1989" t="s">
        <v>382</v>
      </c>
      <c r="K1989" t="s">
        <v>382</v>
      </c>
      <c r="X1989" t="str">
        <f t="shared" si="159"/>
        <v>0.523707450440804_0.600651173814583</v>
      </c>
      <c r="Y1989" t="str">
        <f t="shared" si="160"/>
        <v>grade5_all_grade_t8_ra_cont_zmath_growth</v>
      </c>
      <c r="Z1989" t="str">
        <f t="shared" si="161"/>
        <v>TRUE</v>
      </c>
      <c r="AA1989" s="2" t="e">
        <f t="shared" si="162"/>
        <v>#VALUE!</v>
      </c>
      <c r="AB1989">
        <f t="shared" si="163"/>
        <v>0.13830387474724401</v>
      </c>
    </row>
    <row r="1990" spans="1:28">
      <c r="A1990">
        <v>1989</v>
      </c>
      <c r="B1990" t="s">
        <v>122</v>
      </c>
      <c r="C1990">
        <v>-3.1306634994900197E-2</v>
      </c>
      <c r="D1990">
        <v>0.150545370002585</v>
      </c>
      <c r="E1990">
        <v>-0.207954817835731</v>
      </c>
      <c r="F1990">
        <v>0.835325968062544</v>
      </c>
      <c r="G1990" t="s">
        <v>365</v>
      </c>
      <c r="H1990" t="b">
        <v>1</v>
      </c>
      <c r="I1990" t="s">
        <v>360</v>
      </c>
      <c r="J1990" t="s">
        <v>382</v>
      </c>
      <c r="K1990" t="s">
        <v>382</v>
      </c>
      <c r="X1990" t="str">
        <f t="shared" si="159"/>
        <v>-0.207954817835731_0.835325968062544</v>
      </c>
      <c r="Y1990" t="str">
        <f t="shared" si="160"/>
        <v>grade5_all_grade_t8_ra_cont_zmath_growth</v>
      </c>
      <c r="Z1990" t="str">
        <f t="shared" si="161"/>
        <v>TRUE</v>
      </c>
      <c r="AA1990" s="2" t="e">
        <f t="shared" si="162"/>
        <v>#VALUE!</v>
      </c>
      <c r="AB1990">
        <f t="shared" si="163"/>
        <v>0.150545370002585</v>
      </c>
    </row>
    <row r="1991" spans="1:28">
      <c r="A1991">
        <v>1990</v>
      </c>
      <c r="B1991" t="s">
        <v>116</v>
      </c>
      <c r="C1991">
        <v>-9.3290406510479606E-3</v>
      </c>
      <c r="D1991">
        <v>4.7283944272721597E-2</v>
      </c>
      <c r="E1991">
        <v>-0.19729827522933499</v>
      </c>
      <c r="F1991">
        <v>0.84365414611892597</v>
      </c>
      <c r="G1991" t="s">
        <v>366</v>
      </c>
      <c r="H1991" t="b">
        <v>1</v>
      </c>
      <c r="I1991" t="s">
        <v>360</v>
      </c>
      <c r="J1991" t="s">
        <v>382</v>
      </c>
      <c r="K1991" t="s">
        <v>382</v>
      </c>
      <c r="X1991" t="str">
        <f t="shared" si="159"/>
        <v>-0.197298275229335_0.843654146118926</v>
      </c>
      <c r="Y1991" t="str">
        <f t="shared" si="160"/>
        <v>grade6_all_grade_t8_ra_cont_zmath_growth</v>
      </c>
      <c r="Z1991" t="str">
        <f t="shared" si="161"/>
        <v>TRUE</v>
      </c>
      <c r="AA1991" s="2" t="e">
        <f t="shared" si="162"/>
        <v>#VALUE!</v>
      </c>
      <c r="AB1991">
        <f t="shared" si="163"/>
        <v>4.7283944272721597E-2</v>
      </c>
    </row>
    <row r="1992" spans="1:28">
      <c r="A1992">
        <v>1991</v>
      </c>
      <c r="B1992" t="s">
        <v>234</v>
      </c>
      <c r="C1992">
        <v>1.3392736878031801E-3</v>
      </c>
      <c r="D1992">
        <v>4.1955111560891302E-3</v>
      </c>
      <c r="E1992">
        <v>0.31921585665656899</v>
      </c>
      <c r="F1992">
        <v>0.74966262993965704</v>
      </c>
      <c r="G1992" t="s">
        <v>366</v>
      </c>
      <c r="H1992" t="b">
        <v>1</v>
      </c>
      <c r="I1992" t="s">
        <v>360</v>
      </c>
      <c r="J1992" t="s">
        <v>382</v>
      </c>
      <c r="K1992" t="s">
        <v>382</v>
      </c>
      <c r="X1992" t="str">
        <f t="shared" si="159"/>
        <v>0.319215856656569_0.749662629939657</v>
      </c>
      <c r="Y1992" t="str">
        <f t="shared" si="160"/>
        <v>grade6_all_grade_t8_ra_cont_zmath_growth</v>
      </c>
      <c r="Z1992" t="str">
        <f t="shared" si="161"/>
        <v>TRUE</v>
      </c>
      <c r="AA1992" s="2" t="e">
        <f t="shared" si="162"/>
        <v>#VALUE!</v>
      </c>
      <c r="AB1992">
        <f t="shared" si="163"/>
        <v>4.1955111560891302E-3</v>
      </c>
    </row>
    <row r="1993" spans="1:28">
      <c r="A1993">
        <v>1992</v>
      </c>
      <c r="B1993" t="s">
        <v>140</v>
      </c>
      <c r="C1993">
        <v>-2.7102745033950298E-2</v>
      </c>
      <c r="D1993">
        <v>8.6818276990669005E-2</v>
      </c>
      <c r="E1993">
        <v>-0.31217787283273501</v>
      </c>
      <c r="F1993">
        <v>0.75500276606853001</v>
      </c>
      <c r="G1993" t="s">
        <v>366</v>
      </c>
      <c r="H1993" t="b">
        <v>1</v>
      </c>
      <c r="I1993" t="s">
        <v>360</v>
      </c>
      <c r="J1993" t="s">
        <v>382</v>
      </c>
      <c r="K1993" t="s">
        <v>382</v>
      </c>
      <c r="X1993" t="str">
        <f t="shared" si="159"/>
        <v>-0.312177872832735_0.75500276606853</v>
      </c>
      <c r="Y1993" t="str">
        <f t="shared" si="160"/>
        <v>grade6_all_grade_t8_ra_cont_zmath_growth</v>
      </c>
      <c r="Z1993" t="str">
        <f t="shared" si="161"/>
        <v>TRUE</v>
      </c>
      <c r="AA1993" s="2" t="e">
        <f t="shared" si="162"/>
        <v>#VALUE!</v>
      </c>
      <c r="AB1993">
        <f t="shared" si="163"/>
        <v>8.6818276990669005E-2</v>
      </c>
    </row>
    <row r="1994" spans="1:28">
      <c r="A1994">
        <v>1993</v>
      </c>
      <c r="B1994" t="s">
        <v>117</v>
      </c>
      <c r="C1994">
        <v>-0.252329602404743</v>
      </c>
      <c r="D1994">
        <v>0.21320423494878599</v>
      </c>
      <c r="E1994">
        <v>-1.1835112115167601</v>
      </c>
      <c r="F1994">
        <v>0.2370276046825</v>
      </c>
      <c r="G1994" t="s">
        <v>366</v>
      </c>
      <c r="H1994" t="b">
        <v>1</v>
      </c>
      <c r="I1994" t="s">
        <v>360</v>
      </c>
      <c r="J1994" t="s">
        <v>382</v>
      </c>
      <c r="K1994" t="s">
        <v>382</v>
      </c>
      <c r="X1994" t="str">
        <f t="shared" si="159"/>
        <v>-1.18351121151676_0.2370276046825</v>
      </c>
      <c r="Y1994" t="str">
        <f t="shared" si="160"/>
        <v>grade6_all_grade_t8_ra_cont_zmath_growth</v>
      </c>
      <c r="Z1994" t="str">
        <f t="shared" si="161"/>
        <v>TRUE</v>
      </c>
      <c r="AA1994" s="2" t="e">
        <f t="shared" si="162"/>
        <v>#VALUE!</v>
      </c>
      <c r="AB1994">
        <f t="shared" si="163"/>
        <v>0.21320423494878599</v>
      </c>
    </row>
    <row r="1995" spans="1:28">
      <c r="A1995">
        <v>1994</v>
      </c>
      <c r="B1995" t="s">
        <v>118</v>
      </c>
      <c r="C1995">
        <v>-0.12061827904098101</v>
      </c>
      <c r="D1995">
        <v>0.21355488931305</v>
      </c>
      <c r="E1995">
        <v>-0.56481160149963405</v>
      </c>
      <c r="F1995">
        <v>0.57239153168182699</v>
      </c>
      <c r="G1995" t="s">
        <v>366</v>
      </c>
      <c r="H1995" t="b">
        <v>1</v>
      </c>
      <c r="I1995" t="s">
        <v>360</v>
      </c>
      <c r="J1995" t="s">
        <v>382</v>
      </c>
      <c r="K1995" t="s">
        <v>382</v>
      </c>
      <c r="X1995" t="str">
        <f t="shared" si="159"/>
        <v>-0.564811601499634_0.572391531681827</v>
      </c>
      <c r="Y1995" t="str">
        <f t="shared" si="160"/>
        <v>grade6_all_grade_t8_ra_cont_zmath_growth</v>
      </c>
      <c r="Z1995" t="str">
        <f t="shared" si="161"/>
        <v>TRUE</v>
      </c>
      <c r="AA1995" s="2" t="e">
        <f t="shared" si="162"/>
        <v>#VALUE!</v>
      </c>
      <c r="AB1995">
        <f t="shared" si="163"/>
        <v>0.21355488931305</v>
      </c>
    </row>
    <row r="1996" spans="1:28">
      <c r="A1996">
        <v>1995</v>
      </c>
      <c r="B1996" t="s">
        <v>119</v>
      </c>
      <c r="C1996">
        <v>-0.102541498011153</v>
      </c>
      <c r="D1996">
        <v>0.229922373544859</v>
      </c>
      <c r="E1996">
        <v>-0.44598312217382902</v>
      </c>
      <c r="F1996">
        <v>0.65575395445148899</v>
      </c>
      <c r="G1996" t="s">
        <v>366</v>
      </c>
      <c r="H1996" t="b">
        <v>1</v>
      </c>
      <c r="I1996" t="s">
        <v>360</v>
      </c>
      <c r="J1996" t="s">
        <v>382</v>
      </c>
      <c r="K1996" t="s">
        <v>382</v>
      </c>
      <c r="X1996" t="str">
        <f t="shared" si="159"/>
        <v>-0.445983122173829_0.655753954451489</v>
      </c>
      <c r="Y1996" t="str">
        <f t="shared" si="160"/>
        <v>grade6_all_grade_t8_ra_cont_zmath_growth</v>
      </c>
      <c r="Z1996" t="str">
        <f t="shared" si="161"/>
        <v>TRUE</v>
      </c>
      <c r="AA1996" s="2" t="e">
        <f t="shared" si="162"/>
        <v>#VALUE!</v>
      </c>
      <c r="AB1996">
        <f t="shared" si="163"/>
        <v>0.229922373544859</v>
      </c>
    </row>
    <row r="1997" spans="1:28">
      <c r="A1997">
        <v>1996</v>
      </c>
      <c r="B1997" t="s">
        <v>120</v>
      </c>
      <c r="C1997">
        <v>-0.298118854368009</v>
      </c>
      <c r="D1997">
        <v>0.272246243772164</v>
      </c>
      <c r="E1997">
        <v>-1.0950338569868301</v>
      </c>
      <c r="F1997">
        <v>0.27389646453220701</v>
      </c>
      <c r="G1997" t="s">
        <v>366</v>
      </c>
      <c r="H1997" t="b">
        <v>1</v>
      </c>
      <c r="I1997" t="s">
        <v>360</v>
      </c>
      <c r="J1997" t="s">
        <v>382</v>
      </c>
      <c r="K1997" t="s">
        <v>382</v>
      </c>
      <c r="X1997" t="str">
        <f t="shared" si="159"/>
        <v>-1.09503385698683_0.273896464532207</v>
      </c>
      <c r="Y1997" t="str">
        <f t="shared" si="160"/>
        <v>grade6_all_grade_t8_ra_cont_zmath_growth</v>
      </c>
      <c r="Z1997" t="str">
        <f t="shared" si="161"/>
        <v>TRUE</v>
      </c>
      <c r="AA1997" s="2" t="e">
        <f t="shared" si="162"/>
        <v>#VALUE!</v>
      </c>
      <c r="AB1997">
        <f t="shared" si="163"/>
        <v>0.272246243772164</v>
      </c>
    </row>
    <row r="1998" spans="1:28">
      <c r="A1998">
        <v>1997</v>
      </c>
      <c r="B1998" t="s">
        <v>121</v>
      </c>
      <c r="C1998">
        <v>-3.1473700293888997E-2</v>
      </c>
      <c r="D1998">
        <v>0.10847724554258199</v>
      </c>
      <c r="E1998">
        <v>-0.29014103498354699</v>
      </c>
      <c r="F1998">
        <v>0.77179838657556699</v>
      </c>
      <c r="G1998" t="s">
        <v>366</v>
      </c>
      <c r="H1998" t="b">
        <v>1</v>
      </c>
      <c r="I1998" t="s">
        <v>360</v>
      </c>
      <c r="J1998" t="s">
        <v>382</v>
      </c>
      <c r="K1998" t="s">
        <v>382</v>
      </c>
      <c r="X1998" t="str">
        <f t="shared" si="159"/>
        <v>-0.290141034983547_0.771798386575567</v>
      </c>
      <c r="Y1998" t="str">
        <f t="shared" si="160"/>
        <v>grade6_all_grade_t8_ra_cont_zmath_growth</v>
      </c>
      <c r="Z1998" t="str">
        <f t="shared" si="161"/>
        <v>TRUE</v>
      </c>
      <c r="AA1998" s="2" t="e">
        <f t="shared" si="162"/>
        <v>#VALUE!</v>
      </c>
      <c r="AB1998">
        <f t="shared" si="163"/>
        <v>0.10847724554258199</v>
      </c>
    </row>
    <row r="1999" spans="1:28">
      <c r="A1999">
        <v>1998</v>
      </c>
      <c r="B1999" t="s">
        <v>122</v>
      </c>
      <c r="C1999">
        <v>6.4413683664575894E-2</v>
      </c>
      <c r="D1999">
        <v>0.12003026154728499</v>
      </c>
      <c r="E1999">
        <v>0.53664536621209202</v>
      </c>
      <c r="F1999">
        <v>0.59169127562395096</v>
      </c>
      <c r="G1999" t="s">
        <v>366</v>
      </c>
      <c r="H1999" t="b">
        <v>1</v>
      </c>
      <c r="I1999" t="s">
        <v>360</v>
      </c>
      <c r="J1999" t="s">
        <v>382</v>
      </c>
      <c r="K1999" t="s">
        <v>382</v>
      </c>
      <c r="X1999" t="str">
        <f t="shared" si="159"/>
        <v>0.536645366212092_0.591691275623951</v>
      </c>
      <c r="Y1999" t="str">
        <f t="shared" si="160"/>
        <v>grade6_all_grade_t8_ra_cont_zmath_growth</v>
      </c>
      <c r="Z1999" t="str">
        <f t="shared" si="161"/>
        <v>TRUE</v>
      </c>
      <c r="AA1999" s="2" t="e">
        <f t="shared" si="162"/>
        <v>#VALUE!</v>
      </c>
      <c r="AB1999">
        <f t="shared" si="163"/>
        <v>0.12003026154728499</v>
      </c>
    </row>
    <row r="2000" spans="1:28">
      <c r="A2000">
        <v>1999</v>
      </c>
      <c r="B2000" t="s">
        <v>116</v>
      </c>
      <c r="C2000">
        <v>-6.1239660762282301E-2</v>
      </c>
      <c r="D2000">
        <v>4.01454114621385E-2</v>
      </c>
      <c r="E2000">
        <v>-1.52544608541472</v>
      </c>
      <c r="F2000">
        <v>0.12751297721966601</v>
      </c>
      <c r="G2000" t="s">
        <v>367</v>
      </c>
      <c r="H2000" t="b">
        <v>1</v>
      </c>
      <c r="I2000" t="s">
        <v>360</v>
      </c>
      <c r="J2000" t="s">
        <v>382</v>
      </c>
      <c r="K2000" t="s">
        <v>382</v>
      </c>
      <c r="X2000" t="str">
        <f t="shared" si="159"/>
        <v>-1.52544608541472_0.127512977219666</v>
      </c>
      <c r="Y2000" t="str">
        <f t="shared" si="160"/>
        <v>grade7_all_grade_t8_ra_cont_zmath_growth</v>
      </c>
      <c r="Z2000" t="str">
        <f t="shared" si="161"/>
        <v>TRUE</v>
      </c>
      <c r="AA2000" s="2" t="e">
        <f t="shared" si="162"/>
        <v>#VALUE!</v>
      </c>
      <c r="AB2000">
        <f t="shared" si="163"/>
        <v>4.01454114621385E-2</v>
      </c>
    </row>
    <row r="2001" spans="1:28">
      <c r="A2001">
        <v>2000</v>
      </c>
      <c r="B2001" t="s">
        <v>234</v>
      </c>
      <c r="C2001">
        <v>5.2239642415336102E-3</v>
      </c>
      <c r="D2001">
        <v>3.7557912792396302E-3</v>
      </c>
      <c r="E2001">
        <v>1.3909090929545</v>
      </c>
      <c r="F2001">
        <v>0.16461026191710401</v>
      </c>
      <c r="G2001" t="s">
        <v>367</v>
      </c>
      <c r="H2001" t="b">
        <v>1</v>
      </c>
      <c r="I2001" t="s">
        <v>360</v>
      </c>
      <c r="J2001" t="s">
        <v>382</v>
      </c>
      <c r="K2001" t="s">
        <v>382</v>
      </c>
      <c r="X2001" t="str">
        <f t="shared" si="159"/>
        <v>1.3909090929545_0.164610261917104</v>
      </c>
      <c r="Y2001" t="str">
        <f t="shared" si="160"/>
        <v>grade7_all_grade_t8_ra_cont_zmath_growth</v>
      </c>
      <c r="Z2001" t="str">
        <f t="shared" si="161"/>
        <v>TRUE</v>
      </c>
      <c r="AA2001" s="2" t="e">
        <f t="shared" si="162"/>
        <v>#VALUE!</v>
      </c>
      <c r="AB2001">
        <f t="shared" si="163"/>
        <v>3.7557912792396302E-3</v>
      </c>
    </row>
    <row r="2002" spans="1:28">
      <c r="A2002">
        <v>2001</v>
      </c>
      <c r="B2002" t="s">
        <v>140</v>
      </c>
      <c r="C2002">
        <v>-5.89510976346291E-2</v>
      </c>
      <c r="D2002">
        <v>7.8068553206566096E-2</v>
      </c>
      <c r="E2002">
        <v>-0.75511963797570303</v>
      </c>
      <c r="F2002">
        <v>0.45038251346879599</v>
      </c>
      <c r="G2002" t="s">
        <v>367</v>
      </c>
      <c r="H2002" t="b">
        <v>1</v>
      </c>
      <c r="I2002" t="s">
        <v>360</v>
      </c>
      <c r="J2002" t="s">
        <v>382</v>
      </c>
      <c r="K2002" t="s">
        <v>382</v>
      </c>
      <c r="X2002" t="str">
        <f t="shared" si="159"/>
        <v>-0.755119637975703_0.450382513468796</v>
      </c>
      <c r="Y2002" t="str">
        <f t="shared" si="160"/>
        <v>grade7_all_grade_t8_ra_cont_zmath_growth</v>
      </c>
      <c r="Z2002" t="str">
        <f t="shared" si="161"/>
        <v>TRUE</v>
      </c>
      <c r="AA2002" s="2" t="e">
        <f t="shared" si="162"/>
        <v>#VALUE!</v>
      </c>
      <c r="AB2002">
        <f t="shared" si="163"/>
        <v>7.8068553206566096E-2</v>
      </c>
    </row>
    <row r="2003" spans="1:28">
      <c r="A2003">
        <v>2002</v>
      </c>
      <c r="B2003" t="s">
        <v>117</v>
      </c>
      <c r="C2003">
        <v>-0.22215892979118501</v>
      </c>
      <c r="D2003">
        <v>0.129628640236716</v>
      </c>
      <c r="E2003">
        <v>-1.71381053897888</v>
      </c>
      <c r="F2003">
        <v>8.6921378059832494E-2</v>
      </c>
      <c r="G2003" t="s">
        <v>367</v>
      </c>
      <c r="H2003" t="b">
        <v>1</v>
      </c>
      <c r="I2003" t="s">
        <v>360</v>
      </c>
      <c r="J2003" t="s">
        <v>382</v>
      </c>
      <c r="K2003" t="s">
        <v>382</v>
      </c>
      <c r="X2003" t="str">
        <f t="shared" si="159"/>
        <v>-1.71381053897888_0.0869213780598325</v>
      </c>
      <c r="Y2003" t="str">
        <f t="shared" si="160"/>
        <v>grade7_all_grade_t8_ra_cont_zmath_growth</v>
      </c>
      <c r="Z2003" t="str">
        <f t="shared" si="161"/>
        <v>TRUE</v>
      </c>
      <c r="AA2003" s="2" t="e">
        <f t="shared" si="162"/>
        <v>#VALUE!</v>
      </c>
      <c r="AB2003">
        <f t="shared" si="163"/>
        <v>0.129628640236716</v>
      </c>
    </row>
    <row r="2004" spans="1:28">
      <c r="A2004">
        <v>2003</v>
      </c>
      <c r="B2004" t="s">
        <v>118</v>
      </c>
      <c r="C2004">
        <v>-0.1149224516826</v>
      </c>
      <c r="D2004">
        <v>0.126971364130367</v>
      </c>
      <c r="E2004">
        <v>-0.90510527684497499</v>
      </c>
      <c r="F2004">
        <v>0.36566134888609902</v>
      </c>
      <c r="G2004" t="s">
        <v>367</v>
      </c>
      <c r="H2004" t="b">
        <v>1</v>
      </c>
      <c r="I2004" t="s">
        <v>360</v>
      </c>
      <c r="J2004" t="s">
        <v>382</v>
      </c>
      <c r="K2004" t="s">
        <v>382</v>
      </c>
      <c r="X2004" t="str">
        <f t="shared" si="159"/>
        <v>-0.905105276844975_0.365661348886099</v>
      </c>
      <c r="Y2004" t="str">
        <f t="shared" si="160"/>
        <v>grade7_all_grade_t8_ra_cont_zmath_growth</v>
      </c>
      <c r="Z2004" t="str">
        <f t="shared" si="161"/>
        <v>TRUE</v>
      </c>
      <c r="AA2004" s="2" t="e">
        <f t="shared" si="162"/>
        <v>#VALUE!</v>
      </c>
      <c r="AB2004">
        <f t="shared" si="163"/>
        <v>0.126971364130367</v>
      </c>
    </row>
    <row r="2005" spans="1:28">
      <c r="A2005">
        <v>2004</v>
      </c>
      <c r="B2005" t="s">
        <v>119</v>
      </c>
      <c r="C2005">
        <v>4.2590405242101899E-2</v>
      </c>
      <c r="D2005">
        <v>0.155286797548606</v>
      </c>
      <c r="E2005">
        <v>0.27426932562487</v>
      </c>
      <c r="F2005">
        <v>0.78394306453291596</v>
      </c>
      <c r="G2005" t="s">
        <v>367</v>
      </c>
      <c r="H2005" t="b">
        <v>1</v>
      </c>
      <c r="I2005" t="s">
        <v>360</v>
      </c>
      <c r="J2005" t="s">
        <v>382</v>
      </c>
      <c r="K2005" t="s">
        <v>382</v>
      </c>
      <c r="X2005" t="str">
        <f t="shared" si="159"/>
        <v>0.27426932562487_0.783943064532916</v>
      </c>
      <c r="Y2005" t="str">
        <f t="shared" si="160"/>
        <v>grade7_all_grade_t8_ra_cont_zmath_growth</v>
      </c>
      <c r="Z2005" t="str">
        <f t="shared" si="161"/>
        <v>TRUE</v>
      </c>
      <c r="AA2005" s="2" t="e">
        <f t="shared" si="162"/>
        <v>#VALUE!</v>
      </c>
      <c r="AB2005">
        <f t="shared" si="163"/>
        <v>0.155286797548606</v>
      </c>
    </row>
    <row r="2006" spans="1:28">
      <c r="A2006">
        <v>2005</v>
      </c>
      <c r="B2006" t="s">
        <v>120</v>
      </c>
      <c r="C2006">
        <v>4.1472033596091001E-2</v>
      </c>
      <c r="D2006">
        <v>0.15660074425724299</v>
      </c>
      <c r="E2006">
        <v>0.26482654212655699</v>
      </c>
      <c r="F2006">
        <v>0.79120610723905804</v>
      </c>
      <c r="G2006" t="s">
        <v>367</v>
      </c>
      <c r="H2006" t="b">
        <v>1</v>
      </c>
      <c r="I2006" t="s">
        <v>360</v>
      </c>
      <c r="J2006" t="s">
        <v>382</v>
      </c>
      <c r="K2006" t="s">
        <v>382</v>
      </c>
      <c r="X2006" t="str">
        <f t="shared" si="159"/>
        <v>0.264826542126557_0.791206107239058</v>
      </c>
      <c r="Y2006" t="str">
        <f t="shared" si="160"/>
        <v>grade7_all_grade_t8_ra_cont_zmath_growth</v>
      </c>
      <c r="Z2006" t="str">
        <f t="shared" si="161"/>
        <v>TRUE</v>
      </c>
      <c r="AA2006" s="2" t="e">
        <f t="shared" si="162"/>
        <v>#VALUE!</v>
      </c>
      <c r="AB2006">
        <f t="shared" si="163"/>
        <v>0.15660074425724299</v>
      </c>
    </row>
    <row r="2007" spans="1:28">
      <c r="A2007">
        <v>2006</v>
      </c>
      <c r="B2007" t="s">
        <v>121</v>
      </c>
      <c r="C2007">
        <v>3.55489981885019E-2</v>
      </c>
      <c r="D2007">
        <v>0.10213645740017301</v>
      </c>
      <c r="E2007">
        <v>0.34805395735648198</v>
      </c>
      <c r="F2007">
        <v>0.72788424687784203</v>
      </c>
      <c r="G2007" t="s">
        <v>367</v>
      </c>
      <c r="H2007" t="b">
        <v>1</v>
      </c>
      <c r="I2007" t="s">
        <v>360</v>
      </c>
      <c r="J2007" t="s">
        <v>382</v>
      </c>
      <c r="K2007" t="s">
        <v>382</v>
      </c>
      <c r="X2007" t="str">
        <f t="shared" si="159"/>
        <v>0.348053957356482_0.727884246877842</v>
      </c>
      <c r="Y2007" t="str">
        <f t="shared" si="160"/>
        <v>grade7_all_grade_t8_ra_cont_zmath_growth</v>
      </c>
      <c r="Z2007" t="str">
        <f t="shared" si="161"/>
        <v>TRUE</v>
      </c>
      <c r="AA2007" s="2" t="e">
        <f t="shared" si="162"/>
        <v>#VALUE!</v>
      </c>
      <c r="AB2007">
        <f t="shared" si="163"/>
        <v>0.10213645740017301</v>
      </c>
    </row>
    <row r="2008" spans="1:28">
      <c r="A2008">
        <v>2007</v>
      </c>
      <c r="B2008" t="s">
        <v>122</v>
      </c>
      <c r="C2008">
        <v>-4.6057808553312998E-2</v>
      </c>
      <c r="D2008">
        <v>9.4990270092258605E-2</v>
      </c>
      <c r="E2008">
        <v>-0.48486869769482399</v>
      </c>
      <c r="F2008">
        <v>0.62789210767806902</v>
      </c>
      <c r="G2008" t="s">
        <v>367</v>
      </c>
      <c r="H2008" t="b">
        <v>1</v>
      </c>
      <c r="I2008" t="s">
        <v>360</v>
      </c>
      <c r="J2008" t="s">
        <v>382</v>
      </c>
      <c r="K2008" t="s">
        <v>382</v>
      </c>
      <c r="X2008" t="str">
        <f t="shared" si="159"/>
        <v>-0.484868697694824_0.627892107678069</v>
      </c>
      <c r="Y2008" t="str">
        <f t="shared" si="160"/>
        <v>grade7_all_grade_t8_ra_cont_zmath_growth</v>
      </c>
      <c r="Z2008" t="str">
        <f t="shared" si="161"/>
        <v>TRUE</v>
      </c>
      <c r="AA2008" s="2" t="e">
        <f t="shared" si="162"/>
        <v>#VALUE!</v>
      </c>
      <c r="AB2008">
        <f t="shared" si="163"/>
        <v>9.4990270092258605E-2</v>
      </c>
    </row>
    <row r="2009" spans="1:28">
      <c r="A2009">
        <v>2008</v>
      </c>
      <c r="B2009" t="s">
        <v>116</v>
      </c>
      <c r="C2009">
        <v>3.8445868805588597E-2</v>
      </c>
      <c r="D2009">
        <v>5.7440867672647403E-2</v>
      </c>
      <c r="E2009">
        <v>0.66931211806704705</v>
      </c>
      <c r="F2009">
        <v>0.50359575517754995</v>
      </c>
      <c r="G2009" t="s">
        <v>368</v>
      </c>
      <c r="H2009" t="b">
        <v>1</v>
      </c>
      <c r="I2009" t="s">
        <v>360</v>
      </c>
      <c r="J2009" t="s">
        <v>382</v>
      </c>
      <c r="K2009" t="s">
        <v>382</v>
      </c>
      <c r="X2009" t="str">
        <f t="shared" si="159"/>
        <v>0.669312118067047_0.50359575517755</v>
      </c>
      <c r="Y2009" t="str">
        <f t="shared" si="160"/>
        <v>grade8_all_grade_t8_ra_cont_zmath_growth</v>
      </c>
      <c r="Z2009" t="str">
        <f t="shared" si="161"/>
        <v>TRUE</v>
      </c>
      <c r="AA2009" s="2" t="e">
        <f t="shared" si="162"/>
        <v>#VALUE!</v>
      </c>
      <c r="AB2009">
        <f t="shared" si="163"/>
        <v>5.7440867672647403E-2</v>
      </c>
    </row>
    <row r="2010" spans="1:28">
      <c r="A2010">
        <v>2009</v>
      </c>
      <c r="B2010" t="s">
        <v>234</v>
      </c>
      <c r="C2010">
        <v>-4.4736222368144396E-3</v>
      </c>
      <c r="D2010">
        <v>5.1800288042184199E-3</v>
      </c>
      <c r="E2010">
        <v>-0.86362883410441404</v>
      </c>
      <c r="F2010">
        <v>0.38819307078077397</v>
      </c>
      <c r="G2010" t="s">
        <v>368</v>
      </c>
      <c r="H2010" t="b">
        <v>1</v>
      </c>
      <c r="I2010" t="s">
        <v>360</v>
      </c>
      <c r="J2010" t="s">
        <v>382</v>
      </c>
      <c r="K2010" t="s">
        <v>382</v>
      </c>
      <c r="X2010" t="str">
        <f t="shared" si="159"/>
        <v>-0.863628834104414_0.388193070780774</v>
      </c>
      <c r="Y2010" t="str">
        <f t="shared" si="160"/>
        <v>grade8_all_grade_t8_ra_cont_zmath_growth</v>
      </c>
      <c r="Z2010" t="str">
        <f t="shared" si="161"/>
        <v>TRUE</v>
      </c>
      <c r="AA2010" s="2" t="e">
        <f t="shared" si="162"/>
        <v>#VALUE!</v>
      </c>
      <c r="AB2010">
        <f t="shared" si="163"/>
        <v>5.1800288042184199E-3</v>
      </c>
    </row>
    <row r="2011" spans="1:28">
      <c r="A2011">
        <v>2010</v>
      </c>
      <c r="B2011" t="s">
        <v>140</v>
      </c>
      <c r="C2011">
        <v>0.117038064697503</v>
      </c>
      <c r="D2011">
        <v>0.109304556351252</v>
      </c>
      <c r="E2011">
        <v>1.0707519302434101</v>
      </c>
      <c r="F2011">
        <v>0.28478156374312602</v>
      </c>
      <c r="G2011" t="s">
        <v>368</v>
      </c>
      <c r="H2011" t="b">
        <v>1</v>
      </c>
      <c r="I2011" t="s">
        <v>360</v>
      </c>
      <c r="J2011" t="s">
        <v>382</v>
      </c>
      <c r="K2011" t="s">
        <v>382</v>
      </c>
      <c r="X2011" t="str">
        <f t="shared" si="159"/>
        <v>1.07075193024341_0.284781563743126</v>
      </c>
      <c r="Y2011" t="str">
        <f t="shared" si="160"/>
        <v>grade8_all_grade_t8_ra_cont_zmath_growth</v>
      </c>
      <c r="Z2011" t="str">
        <f t="shared" si="161"/>
        <v>TRUE</v>
      </c>
      <c r="AA2011" s="2" t="e">
        <f t="shared" si="162"/>
        <v>#VALUE!</v>
      </c>
      <c r="AB2011">
        <f t="shared" si="163"/>
        <v>0.109304556351252</v>
      </c>
    </row>
    <row r="2012" spans="1:28">
      <c r="A2012">
        <v>2011</v>
      </c>
      <c r="B2012" t="s">
        <v>117</v>
      </c>
      <c r="C2012">
        <v>0.152560166798521</v>
      </c>
      <c r="D2012">
        <v>0.15708574046908799</v>
      </c>
      <c r="E2012">
        <v>0.97119042341428896</v>
      </c>
      <c r="F2012">
        <v>0.331908484196419</v>
      </c>
      <c r="G2012" t="s">
        <v>368</v>
      </c>
      <c r="H2012" t="b">
        <v>1</v>
      </c>
      <c r="I2012" t="s">
        <v>360</v>
      </c>
      <c r="J2012" t="s">
        <v>382</v>
      </c>
      <c r="K2012" t="s">
        <v>382</v>
      </c>
      <c r="X2012" t="str">
        <f t="shared" si="159"/>
        <v>0.971190423414289_0.331908484196419</v>
      </c>
      <c r="Y2012" t="str">
        <f t="shared" si="160"/>
        <v>grade8_all_grade_t8_ra_cont_zmath_growth</v>
      </c>
      <c r="Z2012" t="str">
        <f t="shared" si="161"/>
        <v>TRUE</v>
      </c>
      <c r="AA2012" s="2" t="e">
        <f t="shared" si="162"/>
        <v>#VALUE!</v>
      </c>
      <c r="AB2012">
        <f t="shared" si="163"/>
        <v>0.15708574046908799</v>
      </c>
    </row>
    <row r="2013" spans="1:28">
      <c r="A2013">
        <v>2012</v>
      </c>
      <c r="B2013" t="s">
        <v>118</v>
      </c>
      <c r="C2013">
        <v>5.0128711047354203E-2</v>
      </c>
      <c r="D2013">
        <v>0.155288431666952</v>
      </c>
      <c r="E2013">
        <v>0.32281033757147798</v>
      </c>
      <c r="F2013">
        <v>0.74696964676680799</v>
      </c>
      <c r="G2013" t="s">
        <v>368</v>
      </c>
      <c r="H2013" t="b">
        <v>1</v>
      </c>
      <c r="I2013" t="s">
        <v>360</v>
      </c>
      <c r="J2013" t="s">
        <v>382</v>
      </c>
      <c r="K2013" t="s">
        <v>382</v>
      </c>
      <c r="X2013" t="str">
        <f t="shared" si="159"/>
        <v>0.322810337571478_0.746969646766808</v>
      </c>
      <c r="Y2013" t="str">
        <f t="shared" si="160"/>
        <v>grade8_all_grade_t8_ra_cont_zmath_growth</v>
      </c>
      <c r="Z2013" t="str">
        <f t="shared" si="161"/>
        <v>TRUE</v>
      </c>
      <c r="AA2013" s="2" t="e">
        <f t="shared" si="162"/>
        <v>#VALUE!</v>
      </c>
      <c r="AB2013">
        <f t="shared" si="163"/>
        <v>0.155288431666952</v>
      </c>
    </row>
    <row r="2014" spans="1:28">
      <c r="A2014">
        <v>2013</v>
      </c>
      <c r="B2014" t="s">
        <v>119</v>
      </c>
      <c r="C2014">
        <v>5.2352451994981397E-2</v>
      </c>
      <c r="D2014">
        <v>0.190876117078044</v>
      </c>
      <c r="E2014">
        <v>0.27427450220802702</v>
      </c>
      <c r="F2014">
        <v>0.78398344400708797</v>
      </c>
      <c r="G2014" t="s">
        <v>368</v>
      </c>
      <c r="H2014" t="b">
        <v>1</v>
      </c>
      <c r="I2014" t="s">
        <v>360</v>
      </c>
      <c r="J2014" t="s">
        <v>382</v>
      </c>
      <c r="K2014" t="s">
        <v>382</v>
      </c>
      <c r="X2014" t="str">
        <f t="shared" si="159"/>
        <v>0.274274502208027_0.783983444007088</v>
      </c>
      <c r="Y2014" t="str">
        <f t="shared" si="160"/>
        <v>grade8_all_grade_t8_ra_cont_zmath_growth</v>
      </c>
      <c r="Z2014" t="str">
        <f t="shared" si="161"/>
        <v>TRUE</v>
      </c>
      <c r="AA2014" s="2" t="e">
        <f t="shared" si="162"/>
        <v>#VALUE!</v>
      </c>
      <c r="AB2014">
        <f t="shared" si="163"/>
        <v>0.190876117078044</v>
      </c>
    </row>
    <row r="2015" spans="1:28">
      <c r="A2015">
        <v>2014</v>
      </c>
      <c r="B2015" t="s">
        <v>120</v>
      </c>
      <c r="C2015">
        <v>-2.5006902552499499E-2</v>
      </c>
      <c r="D2015">
        <v>0.222362372622494</v>
      </c>
      <c r="E2015">
        <v>-0.112460135487733</v>
      </c>
      <c r="F2015">
        <v>0.91050231198529097</v>
      </c>
      <c r="G2015" t="s">
        <v>368</v>
      </c>
      <c r="H2015" t="b">
        <v>1</v>
      </c>
      <c r="I2015" t="s">
        <v>360</v>
      </c>
      <c r="J2015" t="s">
        <v>382</v>
      </c>
      <c r="K2015" t="s">
        <v>382</v>
      </c>
      <c r="X2015" t="str">
        <f t="shared" si="159"/>
        <v>-0.112460135487733_0.910502311985291</v>
      </c>
      <c r="Y2015" t="str">
        <f t="shared" si="160"/>
        <v>grade8_all_grade_t8_ra_cont_zmath_growth</v>
      </c>
      <c r="Z2015" t="str">
        <f t="shared" si="161"/>
        <v>TRUE</v>
      </c>
      <c r="AA2015" s="2" t="e">
        <f t="shared" si="162"/>
        <v>#VALUE!</v>
      </c>
      <c r="AB2015">
        <f t="shared" si="163"/>
        <v>0.222362372622494</v>
      </c>
    </row>
    <row r="2016" spans="1:28">
      <c r="A2016">
        <v>2015</v>
      </c>
      <c r="B2016" t="s">
        <v>122</v>
      </c>
      <c r="C2016">
        <v>-7.50163400184128E-2</v>
      </c>
      <c r="D2016">
        <v>9.6886092786284198E-2</v>
      </c>
      <c r="E2016">
        <v>-0.77427356043645201</v>
      </c>
      <c r="F2016">
        <v>0.43912365011382498</v>
      </c>
      <c r="G2016" t="s">
        <v>368</v>
      </c>
      <c r="H2016" t="b">
        <v>1</v>
      </c>
      <c r="I2016" t="s">
        <v>360</v>
      </c>
      <c r="J2016" t="s">
        <v>382</v>
      </c>
      <c r="K2016" t="s">
        <v>382</v>
      </c>
      <c r="X2016" t="str">
        <f t="shared" si="159"/>
        <v>-0.774273560436452_0.439123650113825</v>
      </c>
      <c r="Y2016" t="str">
        <f t="shared" si="160"/>
        <v>grade8_all_grade_t8_ra_cont_zmath_growth</v>
      </c>
      <c r="Z2016" t="str">
        <f t="shared" si="161"/>
        <v>TRUE</v>
      </c>
      <c r="AA2016" s="2" t="e">
        <f t="shared" si="162"/>
        <v>#VALUE!</v>
      </c>
      <c r="AB2016">
        <f t="shared" si="163"/>
        <v>9.6886092786284198E-2</v>
      </c>
    </row>
    <row r="2017" spans="1:28">
      <c r="A2017">
        <v>2016</v>
      </c>
      <c r="B2017" t="s">
        <v>116</v>
      </c>
      <c r="C2017">
        <v>3.3128081444148597E-2</v>
      </c>
      <c r="D2017">
        <v>6.00866965205821E-2</v>
      </c>
      <c r="E2017">
        <v>0.55133803924136304</v>
      </c>
      <c r="F2017">
        <v>0.58173119663920003</v>
      </c>
      <c r="G2017" t="s">
        <v>369</v>
      </c>
      <c r="H2017" t="b">
        <v>1</v>
      </c>
      <c r="I2017" t="s">
        <v>360</v>
      </c>
      <c r="J2017" t="s">
        <v>382</v>
      </c>
      <c r="K2017" t="s">
        <v>382</v>
      </c>
      <c r="X2017" t="str">
        <f t="shared" si="159"/>
        <v>0.551338039241363_0.5817311966392</v>
      </c>
      <c r="Y2017" t="str">
        <f t="shared" si="160"/>
        <v>grade9_all_grade_t8_ra_cont_zmath_growth</v>
      </c>
      <c r="Z2017" t="str">
        <f t="shared" si="161"/>
        <v>TRUE</v>
      </c>
      <c r="AA2017" s="2" t="e">
        <f t="shared" si="162"/>
        <v>#VALUE!</v>
      </c>
      <c r="AB2017">
        <f t="shared" si="163"/>
        <v>6.00866965205821E-2</v>
      </c>
    </row>
    <row r="2018" spans="1:28">
      <c r="A2018">
        <v>2017</v>
      </c>
      <c r="B2018" t="s">
        <v>234</v>
      </c>
      <c r="C2018">
        <v>-3.4103743698464298E-3</v>
      </c>
      <c r="D2018">
        <v>5.5499315089340201E-3</v>
      </c>
      <c r="E2018">
        <v>-0.61448945169081204</v>
      </c>
      <c r="F2018">
        <v>0.53926557807363795</v>
      </c>
      <c r="G2018" t="s">
        <v>369</v>
      </c>
      <c r="H2018" t="b">
        <v>1</v>
      </c>
      <c r="I2018" t="s">
        <v>360</v>
      </c>
      <c r="J2018" t="s">
        <v>382</v>
      </c>
      <c r="K2018" t="s">
        <v>382</v>
      </c>
      <c r="X2018" t="str">
        <f t="shared" si="159"/>
        <v>-0.614489451690812_0.539265578073638</v>
      </c>
      <c r="Y2018" t="str">
        <f t="shared" si="160"/>
        <v>grade9_all_grade_t8_ra_cont_zmath_growth</v>
      </c>
      <c r="Z2018" t="str">
        <f t="shared" si="161"/>
        <v>TRUE</v>
      </c>
      <c r="AA2018" s="2" t="e">
        <f t="shared" si="162"/>
        <v>#VALUE!</v>
      </c>
      <c r="AB2018">
        <f t="shared" si="163"/>
        <v>5.5499315089340201E-3</v>
      </c>
    </row>
    <row r="2019" spans="1:28">
      <c r="A2019">
        <v>2018</v>
      </c>
      <c r="B2019" t="s">
        <v>140</v>
      </c>
      <c r="C2019">
        <v>-6.9754751131955103E-3</v>
      </c>
      <c r="D2019">
        <v>0.119714965427656</v>
      </c>
      <c r="E2019">
        <v>-5.8267361046107698E-2</v>
      </c>
      <c r="F2019">
        <v>0.95356678421931396</v>
      </c>
      <c r="G2019" t="s">
        <v>369</v>
      </c>
      <c r="H2019" t="b">
        <v>1</v>
      </c>
      <c r="I2019" t="s">
        <v>360</v>
      </c>
      <c r="J2019" t="s">
        <v>382</v>
      </c>
      <c r="K2019" t="s">
        <v>382</v>
      </c>
      <c r="X2019" t="str">
        <f t="shared" si="159"/>
        <v>-0.0582673610461077_0.953566784219314</v>
      </c>
      <c r="Y2019" t="str">
        <f t="shared" si="160"/>
        <v>grade9_all_grade_t8_ra_cont_zmath_growth</v>
      </c>
      <c r="Z2019" t="str">
        <f t="shared" si="161"/>
        <v>TRUE</v>
      </c>
      <c r="AA2019" s="2" t="e">
        <f t="shared" si="162"/>
        <v>#VALUE!</v>
      </c>
      <c r="AB2019">
        <f t="shared" si="163"/>
        <v>0.119714965427656</v>
      </c>
    </row>
    <row r="2020" spans="1:28">
      <c r="A2020">
        <v>2019</v>
      </c>
      <c r="B2020" t="s">
        <v>117</v>
      </c>
      <c r="C2020">
        <v>4.2033771533371497E-2</v>
      </c>
      <c r="D2020">
        <v>0.21078308599699999</v>
      </c>
      <c r="E2020">
        <v>0.19941719391075699</v>
      </c>
      <c r="F2020">
        <v>0.84204478501186497</v>
      </c>
      <c r="G2020" t="s">
        <v>369</v>
      </c>
      <c r="H2020" t="b">
        <v>1</v>
      </c>
      <c r="I2020" t="s">
        <v>360</v>
      </c>
      <c r="J2020" t="s">
        <v>382</v>
      </c>
      <c r="K2020" t="s">
        <v>382</v>
      </c>
      <c r="X2020" t="str">
        <f t="shared" ref="X2020:X2043" si="164">E2020&amp;"_"&amp;F2020</f>
        <v>0.199417193910757_0.842044785011865</v>
      </c>
      <c r="Y2020" t="str">
        <f t="shared" ref="Y2020:Y2043" si="165">TEXT(G2020,"0.000")</f>
        <v>grade9_all_grade_t8_ra_cont_zmath_growth</v>
      </c>
      <c r="Z2020" t="str">
        <f t="shared" ref="Z2020:Z2043" si="166">TEXT(H2020,"0.000")</f>
        <v>TRUE</v>
      </c>
      <c r="AA2020" s="2" t="e">
        <f t="shared" ref="AA2020:AA2043" si="167">IF(COUNTIF(J2020,"*E*")&gt;0, "***", IF(TEXT(J2020, "0.00E+00")*1&lt;0.01, "***", IF(TEXT(J2020, "0.00E+00")*1&lt;0.05, "**",  IF(TEXT(J2020, "0.00E+00")*1&lt;0.1, "*",""))))</f>
        <v>#VALUE!</v>
      </c>
      <c r="AB2020">
        <f t="shared" ref="AB2020:AB2043" si="168">D2020</f>
        <v>0.21078308599699999</v>
      </c>
    </row>
    <row r="2021" spans="1:28">
      <c r="A2021">
        <v>2020</v>
      </c>
      <c r="B2021" t="s">
        <v>118</v>
      </c>
      <c r="C2021">
        <v>0.23430007131094899</v>
      </c>
      <c r="D2021">
        <v>0.17527466235535399</v>
      </c>
      <c r="E2021">
        <v>1.3367595074062999</v>
      </c>
      <c r="F2021">
        <v>0.182113724372161</v>
      </c>
      <c r="G2021" t="s">
        <v>369</v>
      </c>
      <c r="H2021" t="b">
        <v>1</v>
      </c>
      <c r="I2021" t="s">
        <v>360</v>
      </c>
      <c r="J2021" t="s">
        <v>382</v>
      </c>
      <c r="K2021" t="s">
        <v>382</v>
      </c>
      <c r="X2021" t="str">
        <f t="shared" si="164"/>
        <v>1.3367595074063_0.182113724372161</v>
      </c>
      <c r="Y2021" t="str">
        <f t="shared" si="165"/>
        <v>grade9_all_grade_t8_ra_cont_zmath_growth</v>
      </c>
      <c r="Z2021" t="str">
        <f t="shared" si="166"/>
        <v>TRUE</v>
      </c>
      <c r="AA2021" s="2" t="e">
        <f t="shared" si="167"/>
        <v>#VALUE!</v>
      </c>
      <c r="AB2021">
        <f t="shared" si="168"/>
        <v>0.17527466235535399</v>
      </c>
    </row>
    <row r="2022" spans="1:28">
      <c r="A2022">
        <v>2021</v>
      </c>
      <c r="B2022" t="s">
        <v>119</v>
      </c>
      <c r="C2022">
        <v>0.12815947363382299</v>
      </c>
      <c r="D2022">
        <v>0.199658946852076</v>
      </c>
      <c r="E2022">
        <v>0.64189196454478803</v>
      </c>
      <c r="F2022">
        <v>0.52133655179109895</v>
      </c>
      <c r="G2022" t="s">
        <v>369</v>
      </c>
      <c r="H2022" t="b">
        <v>1</v>
      </c>
      <c r="I2022" t="s">
        <v>360</v>
      </c>
      <c r="J2022" t="s">
        <v>382</v>
      </c>
      <c r="K2022" t="s">
        <v>382</v>
      </c>
      <c r="X2022" t="str">
        <f t="shared" si="164"/>
        <v>0.641891964544788_0.521336551791099</v>
      </c>
      <c r="Y2022" t="str">
        <f t="shared" si="165"/>
        <v>grade9_all_grade_t8_ra_cont_zmath_growth</v>
      </c>
      <c r="Z2022" t="str">
        <f t="shared" si="166"/>
        <v>TRUE</v>
      </c>
      <c r="AA2022" s="2" t="e">
        <f t="shared" si="167"/>
        <v>#VALUE!</v>
      </c>
      <c r="AB2022">
        <f t="shared" si="168"/>
        <v>0.199658946852076</v>
      </c>
    </row>
    <row r="2023" spans="1:28">
      <c r="A2023">
        <v>2022</v>
      </c>
      <c r="B2023" t="s">
        <v>120</v>
      </c>
      <c r="C2023">
        <v>8.6715575712747503E-2</v>
      </c>
      <c r="D2023">
        <v>0.21933086700347701</v>
      </c>
      <c r="E2023">
        <v>0.39536421342543199</v>
      </c>
      <c r="F2023">
        <v>0.69279952561894897</v>
      </c>
      <c r="G2023" t="s">
        <v>369</v>
      </c>
      <c r="H2023" t="b">
        <v>1</v>
      </c>
      <c r="I2023" t="s">
        <v>360</v>
      </c>
      <c r="J2023" t="s">
        <v>382</v>
      </c>
      <c r="K2023" t="s">
        <v>382</v>
      </c>
      <c r="X2023" t="str">
        <f t="shared" si="164"/>
        <v>0.395364213425432_0.692799525618949</v>
      </c>
      <c r="Y2023" t="str">
        <f t="shared" si="165"/>
        <v>grade9_all_grade_t8_ra_cont_zmath_growth</v>
      </c>
      <c r="Z2023" t="str">
        <f t="shared" si="166"/>
        <v>TRUE</v>
      </c>
      <c r="AA2023" s="2" t="e">
        <f t="shared" si="167"/>
        <v>#VALUE!</v>
      </c>
      <c r="AB2023">
        <f t="shared" si="168"/>
        <v>0.21933086700347701</v>
      </c>
    </row>
    <row r="2024" spans="1:28">
      <c r="A2024">
        <v>2023</v>
      </c>
      <c r="B2024" t="s">
        <v>122</v>
      </c>
      <c r="C2024">
        <v>-3.5962196450382101E-2</v>
      </c>
      <c r="D2024">
        <v>0.124318471385966</v>
      </c>
      <c r="E2024">
        <v>-0.28927476383402301</v>
      </c>
      <c r="F2024">
        <v>0.77253140810116805</v>
      </c>
      <c r="G2024" t="s">
        <v>369</v>
      </c>
      <c r="H2024" t="b">
        <v>1</v>
      </c>
      <c r="I2024" t="s">
        <v>360</v>
      </c>
      <c r="J2024" t="s">
        <v>382</v>
      </c>
      <c r="K2024" t="s">
        <v>382</v>
      </c>
      <c r="X2024" t="str">
        <f t="shared" si="164"/>
        <v>-0.289274763834023_0.772531408101168</v>
      </c>
      <c r="Y2024" t="str">
        <f t="shared" si="165"/>
        <v>grade9_all_grade_t8_ra_cont_zmath_growth</v>
      </c>
      <c r="Z2024" t="str">
        <f t="shared" si="166"/>
        <v>TRUE</v>
      </c>
      <c r="AA2024" s="2" t="e">
        <f t="shared" si="167"/>
        <v>#VALUE!</v>
      </c>
      <c r="AB2024">
        <f t="shared" si="168"/>
        <v>0.124318471385966</v>
      </c>
    </row>
    <row r="2025" spans="1:28">
      <c r="A2025">
        <v>2024</v>
      </c>
      <c r="B2025" t="s">
        <v>116</v>
      </c>
      <c r="C2025">
        <v>-9.2502031643421096E-3</v>
      </c>
      <c r="D2025">
        <v>0.117838561902157</v>
      </c>
      <c r="E2025">
        <v>-7.8498948179821601E-2</v>
      </c>
      <c r="F2025">
        <v>0.93746090655782399</v>
      </c>
      <c r="G2025" t="s">
        <v>807</v>
      </c>
      <c r="H2025" t="b">
        <v>0</v>
      </c>
      <c r="I2025" t="s">
        <v>382</v>
      </c>
      <c r="J2025" t="s">
        <v>382</v>
      </c>
      <c r="K2025" t="s">
        <v>382</v>
      </c>
      <c r="X2025" t="str">
        <f t="shared" si="164"/>
        <v>-0.0784989481798216_0.937460906557824</v>
      </c>
      <c r="Y2025" t="str">
        <f t="shared" si="165"/>
        <v>grade5_not_apr_march_grade_t8_ra_cont_zmath_growth</v>
      </c>
      <c r="Z2025" t="str">
        <f t="shared" si="166"/>
        <v>FALSE</v>
      </c>
      <c r="AA2025" s="2" t="e">
        <f t="shared" si="167"/>
        <v>#VALUE!</v>
      </c>
      <c r="AB2025">
        <f t="shared" si="168"/>
        <v>0.117838561902157</v>
      </c>
    </row>
    <row r="2026" spans="1:28">
      <c r="A2026">
        <v>2025</v>
      </c>
      <c r="B2026" t="s">
        <v>234</v>
      </c>
      <c r="C2026">
        <v>-4.4681085055155401E-4</v>
      </c>
      <c r="D2026">
        <v>9.8905068567489499E-3</v>
      </c>
      <c r="E2026">
        <v>-4.5175728304223901E-2</v>
      </c>
      <c r="F2026">
        <v>0.96398432059917405</v>
      </c>
      <c r="G2026" t="s">
        <v>807</v>
      </c>
      <c r="H2026" t="b">
        <v>0</v>
      </c>
      <c r="I2026" t="s">
        <v>382</v>
      </c>
      <c r="J2026" t="s">
        <v>382</v>
      </c>
      <c r="K2026" t="s">
        <v>382</v>
      </c>
      <c r="X2026" t="str">
        <f t="shared" si="164"/>
        <v>-0.0451757283042239_0.963984320599174</v>
      </c>
      <c r="Y2026" t="str">
        <f t="shared" si="165"/>
        <v>grade5_not_apr_march_grade_t8_ra_cont_zmath_growth</v>
      </c>
      <c r="Z2026" t="str">
        <f t="shared" si="166"/>
        <v>FALSE</v>
      </c>
      <c r="AA2026" s="2" t="e">
        <f t="shared" si="167"/>
        <v>#VALUE!</v>
      </c>
      <c r="AB2026">
        <f t="shared" si="168"/>
        <v>9.8905068567489499E-3</v>
      </c>
    </row>
    <row r="2027" spans="1:28">
      <c r="A2027">
        <v>2026</v>
      </c>
      <c r="B2027" t="s">
        <v>140</v>
      </c>
      <c r="C2027">
        <v>-8.1283816784921397E-3</v>
      </c>
      <c r="D2027">
        <v>0.109940258798974</v>
      </c>
      <c r="E2027">
        <v>-7.3934532875303494E-2</v>
      </c>
      <c r="F2027">
        <v>0.94109047857982098</v>
      </c>
      <c r="G2027" t="s">
        <v>807</v>
      </c>
      <c r="H2027" t="b">
        <v>0</v>
      </c>
      <c r="I2027" t="s">
        <v>382</v>
      </c>
      <c r="J2027" t="s">
        <v>382</v>
      </c>
      <c r="K2027" t="s">
        <v>382</v>
      </c>
      <c r="X2027" t="str">
        <f t="shared" si="164"/>
        <v>-0.0739345328753035_0.941090478579821</v>
      </c>
      <c r="Y2027" t="str">
        <f t="shared" si="165"/>
        <v>grade5_not_apr_march_grade_t8_ra_cont_zmath_growth</v>
      </c>
      <c r="Z2027" t="str">
        <f t="shared" si="166"/>
        <v>FALSE</v>
      </c>
      <c r="AA2027" s="2" t="e">
        <f t="shared" si="167"/>
        <v>#VALUE!</v>
      </c>
      <c r="AB2027">
        <f t="shared" si="168"/>
        <v>0.109940258798974</v>
      </c>
    </row>
    <row r="2028" spans="1:28">
      <c r="A2028">
        <v>2027</v>
      </c>
      <c r="B2028" t="s">
        <v>117</v>
      </c>
      <c r="C2028">
        <v>7.0611104310537201E-2</v>
      </c>
      <c r="D2028">
        <v>0.20172411565256701</v>
      </c>
      <c r="E2028">
        <v>0.35003799165069599</v>
      </c>
      <c r="F2028">
        <v>0.72644977062402705</v>
      </c>
      <c r="G2028" t="s">
        <v>807</v>
      </c>
      <c r="H2028" t="b">
        <v>0</v>
      </c>
      <c r="I2028" t="s">
        <v>382</v>
      </c>
      <c r="J2028" t="s">
        <v>382</v>
      </c>
      <c r="K2028" t="s">
        <v>382</v>
      </c>
      <c r="X2028" t="str">
        <f t="shared" si="164"/>
        <v>0.350037991650696_0.726449770624027</v>
      </c>
      <c r="Y2028" t="str">
        <f t="shared" si="165"/>
        <v>grade5_not_apr_march_grade_t8_ra_cont_zmath_growth</v>
      </c>
      <c r="Z2028" t="str">
        <f t="shared" si="166"/>
        <v>FALSE</v>
      </c>
      <c r="AA2028" s="2" t="e">
        <f t="shared" si="167"/>
        <v>#VALUE!</v>
      </c>
      <c r="AB2028">
        <f t="shared" si="168"/>
        <v>0.20172411565256701</v>
      </c>
    </row>
    <row r="2029" spans="1:28">
      <c r="A2029">
        <v>2028</v>
      </c>
      <c r="B2029" t="s">
        <v>118</v>
      </c>
      <c r="C2029">
        <v>-7.6874681182426602E-2</v>
      </c>
      <c r="D2029">
        <v>0.15149992446858199</v>
      </c>
      <c r="E2029">
        <v>-0.50742389114767605</v>
      </c>
      <c r="F2029">
        <v>0.61206930037851803</v>
      </c>
      <c r="G2029" t="s">
        <v>807</v>
      </c>
      <c r="H2029" t="b">
        <v>0</v>
      </c>
      <c r="I2029" t="s">
        <v>382</v>
      </c>
      <c r="J2029" t="s">
        <v>382</v>
      </c>
      <c r="K2029" t="s">
        <v>382</v>
      </c>
      <c r="X2029" t="str">
        <f t="shared" si="164"/>
        <v>-0.507423891147676_0.612069300378518</v>
      </c>
      <c r="Y2029" t="str">
        <f t="shared" si="165"/>
        <v>grade5_not_apr_march_grade_t8_ra_cont_zmath_growth</v>
      </c>
      <c r="Z2029" t="str">
        <f t="shared" si="166"/>
        <v>FALSE</v>
      </c>
      <c r="AA2029" s="2" t="e">
        <f t="shared" si="167"/>
        <v>#VALUE!</v>
      </c>
      <c r="AB2029">
        <f t="shared" si="168"/>
        <v>0.15149992446858199</v>
      </c>
    </row>
    <row r="2030" spans="1:28">
      <c r="A2030">
        <v>2029</v>
      </c>
      <c r="B2030" t="s">
        <v>119</v>
      </c>
      <c r="C2030">
        <v>2.9104813945480701E-2</v>
      </c>
      <c r="D2030">
        <v>0.171097419574544</v>
      </c>
      <c r="E2030">
        <v>0.17010667967905899</v>
      </c>
      <c r="F2030">
        <v>0.86499139839888906</v>
      </c>
      <c r="G2030" t="s">
        <v>807</v>
      </c>
      <c r="H2030" t="b">
        <v>0</v>
      </c>
      <c r="I2030" t="s">
        <v>382</v>
      </c>
      <c r="J2030" t="s">
        <v>382</v>
      </c>
      <c r="K2030" t="s">
        <v>382</v>
      </c>
      <c r="X2030" t="str">
        <f t="shared" si="164"/>
        <v>0.170106679679059_0.864991398398889</v>
      </c>
      <c r="Y2030" t="str">
        <f t="shared" si="165"/>
        <v>grade5_not_apr_march_grade_t8_ra_cont_zmath_growth</v>
      </c>
      <c r="Z2030" t="str">
        <f t="shared" si="166"/>
        <v>FALSE</v>
      </c>
      <c r="AA2030" s="2" t="e">
        <f t="shared" si="167"/>
        <v>#VALUE!</v>
      </c>
      <c r="AB2030">
        <f t="shared" si="168"/>
        <v>0.171097419574544</v>
      </c>
    </row>
    <row r="2031" spans="1:28">
      <c r="A2031">
        <v>2030</v>
      </c>
      <c r="B2031" t="s">
        <v>120</v>
      </c>
      <c r="C2031">
        <v>-0.317625065364255</v>
      </c>
      <c r="D2031">
        <v>0.25613632047398099</v>
      </c>
      <c r="E2031">
        <v>-1.2400625759614601</v>
      </c>
      <c r="F2031">
        <v>0.21550305685676399</v>
      </c>
      <c r="G2031" t="s">
        <v>807</v>
      </c>
      <c r="H2031" t="b">
        <v>0</v>
      </c>
      <c r="I2031" t="s">
        <v>382</v>
      </c>
      <c r="J2031" t="s">
        <v>382</v>
      </c>
      <c r="K2031" t="s">
        <v>382</v>
      </c>
      <c r="X2031" t="str">
        <f t="shared" si="164"/>
        <v>-1.24006257596146_0.215503056856764</v>
      </c>
      <c r="Y2031" t="str">
        <f t="shared" si="165"/>
        <v>grade5_not_apr_march_grade_t8_ra_cont_zmath_growth</v>
      </c>
      <c r="Z2031" t="str">
        <f t="shared" si="166"/>
        <v>FALSE</v>
      </c>
      <c r="AA2031" s="2" t="e">
        <f t="shared" si="167"/>
        <v>#VALUE!</v>
      </c>
      <c r="AB2031">
        <f t="shared" si="168"/>
        <v>0.25613632047398099</v>
      </c>
    </row>
    <row r="2032" spans="1:28">
      <c r="A2032">
        <v>2031</v>
      </c>
      <c r="B2032" t="s">
        <v>121</v>
      </c>
      <c r="C2032">
        <v>4.3357217209245E-2</v>
      </c>
      <c r="D2032">
        <v>0.16804873011763699</v>
      </c>
      <c r="E2032">
        <v>0.25800383721372999</v>
      </c>
      <c r="F2032">
        <v>0.79650447612487996</v>
      </c>
      <c r="G2032" t="s">
        <v>807</v>
      </c>
      <c r="H2032" t="b">
        <v>0</v>
      </c>
      <c r="I2032" t="s">
        <v>382</v>
      </c>
      <c r="J2032" t="s">
        <v>382</v>
      </c>
      <c r="K2032" t="s">
        <v>382</v>
      </c>
      <c r="X2032" t="str">
        <f t="shared" si="164"/>
        <v>0.25800383721373_0.79650447612488</v>
      </c>
      <c r="Y2032" t="str">
        <f t="shared" si="165"/>
        <v>grade5_not_apr_march_grade_t8_ra_cont_zmath_growth</v>
      </c>
      <c r="Z2032" t="str">
        <f t="shared" si="166"/>
        <v>FALSE</v>
      </c>
      <c r="AA2032" s="2" t="e">
        <f t="shared" si="167"/>
        <v>#VALUE!</v>
      </c>
      <c r="AB2032">
        <f t="shared" si="168"/>
        <v>0.16804873011763699</v>
      </c>
    </row>
    <row r="2033" spans="1:28">
      <c r="A2033">
        <v>2032</v>
      </c>
      <c r="B2033" t="s">
        <v>122</v>
      </c>
      <c r="C2033">
        <v>-7.0090737600739306E-2</v>
      </c>
      <c r="D2033">
        <v>0.180814032956396</v>
      </c>
      <c r="E2033">
        <v>-0.38763992182864399</v>
      </c>
      <c r="F2033">
        <v>0.69843873752434704</v>
      </c>
      <c r="G2033" t="s">
        <v>807</v>
      </c>
      <c r="H2033" t="b">
        <v>0</v>
      </c>
      <c r="I2033" t="s">
        <v>382</v>
      </c>
      <c r="J2033" t="s">
        <v>382</v>
      </c>
      <c r="K2033" t="s">
        <v>382</v>
      </c>
      <c r="X2033" t="str">
        <f t="shared" si="164"/>
        <v>-0.387639921828644_0.698438737524347</v>
      </c>
      <c r="Y2033" t="str">
        <f t="shared" si="165"/>
        <v>grade5_not_apr_march_grade_t8_ra_cont_zmath_growth</v>
      </c>
      <c r="Z2033" t="str">
        <f t="shared" si="166"/>
        <v>FALSE</v>
      </c>
      <c r="AA2033" s="2" t="e">
        <f t="shared" si="167"/>
        <v>#VALUE!</v>
      </c>
      <c r="AB2033">
        <f t="shared" si="168"/>
        <v>0.180814032956396</v>
      </c>
    </row>
    <row r="2034" spans="1:28">
      <c r="A2034">
        <v>2033</v>
      </c>
      <c r="B2034" t="s">
        <v>116</v>
      </c>
      <c r="C2034">
        <v>4.0350581696957502E-2</v>
      </c>
      <c r="D2034">
        <v>9.7638343101661307E-2</v>
      </c>
      <c r="E2034">
        <v>0.41326573572581399</v>
      </c>
      <c r="F2034">
        <v>0.67958262313813</v>
      </c>
      <c r="G2034" t="s">
        <v>808</v>
      </c>
      <c r="H2034" t="b">
        <v>0</v>
      </c>
      <c r="I2034" t="s">
        <v>382</v>
      </c>
      <c r="J2034" t="s">
        <v>382</v>
      </c>
      <c r="K2034" t="s">
        <v>382</v>
      </c>
      <c r="X2034" t="str">
        <f t="shared" si="164"/>
        <v>0.413265735725814_0.67958262313813</v>
      </c>
      <c r="Y2034" t="str">
        <f t="shared" si="165"/>
        <v>grade6_not_apr_march_grade_t8_ra_cont_zmath_growth</v>
      </c>
      <c r="Z2034" t="str">
        <f t="shared" si="166"/>
        <v>FALSE</v>
      </c>
      <c r="AA2034" s="2" t="e">
        <f t="shared" si="167"/>
        <v>#VALUE!</v>
      </c>
      <c r="AB2034">
        <f t="shared" si="168"/>
        <v>9.7638343101661307E-2</v>
      </c>
    </row>
    <row r="2035" spans="1:28">
      <c r="A2035">
        <v>2034</v>
      </c>
      <c r="B2035" t="s">
        <v>234</v>
      </c>
      <c r="C2035">
        <v>-2.9840221435132601E-3</v>
      </c>
      <c r="D2035">
        <v>8.3085044210546299E-3</v>
      </c>
      <c r="E2035">
        <v>-0.359152741852244</v>
      </c>
      <c r="F2035">
        <v>0.71962689607519603</v>
      </c>
      <c r="G2035" t="s">
        <v>808</v>
      </c>
      <c r="H2035" t="b">
        <v>0</v>
      </c>
      <c r="I2035" t="s">
        <v>382</v>
      </c>
      <c r="J2035" t="s">
        <v>382</v>
      </c>
      <c r="K2035" t="s">
        <v>382</v>
      </c>
      <c r="X2035" t="str">
        <f t="shared" si="164"/>
        <v>-0.359152741852244_0.719626896075196</v>
      </c>
      <c r="Y2035" t="str">
        <f t="shared" si="165"/>
        <v>grade6_not_apr_march_grade_t8_ra_cont_zmath_growth</v>
      </c>
      <c r="Z2035" t="str">
        <f t="shared" si="166"/>
        <v>FALSE</v>
      </c>
      <c r="AA2035" s="2" t="e">
        <f t="shared" si="167"/>
        <v>#VALUE!</v>
      </c>
      <c r="AB2035">
        <f t="shared" si="168"/>
        <v>8.3085044210546299E-3</v>
      </c>
    </row>
    <row r="2036" spans="1:28">
      <c r="A2036">
        <v>2035</v>
      </c>
      <c r="B2036" t="s">
        <v>140</v>
      </c>
      <c r="C2036">
        <v>4.9005734773430601E-3</v>
      </c>
      <c r="D2036">
        <v>0.105981286125423</v>
      </c>
      <c r="E2036">
        <v>4.6239988742385198E-2</v>
      </c>
      <c r="F2036">
        <v>0.96313675656572095</v>
      </c>
      <c r="G2036" t="s">
        <v>808</v>
      </c>
      <c r="H2036" t="b">
        <v>0</v>
      </c>
      <c r="I2036" t="s">
        <v>382</v>
      </c>
      <c r="J2036" t="s">
        <v>382</v>
      </c>
      <c r="K2036" t="s">
        <v>382</v>
      </c>
      <c r="X2036" t="str">
        <f t="shared" si="164"/>
        <v>0.0462399887423852_0.963136756565721</v>
      </c>
      <c r="Y2036" t="str">
        <f t="shared" si="165"/>
        <v>grade6_not_apr_march_grade_t8_ra_cont_zmath_growth</v>
      </c>
      <c r="Z2036" t="str">
        <f t="shared" si="166"/>
        <v>FALSE</v>
      </c>
      <c r="AA2036" s="2" t="e">
        <f t="shared" si="167"/>
        <v>#VALUE!</v>
      </c>
      <c r="AB2036">
        <f t="shared" si="168"/>
        <v>0.105981286125423</v>
      </c>
    </row>
    <row r="2037" spans="1:28">
      <c r="A2037">
        <v>2036</v>
      </c>
      <c r="B2037" t="s">
        <v>117</v>
      </c>
      <c r="C2037">
        <v>-0.37849036497120297</v>
      </c>
      <c r="D2037">
        <v>0.26700395828219498</v>
      </c>
      <c r="E2037">
        <v>-1.4175458948484201</v>
      </c>
      <c r="F2037">
        <v>0.15692344594325</v>
      </c>
      <c r="G2037" t="s">
        <v>808</v>
      </c>
      <c r="H2037" t="b">
        <v>0</v>
      </c>
      <c r="I2037" t="s">
        <v>382</v>
      </c>
      <c r="J2037" t="s">
        <v>382</v>
      </c>
      <c r="K2037" t="s">
        <v>382</v>
      </c>
      <c r="X2037" t="str">
        <f t="shared" si="164"/>
        <v>-1.41754589484842_0.15692344594325</v>
      </c>
      <c r="Y2037" t="str">
        <f t="shared" si="165"/>
        <v>grade6_not_apr_march_grade_t8_ra_cont_zmath_growth</v>
      </c>
      <c r="Z2037" t="str">
        <f t="shared" si="166"/>
        <v>FALSE</v>
      </c>
      <c r="AA2037" s="2" t="e">
        <f t="shared" si="167"/>
        <v>#VALUE!</v>
      </c>
      <c r="AB2037">
        <f t="shared" si="168"/>
        <v>0.26700395828219498</v>
      </c>
    </row>
    <row r="2038" spans="1:28">
      <c r="A2038">
        <v>2037</v>
      </c>
      <c r="B2038" t="s">
        <v>118</v>
      </c>
      <c r="C2038">
        <v>-0.26104104073206902</v>
      </c>
      <c r="D2038">
        <v>0.26273157447004603</v>
      </c>
      <c r="E2038">
        <v>-0.99356554787376905</v>
      </c>
      <c r="F2038">
        <v>0.32089741718989301</v>
      </c>
      <c r="G2038" t="s">
        <v>808</v>
      </c>
      <c r="H2038" t="b">
        <v>0</v>
      </c>
      <c r="I2038" t="s">
        <v>382</v>
      </c>
      <c r="J2038" t="s">
        <v>382</v>
      </c>
      <c r="K2038" t="s">
        <v>382</v>
      </c>
      <c r="X2038" t="str">
        <f t="shared" si="164"/>
        <v>-0.993565547873769_0.320897417189893</v>
      </c>
      <c r="Y2038" t="str">
        <f t="shared" si="165"/>
        <v>grade6_not_apr_march_grade_t8_ra_cont_zmath_growth</v>
      </c>
      <c r="Z2038" t="str">
        <f t="shared" si="166"/>
        <v>FALSE</v>
      </c>
      <c r="AA2038" s="2" t="e">
        <f t="shared" si="167"/>
        <v>#VALUE!</v>
      </c>
      <c r="AB2038">
        <f t="shared" si="168"/>
        <v>0.26273157447004603</v>
      </c>
    </row>
    <row r="2039" spans="1:28">
      <c r="A2039">
        <v>2038</v>
      </c>
      <c r="B2039" t="s">
        <v>119</v>
      </c>
      <c r="C2039">
        <v>-0.176967440910931</v>
      </c>
      <c r="D2039">
        <v>0.28166773775065901</v>
      </c>
      <c r="E2039">
        <v>-0.62828438330977199</v>
      </c>
      <c r="F2039">
        <v>0.53009403490630203</v>
      </c>
      <c r="G2039" t="s">
        <v>808</v>
      </c>
      <c r="H2039" t="b">
        <v>0</v>
      </c>
      <c r="I2039" t="s">
        <v>382</v>
      </c>
      <c r="J2039" t="s">
        <v>382</v>
      </c>
      <c r="K2039" t="s">
        <v>382</v>
      </c>
      <c r="X2039" t="str">
        <f t="shared" si="164"/>
        <v>-0.628284383309772_0.530094034906302</v>
      </c>
      <c r="Y2039" t="str">
        <f t="shared" si="165"/>
        <v>grade6_not_apr_march_grade_t8_ra_cont_zmath_growth</v>
      </c>
      <c r="Z2039" t="str">
        <f t="shared" si="166"/>
        <v>FALSE</v>
      </c>
      <c r="AA2039" s="2" t="e">
        <f t="shared" si="167"/>
        <v>#VALUE!</v>
      </c>
      <c r="AB2039">
        <f t="shared" si="168"/>
        <v>0.28166773775065901</v>
      </c>
    </row>
    <row r="2040" spans="1:28">
      <c r="A2040">
        <v>2039</v>
      </c>
      <c r="B2040" t="s">
        <v>120</v>
      </c>
      <c r="C2040">
        <v>-0.41108781577193598</v>
      </c>
      <c r="D2040">
        <v>0.32716835852242798</v>
      </c>
      <c r="E2040">
        <v>-1.2565023635797401</v>
      </c>
      <c r="F2040">
        <v>0.20949913620013499</v>
      </c>
      <c r="G2040" t="s">
        <v>808</v>
      </c>
      <c r="H2040" t="b">
        <v>0</v>
      </c>
      <c r="I2040" t="s">
        <v>382</v>
      </c>
      <c r="J2040" t="s">
        <v>382</v>
      </c>
      <c r="K2040" t="s">
        <v>382</v>
      </c>
      <c r="X2040" t="str">
        <f t="shared" si="164"/>
        <v>-1.25650236357974_0.209499136200135</v>
      </c>
      <c r="Y2040" t="str">
        <f t="shared" si="165"/>
        <v>grade6_not_apr_march_grade_t8_ra_cont_zmath_growth</v>
      </c>
      <c r="Z2040" t="str">
        <f t="shared" si="166"/>
        <v>FALSE</v>
      </c>
      <c r="AA2040" s="2" t="e">
        <f t="shared" si="167"/>
        <v>#VALUE!</v>
      </c>
      <c r="AB2040">
        <f t="shared" si="168"/>
        <v>0.32716835852242798</v>
      </c>
    </row>
    <row r="2041" spans="1:28">
      <c r="A2041">
        <v>2040</v>
      </c>
      <c r="B2041" t="s">
        <v>121</v>
      </c>
      <c r="C2041">
        <v>-0.11439624109284301</v>
      </c>
      <c r="D2041">
        <v>0.123139087350792</v>
      </c>
      <c r="E2041">
        <v>-0.92900023505093599</v>
      </c>
      <c r="F2041">
        <v>0.35332082698670397</v>
      </c>
      <c r="G2041" t="s">
        <v>808</v>
      </c>
      <c r="H2041" t="b">
        <v>0</v>
      </c>
      <c r="I2041" t="s">
        <v>382</v>
      </c>
      <c r="J2041" t="s">
        <v>382</v>
      </c>
      <c r="K2041" t="s">
        <v>382</v>
      </c>
      <c r="X2041" t="str">
        <f t="shared" si="164"/>
        <v>-0.929000235050936_0.353320826986704</v>
      </c>
      <c r="Y2041" t="str">
        <f t="shared" si="165"/>
        <v>grade6_not_apr_march_grade_t8_ra_cont_zmath_growth</v>
      </c>
      <c r="Z2041" t="str">
        <f t="shared" si="166"/>
        <v>FALSE</v>
      </c>
      <c r="AA2041" s="2" t="e">
        <f t="shared" si="167"/>
        <v>#VALUE!</v>
      </c>
      <c r="AB2041">
        <f t="shared" si="168"/>
        <v>0.123139087350792</v>
      </c>
    </row>
    <row r="2042" spans="1:28">
      <c r="A2042">
        <v>2041</v>
      </c>
      <c r="B2042" t="s">
        <v>122</v>
      </c>
      <c r="C2042">
        <v>2.9111281145757398E-2</v>
      </c>
      <c r="D2042">
        <v>0.14429984631897699</v>
      </c>
      <c r="E2042">
        <v>0.20174159493840699</v>
      </c>
      <c r="F2042">
        <v>0.84019779048510601</v>
      </c>
      <c r="G2042" t="s">
        <v>808</v>
      </c>
      <c r="H2042" t="b">
        <v>0</v>
      </c>
      <c r="I2042" t="s">
        <v>382</v>
      </c>
      <c r="J2042" t="s">
        <v>382</v>
      </c>
      <c r="K2042" t="s">
        <v>382</v>
      </c>
      <c r="X2042" t="str">
        <f t="shared" si="164"/>
        <v>0.201741594938407_0.840197790485106</v>
      </c>
      <c r="Y2042" t="str">
        <f t="shared" si="165"/>
        <v>grade6_not_apr_march_grade_t8_ra_cont_zmath_growth</v>
      </c>
      <c r="Z2042" t="str">
        <f t="shared" si="166"/>
        <v>FALSE</v>
      </c>
      <c r="AA2042" s="2" t="e">
        <f t="shared" si="167"/>
        <v>#VALUE!</v>
      </c>
      <c r="AB2042">
        <f t="shared" si="168"/>
        <v>0.14429984631897699</v>
      </c>
    </row>
    <row r="2043" spans="1:28">
      <c r="A2043">
        <v>2042</v>
      </c>
      <c r="B2043" t="s">
        <v>116</v>
      </c>
      <c r="C2043">
        <v>-0.14620159566528099</v>
      </c>
      <c r="D2043">
        <v>6.9461082588876302E-2</v>
      </c>
      <c r="E2043">
        <v>-2.1047986903776601</v>
      </c>
      <c r="F2043">
        <v>3.5669851812096802E-2</v>
      </c>
      <c r="G2043" t="s">
        <v>809</v>
      </c>
      <c r="H2043" t="b">
        <v>0</v>
      </c>
      <c r="I2043" t="s">
        <v>382</v>
      </c>
      <c r="J2043" t="s">
        <v>382</v>
      </c>
      <c r="K2043" t="s">
        <v>382</v>
      </c>
      <c r="X2043" t="str">
        <f t="shared" si="164"/>
        <v>-2.10479869037766_0.0356698518120968</v>
      </c>
      <c r="Y2043" t="str">
        <f t="shared" si="165"/>
        <v>grade7_not_apr_march_grade_t8_ra_cont_zmath_growth</v>
      </c>
      <c r="Z2043" t="str">
        <f t="shared" si="166"/>
        <v>FALSE</v>
      </c>
      <c r="AA2043" s="2" t="e">
        <f t="shared" si="167"/>
        <v>#VALUE!</v>
      </c>
      <c r="AB2043">
        <f t="shared" si="168"/>
        <v>6.9461082588876302E-2</v>
      </c>
    </row>
    <row r="2044" spans="1:28">
      <c r="A2044">
        <v>2043</v>
      </c>
      <c r="B2044" t="s">
        <v>234</v>
      </c>
      <c r="C2044">
        <v>1.22211145253972E-2</v>
      </c>
      <c r="D2044">
        <v>6.5077362623532798E-3</v>
      </c>
      <c r="E2044">
        <v>1.87793635647089</v>
      </c>
      <c r="F2044">
        <v>6.0811398111481098E-2</v>
      </c>
      <c r="G2044" t="s">
        <v>809</v>
      </c>
      <c r="H2044" t="b">
        <v>0</v>
      </c>
      <c r="I2044" t="s">
        <v>382</v>
      </c>
      <c r="J2044" t="s">
        <v>382</v>
      </c>
      <c r="K2044" t="s">
        <v>382</v>
      </c>
      <c r="X2044" t="str">
        <f t="shared" ref="X2044:X2107" si="169">E2044&amp;"_"&amp;F2044</f>
        <v>1.87793635647089_0.0608113981114811</v>
      </c>
      <c r="Y2044" t="str">
        <f t="shared" ref="Y2044:Y2107" si="170">TEXT(G2044,"0.000")</f>
        <v>grade7_not_apr_march_grade_t8_ra_cont_zmath_growth</v>
      </c>
      <c r="Z2044" t="str">
        <f t="shared" ref="Z2044:Z2107" si="171">TEXT(H2044,"0.000")</f>
        <v>FALSE</v>
      </c>
      <c r="AA2044" s="2" t="e">
        <f t="shared" ref="AA2044:AA2107" si="172">IF(COUNTIF(J2044,"*E*")&gt;0, "***", IF(TEXT(J2044, "0.00E+00")*1&lt;0.01, "***", IF(TEXT(J2044, "0.00E+00")*1&lt;0.05, "**",  IF(TEXT(J2044, "0.00E+00")*1&lt;0.1, "*",""))))</f>
        <v>#VALUE!</v>
      </c>
      <c r="AB2044">
        <f t="shared" ref="AB2044:AB2107" si="173">D2044</f>
        <v>6.5077362623532798E-3</v>
      </c>
    </row>
    <row r="2045" spans="1:28">
      <c r="A2045">
        <v>2044</v>
      </c>
      <c r="B2045" t="s">
        <v>140</v>
      </c>
      <c r="C2045">
        <v>-7.0470449726552503E-2</v>
      </c>
      <c r="D2045">
        <v>9.7138296289632095E-2</v>
      </c>
      <c r="E2045">
        <v>-0.72546516068631195</v>
      </c>
      <c r="F2045">
        <v>0.46841267957855198</v>
      </c>
      <c r="G2045" t="s">
        <v>809</v>
      </c>
      <c r="H2045" t="b">
        <v>0</v>
      </c>
      <c r="I2045" t="s">
        <v>382</v>
      </c>
      <c r="J2045" t="s">
        <v>382</v>
      </c>
      <c r="K2045" t="s">
        <v>382</v>
      </c>
      <c r="X2045" t="str">
        <f t="shared" si="169"/>
        <v>-0.725465160686312_0.468412679578552</v>
      </c>
      <c r="Y2045" t="str">
        <f t="shared" si="170"/>
        <v>grade7_not_apr_march_grade_t8_ra_cont_zmath_growth</v>
      </c>
      <c r="Z2045" t="str">
        <f t="shared" si="171"/>
        <v>FALSE</v>
      </c>
      <c r="AA2045" s="2" t="e">
        <f t="shared" si="172"/>
        <v>#VALUE!</v>
      </c>
      <c r="AB2045">
        <f t="shared" si="173"/>
        <v>9.7138296289632095E-2</v>
      </c>
    </row>
    <row r="2046" spans="1:28">
      <c r="A2046">
        <v>2045</v>
      </c>
      <c r="B2046" t="s">
        <v>117</v>
      </c>
      <c r="C2046">
        <v>-0.13136748486286801</v>
      </c>
      <c r="D2046">
        <v>0.15053105471189901</v>
      </c>
      <c r="E2046">
        <v>-0.87269357883854703</v>
      </c>
      <c r="F2046">
        <v>0.38313370223253201</v>
      </c>
      <c r="G2046" t="s">
        <v>809</v>
      </c>
      <c r="H2046" t="b">
        <v>0</v>
      </c>
      <c r="I2046" t="s">
        <v>382</v>
      </c>
      <c r="J2046" t="s">
        <v>382</v>
      </c>
      <c r="K2046" t="s">
        <v>382</v>
      </c>
      <c r="X2046" t="str">
        <f t="shared" si="169"/>
        <v>-0.872693578838547_0.383133702232532</v>
      </c>
      <c r="Y2046" t="str">
        <f t="shared" si="170"/>
        <v>grade7_not_apr_march_grade_t8_ra_cont_zmath_growth</v>
      </c>
      <c r="Z2046" t="str">
        <f t="shared" si="171"/>
        <v>FALSE</v>
      </c>
      <c r="AA2046" s="2" t="e">
        <f t="shared" si="172"/>
        <v>#VALUE!</v>
      </c>
      <c r="AB2046">
        <f t="shared" si="173"/>
        <v>0.15053105471189901</v>
      </c>
    </row>
    <row r="2047" spans="1:28">
      <c r="A2047">
        <v>2046</v>
      </c>
      <c r="B2047" t="s">
        <v>118</v>
      </c>
      <c r="C2047">
        <v>-8.3610284420519501E-2</v>
      </c>
      <c r="D2047">
        <v>0.14805053942784099</v>
      </c>
      <c r="E2047">
        <v>-0.56474150478371299</v>
      </c>
      <c r="F2047">
        <v>0.57243314496497699</v>
      </c>
      <c r="G2047" t="s">
        <v>809</v>
      </c>
      <c r="H2047" t="b">
        <v>0</v>
      </c>
      <c r="I2047" t="s">
        <v>382</v>
      </c>
      <c r="J2047" t="s">
        <v>382</v>
      </c>
      <c r="K2047" t="s">
        <v>382</v>
      </c>
      <c r="X2047" t="str">
        <f t="shared" si="169"/>
        <v>-0.564741504783713_0.572433144964977</v>
      </c>
      <c r="Y2047" t="str">
        <f t="shared" si="170"/>
        <v>grade7_not_apr_march_grade_t8_ra_cont_zmath_growth</v>
      </c>
      <c r="Z2047" t="str">
        <f t="shared" si="171"/>
        <v>FALSE</v>
      </c>
      <c r="AA2047" s="2" t="e">
        <f t="shared" si="172"/>
        <v>#VALUE!</v>
      </c>
      <c r="AB2047">
        <f t="shared" si="173"/>
        <v>0.14805053942784099</v>
      </c>
    </row>
    <row r="2048" spans="1:28">
      <c r="A2048">
        <v>2047</v>
      </c>
      <c r="B2048" t="s">
        <v>119</v>
      </c>
      <c r="C2048">
        <v>9.5282903273737604E-2</v>
      </c>
      <c r="D2048">
        <v>0.17919102479089499</v>
      </c>
      <c r="E2048">
        <v>0.53173926196876797</v>
      </c>
      <c r="F2048">
        <v>0.59507774333489305</v>
      </c>
      <c r="G2048" t="s">
        <v>809</v>
      </c>
      <c r="H2048" t="b">
        <v>0</v>
      </c>
      <c r="I2048" t="s">
        <v>382</v>
      </c>
      <c r="J2048" t="s">
        <v>382</v>
      </c>
      <c r="K2048" t="s">
        <v>382</v>
      </c>
      <c r="X2048" t="str">
        <f t="shared" si="169"/>
        <v>0.531739261968768_0.595077743334893</v>
      </c>
      <c r="Y2048" t="str">
        <f t="shared" si="170"/>
        <v>grade7_not_apr_march_grade_t8_ra_cont_zmath_growth</v>
      </c>
      <c r="Z2048" t="str">
        <f t="shared" si="171"/>
        <v>FALSE</v>
      </c>
      <c r="AA2048" s="2" t="e">
        <f t="shared" si="172"/>
        <v>#VALUE!</v>
      </c>
      <c r="AB2048">
        <f t="shared" si="173"/>
        <v>0.17919102479089499</v>
      </c>
    </row>
    <row r="2049" spans="1:28">
      <c r="A2049">
        <v>2048</v>
      </c>
      <c r="B2049" t="s">
        <v>120</v>
      </c>
      <c r="C2049">
        <v>5.5831669150811801E-2</v>
      </c>
      <c r="D2049">
        <v>0.18298005216691501</v>
      </c>
      <c r="E2049">
        <v>0.30512434819879702</v>
      </c>
      <c r="F2049">
        <v>0.76036346442378699</v>
      </c>
      <c r="G2049" t="s">
        <v>809</v>
      </c>
      <c r="H2049" t="b">
        <v>0</v>
      </c>
      <c r="I2049" t="s">
        <v>382</v>
      </c>
      <c r="J2049" t="s">
        <v>382</v>
      </c>
      <c r="K2049" t="s">
        <v>382</v>
      </c>
      <c r="X2049" t="str">
        <f t="shared" si="169"/>
        <v>0.305124348198797_0.760363464423787</v>
      </c>
      <c r="Y2049" t="str">
        <f t="shared" si="170"/>
        <v>grade7_not_apr_march_grade_t8_ra_cont_zmath_growth</v>
      </c>
      <c r="Z2049" t="str">
        <f t="shared" si="171"/>
        <v>FALSE</v>
      </c>
      <c r="AA2049" s="2" t="e">
        <f t="shared" si="172"/>
        <v>#VALUE!</v>
      </c>
      <c r="AB2049">
        <f t="shared" si="173"/>
        <v>0.18298005216691501</v>
      </c>
    </row>
    <row r="2050" spans="1:28">
      <c r="A2050">
        <v>2049</v>
      </c>
      <c r="B2050" t="s">
        <v>121</v>
      </c>
      <c r="C2050">
        <v>8.9923131421733998E-3</v>
      </c>
      <c r="D2050">
        <v>0.118255074602202</v>
      </c>
      <c r="E2050">
        <v>7.6041668168766702E-2</v>
      </c>
      <c r="F2050">
        <v>0.93940798978463502</v>
      </c>
      <c r="G2050" t="s">
        <v>809</v>
      </c>
      <c r="H2050" t="b">
        <v>0</v>
      </c>
      <c r="I2050" t="s">
        <v>382</v>
      </c>
      <c r="J2050" t="s">
        <v>382</v>
      </c>
      <c r="K2050" t="s">
        <v>382</v>
      </c>
      <c r="X2050" t="str">
        <f t="shared" si="169"/>
        <v>0.0760416681687667_0.939407989784635</v>
      </c>
      <c r="Y2050" t="str">
        <f t="shared" si="170"/>
        <v>grade7_not_apr_march_grade_t8_ra_cont_zmath_growth</v>
      </c>
      <c r="Z2050" t="str">
        <f t="shared" si="171"/>
        <v>FALSE</v>
      </c>
      <c r="AA2050" s="2" t="e">
        <f t="shared" si="172"/>
        <v>#VALUE!</v>
      </c>
      <c r="AB2050">
        <f t="shared" si="173"/>
        <v>0.118255074602202</v>
      </c>
    </row>
    <row r="2051" spans="1:28">
      <c r="A2051">
        <v>2050</v>
      </c>
      <c r="B2051" t="s">
        <v>122</v>
      </c>
      <c r="C2051">
        <v>-5.2031072665498099E-2</v>
      </c>
      <c r="D2051">
        <v>0.10664471280335799</v>
      </c>
      <c r="E2051">
        <v>-0.48789172287835703</v>
      </c>
      <c r="F2051">
        <v>0.625781527296568</v>
      </c>
      <c r="G2051" t="s">
        <v>809</v>
      </c>
      <c r="H2051" t="b">
        <v>0</v>
      </c>
      <c r="I2051" t="s">
        <v>382</v>
      </c>
      <c r="J2051" t="s">
        <v>382</v>
      </c>
      <c r="K2051" t="s">
        <v>382</v>
      </c>
      <c r="X2051" t="str">
        <f t="shared" si="169"/>
        <v>-0.487891722878357_0.625781527296568</v>
      </c>
      <c r="Y2051" t="str">
        <f t="shared" si="170"/>
        <v>grade7_not_apr_march_grade_t8_ra_cont_zmath_growth</v>
      </c>
      <c r="Z2051" t="str">
        <f t="shared" si="171"/>
        <v>FALSE</v>
      </c>
      <c r="AA2051" s="2" t="e">
        <f t="shared" si="172"/>
        <v>#VALUE!</v>
      </c>
      <c r="AB2051">
        <f t="shared" si="173"/>
        <v>0.10664471280335799</v>
      </c>
    </row>
    <row r="2052" spans="1:28">
      <c r="A2052">
        <v>2051</v>
      </c>
      <c r="B2052" t="s">
        <v>116</v>
      </c>
      <c r="C2052">
        <v>6.8979310545578404E-2</v>
      </c>
      <c r="D2052">
        <v>8.9692850989031306E-2</v>
      </c>
      <c r="E2052">
        <v>0.769061411081849</v>
      </c>
      <c r="F2052">
        <v>0.442305113694971</v>
      </c>
      <c r="G2052" t="s">
        <v>810</v>
      </c>
      <c r="H2052" t="b">
        <v>0</v>
      </c>
      <c r="I2052" t="s">
        <v>382</v>
      </c>
      <c r="J2052" t="s">
        <v>382</v>
      </c>
      <c r="K2052" t="s">
        <v>382</v>
      </c>
      <c r="X2052" t="str">
        <f t="shared" si="169"/>
        <v>0.769061411081849_0.442305113694971</v>
      </c>
      <c r="Y2052" t="str">
        <f t="shared" si="170"/>
        <v>grade8_not_apr_march_grade_t8_ra_cont_zmath_growth</v>
      </c>
      <c r="Z2052" t="str">
        <f t="shared" si="171"/>
        <v>FALSE</v>
      </c>
      <c r="AA2052" s="2" t="e">
        <f t="shared" si="172"/>
        <v>#VALUE!</v>
      </c>
      <c r="AB2052">
        <f t="shared" si="173"/>
        <v>8.9692850989031306E-2</v>
      </c>
    </row>
    <row r="2053" spans="1:28">
      <c r="A2053">
        <v>2052</v>
      </c>
      <c r="B2053" t="s">
        <v>234</v>
      </c>
      <c r="C2053">
        <v>-8.4811385672156903E-3</v>
      </c>
      <c r="D2053">
        <v>8.2256894943002895E-3</v>
      </c>
      <c r="E2053">
        <v>-1.03105503472899</v>
      </c>
      <c r="F2053">
        <v>0.30313033733595601</v>
      </c>
      <c r="G2053" t="s">
        <v>810</v>
      </c>
      <c r="H2053" t="b">
        <v>0</v>
      </c>
      <c r="I2053" t="s">
        <v>382</v>
      </c>
      <c r="J2053" t="s">
        <v>382</v>
      </c>
      <c r="K2053" t="s">
        <v>382</v>
      </c>
      <c r="X2053" t="str">
        <f t="shared" si="169"/>
        <v>-1.03105503472899_0.303130337335956</v>
      </c>
      <c r="Y2053" t="str">
        <f t="shared" si="170"/>
        <v>grade8_not_apr_march_grade_t8_ra_cont_zmath_growth</v>
      </c>
      <c r="Z2053" t="str">
        <f t="shared" si="171"/>
        <v>FALSE</v>
      </c>
      <c r="AA2053" s="2" t="e">
        <f t="shared" si="172"/>
        <v>#VALUE!</v>
      </c>
      <c r="AB2053">
        <f t="shared" si="173"/>
        <v>8.2256894943002895E-3</v>
      </c>
    </row>
    <row r="2054" spans="1:28">
      <c r="A2054">
        <v>2053</v>
      </c>
      <c r="B2054" t="s">
        <v>140</v>
      </c>
      <c r="C2054">
        <v>0.13993355971202001</v>
      </c>
      <c r="D2054">
        <v>0.13496714470249299</v>
      </c>
      <c r="E2054">
        <v>1.03679721476271</v>
      </c>
      <c r="F2054">
        <v>0.30044900197298802</v>
      </c>
      <c r="G2054" t="s">
        <v>810</v>
      </c>
      <c r="H2054" t="b">
        <v>0</v>
      </c>
      <c r="I2054" t="s">
        <v>382</v>
      </c>
      <c r="J2054" t="s">
        <v>382</v>
      </c>
      <c r="K2054" t="s">
        <v>382</v>
      </c>
      <c r="X2054" t="str">
        <f t="shared" si="169"/>
        <v>1.03679721476271_0.300449001972988</v>
      </c>
      <c r="Y2054" t="str">
        <f t="shared" si="170"/>
        <v>grade8_not_apr_march_grade_t8_ra_cont_zmath_growth</v>
      </c>
      <c r="Z2054" t="str">
        <f t="shared" si="171"/>
        <v>FALSE</v>
      </c>
      <c r="AA2054" s="2" t="e">
        <f t="shared" si="172"/>
        <v>#VALUE!</v>
      </c>
      <c r="AB2054">
        <f t="shared" si="173"/>
        <v>0.13496714470249299</v>
      </c>
    </row>
    <row r="2055" spans="1:28">
      <c r="A2055">
        <v>2054</v>
      </c>
      <c r="B2055" t="s">
        <v>117</v>
      </c>
      <c r="C2055">
        <v>0.23316149171772499</v>
      </c>
      <c r="D2055">
        <v>0.19638524909886401</v>
      </c>
      <c r="E2055">
        <v>1.1872658093599799</v>
      </c>
      <c r="F2055">
        <v>0.235818676747276</v>
      </c>
      <c r="G2055" t="s">
        <v>810</v>
      </c>
      <c r="H2055" t="b">
        <v>0</v>
      </c>
      <c r="I2055" t="s">
        <v>382</v>
      </c>
      <c r="J2055" t="s">
        <v>382</v>
      </c>
      <c r="K2055" t="s">
        <v>382</v>
      </c>
      <c r="X2055" t="str">
        <f t="shared" si="169"/>
        <v>1.18726580935998_0.235818676747276</v>
      </c>
      <c r="Y2055" t="str">
        <f t="shared" si="170"/>
        <v>grade8_not_apr_march_grade_t8_ra_cont_zmath_growth</v>
      </c>
      <c r="Z2055" t="str">
        <f t="shared" si="171"/>
        <v>FALSE</v>
      </c>
      <c r="AA2055" s="2" t="e">
        <f t="shared" si="172"/>
        <v>#VALUE!</v>
      </c>
      <c r="AB2055">
        <f t="shared" si="173"/>
        <v>0.19638524909886401</v>
      </c>
    </row>
    <row r="2056" spans="1:28">
      <c r="A2056">
        <v>2055</v>
      </c>
      <c r="B2056" t="s">
        <v>118</v>
      </c>
      <c r="C2056">
        <v>7.1413584368782201E-2</v>
      </c>
      <c r="D2056">
        <v>0.19032144945945301</v>
      </c>
      <c r="E2056">
        <v>0.37522614803328602</v>
      </c>
      <c r="F2056">
        <v>0.70768871250509502</v>
      </c>
      <c r="G2056" t="s">
        <v>810</v>
      </c>
      <c r="H2056" t="b">
        <v>0</v>
      </c>
      <c r="I2056" t="s">
        <v>382</v>
      </c>
      <c r="J2056" t="s">
        <v>382</v>
      </c>
      <c r="K2056" t="s">
        <v>382</v>
      </c>
      <c r="X2056" t="str">
        <f t="shared" si="169"/>
        <v>0.375226148033286_0.707688712505095</v>
      </c>
      <c r="Y2056" t="str">
        <f t="shared" si="170"/>
        <v>grade8_not_apr_march_grade_t8_ra_cont_zmath_growth</v>
      </c>
      <c r="Z2056" t="str">
        <f t="shared" si="171"/>
        <v>FALSE</v>
      </c>
      <c r="AA2056" s="2" t="e">
        <f t="shared" si="172"/>
        <v>#VALUE!</v>
      </c>
      <c r="AB2056">
        <f t="shared" si="173"/>
        <v>0.19032144945945301</v>
      </c>
    </row>
    <row r="2057" spans="1:28">
      <c r="A2057">
        <v>2056</v>
      </c>
      <c r="B2057" t="s">
        <v>119</v>
      </c>
      <c r="C2057">
        <v>0.151776304053307</v>
      </c>
      <c r="D2057">
        <v>0.23439255749014901</v>
      </c>
      <c r="E2057">
        <v>0.64753038952478903</v>
      </c>
      <c r="F2057">
        <v>0.51765560663263999</v>
      </c>
      <c r="G2057" t="s">
        <v>810</v>
      </c>
      <c r="H2057" t="b">
        <v>0</v>
      </c>
      <c r="I2057" t="s">
        <v>382</v>
      </c>
      <c r="J2057" t="s">
        <v>382</v>
      </c>
      <c r="K2057" t="s">
        <v>382</v>
      </c>
      <c r="X2057" t="str">
        <f t="shared" si="169"/>
        <v>0.647530389524789_0.51765560663264</v>
      </c>
      <c r="Y2057" t="str">
        <f t="shared" si="170"/>
        <v>grade8_not_apr_march_grade_t8_ra_cont_zmath_growth</v>
      </c>
      <c r="Z2057" t="str">
        <f t="shared" si="171"/>
        <v>FALSE</v>
      </c>
      <c r="AA2057" s="2" t="e">
        <f t="shared" si="172"/>
        <v>#VALUE!</v>
      </c>
      <c r="AB2057">
        <f t="shared" si="173"/>
        <v>0.23439255749014901</v>
      </c>
    </row>
    <row r="2058" spans="1:28">
      <c r="A2058">
        <v>2057</v>
      </c>
      <c r="B2058" t="s">
        <v>120</v>
      </c>
      <c r="C2058">
        <v>1.6419519260024201E-2</v>
      </c>
      <c r="D2058">
        <v>0.269204320955027</v>
      </c>
      <c r="E2058">
        <v>6.0992777537055801E-2</v>
      </c>
      <c r="F2058">
        <v>0.95139504766291705</v>
      </c>
      <c r="G2058" t="s">
        <v>810</v>
      </c>
      <c r="H2058" t="b">
        <v>0</v>
      </c>
      <c r="I2058" t="s">
        <v>382</v>
      </c>
      <c r="J2058" t="s">
        <v>382</v>
      </c>
      <c r="K2058" t="s">
        <v>382</v>
      </c>
      <c r="X2058" t="str">
        <f t="shared" si="169"/>
        <v>0.0609927775370558_0.951395047662917</v>
      </c>
      <c r="Y2058" t="str">
        <f t="shared" si="170"/>
        <v>grade8_not_apr_march_grade_t8_ra_cont_zmath_growth</v>
      </c>
      <c r="Z2058" t="str">
        <f t="shared" si="171"/>
        <v>FALSE</v>
      </c>
      <c r="AA2058" s="2" t="e">
        <f t="shared" si="172"/>
        <v>#VALUE!</v>
      </c>
      <c r="AB2058">
        <f t="shared" si="173"/>
        <v>0.269204320955027</v>
      </c>
    </row>
    <row r="2059" spans="1:28">
      <c r="A2059">
        <v>2058</v>
      </c>
      <c r="B2059" t="s">
        <v>122</v>
      </c>
      <c r="C2059">
        <v>-2.01806257602157E-2</v>
      </c>
      <c r="D2059">
        <v>0.120821703329963</v>
      </c>
      <c r="E2059">
        <v>-0.16702815143321201</v>
      </c>
      <c r="F2059">
        <v>0.86743126073189702</v>
      </c>
      <c r="G2059" t="s">
        <v>810</v>
      </c>
      <c r="H2059" t="b">
        <v>0</v>
      </c>
      <c r="I2059" t="s">
        <v>382</v>
      </c>
      <c r="J2059" t="s">
        <v>382</v>
      </c>
      <c r="K2059" t="s">
        <v>382</v>
      </c>
      <c r="X2059" t="str">
        <f t="shared" si="169"/>
        <v>-0.167028151433212_0.867431260731897</v>
      </c>
      <c r="Y2059" t="str">
        <f t="shared" si="170"/>
        <v>grade8_not_apr_march_grade_t8_ra_cont_zmath_growth</v>
      </c>
      <c r="Z2059" t="str">
        <f t="shared" si="171"/>
        <v>FALSE</v>
      </c>
      <c r="AA2059" s="2" t="e">
        <f t="shared" si="172"/>
        <v>#VALUE!</v>
      </c>
      <c r="AB2059">
        <f t="shared" si="173"/>
        <v>0.120821703329963</v>
      </c>
    </row>
    <row r="2060" spans="1:28">
      <c r="A2060">
        <v>2059</v>
      </c>
      <c r="B2060" t="s">
        <v>116</v>
      </c>
      <c r="C2060">
        <v>-0.10640537817960199</v>
      </c>
      <c r="D2060">
        <v>0.103733350318439</v>
      </c>
      <c r="E2060">
        <v>-1.02575861912259</v>
      </c>
      <c r="F2060">
        <v>0.30587519757631099</v>
      </c>
      <c r="G2060" t="s">
        <v>811</v>
      </c>
      <c r="H2060" t="b">
        <v>0</v>
      </c>
      <c r="I2060" t="s">
        <v>382</v>
      </c>
      <c r="J2060" t="s">
        <v>382</v>
      </c>
      <c r="K2060" t="s">
        <v>382</v>
      </c>
      <c r="X2060" t="str">
        <f t="shared" si="169"/>
        <v>-1.02575861912259_0.305875197576311</v>
      </c>
      <c r="Y2060" t="str">
        <f t="shared" si="170"/>
        <v>grade9_not_apr_march_grade_t8_ra_cont_zmath_growth</v>
      </c>
      <c r="Z2060" t="str">
        <f t="shared" si="171"/>
        <v>FALSE</v>
      </c>
      <c r="AA2060" s="2" t="e">
        <f t="shared" si="172"/>
        <v>#VALUE!</v>
      </c>
      <c r="AB2060">
        <f t="shared" si="173"/>
        <v>0.103733350318439</v>
      </c>
    </row>
    <row r="2061" spans="1:28">
      <c r="A2061">
        <v>2060</v>
      </c>
      <c r="B2061" t="s">
        <v>234</v>
      </c>
      <c r="C2061">
        <v>9.9551397575159406E-3</v>
      </c>
      <c r="D2061">
        <v>9.8109913307998092E-3</v>
      </c>
      <c r="E2061">
        <v>1.01469254449992</v>
      </c>
      <c r="F2061">
        <v>0.31111304679909202</v>
      </c>
      <c r="G2061" t="s">
        <v>811</v>
      </c>
      <c r="H2061" t="b">
        <v>0</v>
      </c>
      <c r="I2061" t="s">
        <v>382</v>
      </c>
      <c r="J2061" t="s">
        <v>382</v>
      </c>
      <c r="K2061" t="s">
        <v>382</v>
      </c>
      <c r="X2061" t="str">
        <f t="shared" si="169"/>
        <v>1.01469254449992_0.311113046799092</v>
      </c>
      <c r="Y2061" t="str">
        <f t="shared" si="170"/>
        <v>grade9_not_apr_march_grade_t8_ra_cont_zmath_growth</v>
      </c>
      <c r="Z2061" t="str">
        <f t="shared" si="171"/>
        <v>FALSE</v>
      </c>
      <c r="AA2061" s="2" t="e">
        <f t="shared" si="172"/>
        <v>#VALUE!</v>
      </c>
      <c r="AB2061">
        <f t="shared" si="173"/>
        <v>9.8109913307998092E-3</v>
      </c>
    </row>
    <row r="2062" spans="1:28">
      <c r="A2062">
        <v>2061</v>
      </c>
      <c r="B2062" t="s">
        <v>140</v>
      </c>
      <c r="C2062">
        <v>-6.0825296920635999E-2</v>
      </c>
      <c r="D2062">
        <v>0.15000703074674801</v>
      </c>
      <c r="E2062">
        <v>-0.40548297381690901</v>
      </c>
      <c r="F2062">
        <v>0.68542675612267501</v>
      </c>
      <c r="G2062" t="s">
        <v>811</v>
      </c>
      <c r="H2062" t="b">
        <v>0</v>
      </c>
      <c r="I2062" t="s">
        <v>382</v>
      </c>
      <c r="J2062" t="s">
        <v>382</v>
      </c>
      <c r="K2062" t="s">
        <v>382</v>
      </c>
      <c r="X2062" t="str">
        <f t="shared" si="169"/>
        <v>-0.405482973816909_0.685426756122675</v>
      </c>
      <c r="Y2062" t="str">
        <f t="shared" si="170"/>
        <v>grade9_not_apr_march_grade_t8_ra_cont_zmath_growth</v>
      </c>
      <c r="Z2062" t="str">
        <f t="shared" si="171"/>
        <v>FALSE</v>
      </c>
      <c r="AA2062" s="2" t="e">
        <f t="shared" si="172"/>
        <v>#VALUE!</v>
      </c>
      <c r="AB2062">
        <f t="shared" si="173"/>
        <v>0.15000703074674801</v>
      </c>
    </row>
    <row r="2063" spans="1:28">
      <c r="A2063">
        <v>2062</v>
      </c>
      <c r="B2063" t="s">
        <v>117</v>
      </c>
      <c r="C2063">
        <v>9.0330258739278801E-2</v>
      </c>
      <c r="D2063">
        <v>0.249214565171262</v>
      </c>
      <c r="E2063">
        <v>0.36245978912670401</v>
      </c>
      <c r="F2063">
        <v>0.71727710167125003</v>
      </c>
      <c r="G2063" t="s">
        <v>811</v>
      </c>
      <c r="H2063" t="b">
        <v>0</v>
      </c>
      <c r="I2063" t="s">
        <v>382</v>
      </c>
      <c r="J2063" t="s">
        <v>382</v>
      </c>
      <c r="K2063" t="s">
        <v>382</v>
      </c>
      <c r="X2063" t="str">
        <f t="shared" si="169"/>
        <v>0.362459789126704_0.71727710167125</v>
      </c>
      <c r="Y2063" t="str">
        <f t="shared" si="170"/>
        <v>grade9_not_apr_march_grade_t8_ra_cont_zmath_growth</v>
      </c>
      <c r="Z2063" t="str">
        <f t="shared" si="171"/>
        <v>FALSE</v>
      </c>
      <c r="AA2063" s="2" t="e">
        <f t="shared" si="172"/>
        <v>#VALUE!</v>
      </c>
      <c r="AB2063">
        <f t="shared" si="173"/>
        <v>0.249214565171262</v>
      </c>
    </row>
    <row r="2064" spans="1:28">
      <c r="A2064">
        <v>2063</v>
      </c>
      <c r="B2064" t="s">
        <v>118</v>
      </c>
      <c r="C2064">
        <v>0.16473038924832201</v>
      </c>
      <c r="D2064">
        <v>0.22400456958627901</v>
      </c>
      <c r="E2064">
        <v>0.73538852154921397</v>
      </c>
      <c r="F2064">
        <v>0.46270764446472301</v>
      </c>
      <c r="G2064" t="s">
        <v>811</v>
      </c>
      <c r="H2064" t="b">
        <v>0</v>
      </c>
      <c r="I2064" t="s">
        <v>382</v>
      </c>
      <c r="J2064" t="s">
        <v>382</v>
      </c>
      <c r="K2064" t="s">
        <v>382</v>
      </c>
      <c r="X2064" t="str">
        <f t="shared" si="169"/>
        <v>0.735388521549214_0.462707644464723</v>
      </c>
      <c r="Y2064" t="str">
        <f t="shared" si="170"/>
        <v>grade9_not_apr_march_grade_t8_ra_cont_zmath_growth</v>
      </c>
      <c r="Z2064" t="str">
        <f t="shared" si="171"/>
        <v>FALSE</v>
      </c>
      <c r="AA2064" s="2" t="e">
        <f t="shared" si="172"/>
        <v>#VALUE!</v>
      </c>
      <c r="AB2064">
        <f t="shared" si="173"/>
        <v>0.22400456958627901</v>
      </c>
    </row>
    <row r="2065" spans="1:28">
      <c r="A2065">
        <v>2064</v>
      </c>
      <c r="B2065" t="s">
        <v>119</v>
      </c>
      <c r="C2065">
        <v>0.105792308688161</v>
      </c>
      <c r="D2065">
        <v>0.26050345369216199</v>
      </c>
      <c r="E2065">
        <v>0.40610712521752501</v>
      </c>
      <c r="F2065">
        <v>0.68496863914289896</v>
      </c>
      <c r="G2065" t="s">
        <v>811</v>
      </c>
      <c r="H2065" t="b">
        <v>0</v>
      </c>
      <c r="I2065" t="s">
        <v>382</v>
      </c>
      <c r="J2065" t="s">
        <v>382</v>
      </c>
      <c r="K2065" t="s">
        <v>382</v>
      </c>
      <c r="X2065" t="str">
        <f t="shared" si="169"/>
        <v>0.406107125217525_0.684968639142899</v>
      </c>
      <c r="Y2065" t="str">
        <f t="shared" si="170"/>
        <v>grade9_not_apr_march_grade_t8_ra_cont_zmath_growth</v>
      </c>
      <c r="Z2065" t="str">
        <f t="shared" si="171"/>
        <v>FALSE</v>
      </c>
      <c r="AA2065" s="2" t="e">
        <f t="shared" si="172"/>
        <v>#VALUE!</v>
      </c>
      <c r="AB2065">
        <f t="shared" si="173"/>
        <v>0.26050345369216199</v>
      </c>
    </row>
    <row r="2066" spans="1:28">
      <c r="A2066">
        <v>2065</v>
      </c>
      <c r="B2066" t="s">
        <v>120</v>
      </c>
      <c r="C2066">
        <v>0.100374076475496</v>
      </c>
      <c r="D2066">
        <v>0.261978428415858</v>
      </c>
      <c r="E2066">
        <v>0.38313870757391</v>
      </c>
      <c r="F2066">
        <v>0.70190253888599896</v>
      </c>
      <c r="G2066" t="s">
        <v>811</v>
      </c>
      <c r="H2066" t="b">
        <v>0</v>
      </c>
      <c r="I2066" t="s">
        <v>382</v>
      </c>
      <c r="J2066" t="s">
        <v>382</v>
      </c>
      <c r="K2066" t="s">
        <v>382</v>
      </c>
      <c r="X2066" t="str">
        <f t="shared" si="169"/>
        <v>0.38313870757391_0.701902538885999</v>
      </c>
      <c r="Y2066" t="str">
        <f t="shared" si="170"/>
        <v>grade9_not_apr_march_grade_t8_ra_cont_zmath_growth</v>
      </c>
      <c r="Z2066" t="str">
        <f t="shared" si="171"/>
        <v>FALSE</v>
      </c>
      <c r="AA2066" s="2" t="e">
        <f t="shared" si="172"/>
        <v>#VALUE!</v>
      </c>
      <c r="AB2066">
        <f t="shared" si="173"/>
        <v>0.261978428415858</v>
      </c>
    </row>
    <row r="2067" spans="1:28">
      <c r="A2067">
        <v>2066</v>
      </c>
      <c r="B2067" t="s">
        <v>122</v>
      </c>
      <c r="C2067">
        <v>1.35393700334348E-2</v>
      </c>
      <c r="D2067">
        <v>0.14223440511815899</v>
      </c>
      <c r="E2067">
        <v>9.5190541431851197E-2</v>
      </c>
      <c r="F2067">
        <v>0.92423037659485696</v>
      </c>
      <c r="G2067" t="s">
        <v>811</v>
      </c>
      <c r="H2067" t="b">
        <v>0</v>
      </c>
      <c r="I2067" t="s">
        <v>382</v>
      </c>
      <c r="J2067" t="s">
        <v>382</v>
      </c>
      <c r="K2067" t="s">
        <v>382</v>
      </c>
      <c r="X2067" t="str">
        <f t="shared" si="169"/>
        <v>0.0951905414318512_0.924230376594857</v>
      </c>
      <c r="Y2067" t="str">
        <f t="shared" si="170"/>
        <v>grade9_not_apr_march_grade_t8_ra_cont_zmath_growth</v>
      </c>
      <c r="Z2067" t="str">
        <f t="shared" si="171"/>
        <v>FALSE</v>
      </c>
      <c r="AA2067" s="2" t="e">
        <f t="shared" si="172"/>
        <v>#VALUE!</v>
      </c>
      <c r="AB2067">
        <f t="shared" si="173"/>
        <v>0.14223440511815899</v>
      </c>
    </row>
    <row r="2068" spans="1:28">
      <c r="A2068">
        <v>2067</v>
      </c>
      <c r="B2068" t="s">
        <v>150</v>
      </c>
      <c r="C2068">
        <v>-0.13888085747314199</v>
      </c>
      <c r="D2068">
        <v>0.10841984001607601</v>
      </c>
      <c r="E2068">
        <v>-1.28095427416743</v>
      </c>
      <c r="F2068">
        <v>0.200664466508923</v>
      </c>
      <c r="G2068" t="s">
        <v>491</v>
      </c>
      <c r="H2068" t="b">
        <v>0</v>
      </c>
      <c r="I2068" t="s">
        <v>382</v>
      </c>
      <c r="J2068" t="s">
        <v>382</v>
      </c>
      <c r="K2068" t="s">
        <v>382</v>
      </c>
      <c r="X2068" t="str">
        <f t="shared" si="169"/>
        <v>-1.28095427416743_0.200664466508923</v>
      </c>
      <c r="Y2068" t="str">
        <f t="shared" si="170"/>
        <v>grade9_all_grade_t8_ra_basic_zeng_growth</v>
      </c>
      <c r="Z2068" t="str">
        <f t="shared" si="171"/>
        <v>FALSE</v>
      </c>
      <c r="AA2068" s="2" t="e">
        <f t="shared" si="172"/>
        <v>#VALUE!</v>
      </c>
      <c r="AB2068">
        <f t="shared" si="173"/>
        <v>0.10841984001607601</v>
      </c>
    </row>
    <row r="2069" spans="1:28">
      <c r="A2069">
        <v>2068</v>
      </c>
      <c r="B2069" t="s">
        <v>116</v>
      </c>
      <c r="C2069">
        <v>6.1784237462682398E-2</v>
      </c>
      <c r="D2069">
        <v>4.2903249342478099E-2</v>
      </c>
      <c r="E2069">
        <v>1.44008294032663</v>
      </c>
      <c r="F2069">
        <v>0.150323178511963</v>
      </c>
      <c r="G2069" t="s">
        <v>491</v>
      </c>
      <c r="H2069" t="b">
        <v>0</v>
      </c>
      <c r="I2069" t="s">
        <v>382</v>
      </c>
      <c r="J2069" t="s">
        <v>382</v>
      </c>
      <c r="K2069" t="s">
        <v>382</v>
      </c>
      <c r="X2069" t="str">
        <f t="shared" si="169"/>
        <v>1.44008294032663_0.150323178511963</v>
      </c>
      <c r="Y2069" t="str">
        <f t="shared" si="170"/>
        <v>grade9_all_grade_t8_ra_basic_zeng_growth</v>
      </c>
      <c r="Z2069" t="str">
        <f t="shared" si="171"/>
        <v>FALSE</v>
      </c>
      <c r="AA2069" s="2" t="e">
        <f t="shared" si="172"/>
        <v>#VALUE!</v>
      </c>
      <c r="AB2069">
        <f t="shared" si="173"/>
        <v>4.2903249342478099E-2</v>
      </c>
    </row>
    <row r="2070" spans="1:28">
      <c r="A2070">
        <v>2069</v>
      </c>
      <c r="B2070" t="s">
        <v>234</v>
      </c>
      <c r="C2070">
        <v>-5.5962836300573002E-3</v>
      </c>
      <c r="D2070">
        <v>3.6012400131537098E-3</v>
      </c>
      <c r="E2070">
        <v>-1.5539879623731301</v>
      </c>
      <c r="F2070">
        <v>0.12067178889602</v>
      </c>
      <c r="G2070" t="s">
        <v>491</v>
      </c>
      <c r="H2070" t="b">
        <v>0</v>
      </c>
      <c r="I2070" t="s">
        <v>382</v>
      </c>
      <c r="J2070" t="s">
        <v>382</v>
      </c>
      <c r="K2070" t="s">
        <v>382</v>
      </c>
      <c r="X2070" t="str">
        <f t="shared" si="169"/>
        <v>-1.55398796237313_0.12067178889602</v>
      </c>
      <c r="Y2070" t="str">
        <f t="shared" si="170"/>
        <v>grade9_all_grade_t8_ra_basic_zeng_growth</v>
      </c>
      <c r="Z2070" t="str">
        <f t="shared" si="171"/>
        <v>FALSE</v>
      </c>
      <c r="AA2070" s="2" t="e">
        <f t="shared" si="172"/>
        <v>#VALUE!</v>
      </c>
      <c r="AB2070">
        <f t="shared" si="173"/>
        <v>3.6012400131537098E-3</v>
      </c>
    </row>
    <row r="2071" spans="1:28">
      <c r="A2071">
        <v>2070</v>
      </c>
      <c r="B2071" t="s">
        <v>150</v>
      </c>
      <c r="C2071">
        <v>-0.17398359348377801</v>
      </c>
      <c r="D2071">
        <v>0.18298256688678399</v>
      </c>
      <c r="E2071">
        <v>-0.95082059697756105</v>
      </c>
      <c r="F2071">
        <v>0.34211846652044903</v>
      </c>
      <c r="G2071" t="s">
        <v>812</v>
      </c>
      <c r="H2071" t="b">
        <v>0</v>
      </c>
      <c r="I2071" t="s">
        <v>382</v>
      </c>
      <c r="J2071" t="s">
        <v>382</v>
      </c>
      <c r="K2071" t="s">
        <v>382</v>
      </c>
      <c r="X2071" t="str">
        <f t="shared" si="169"/>
        <v>-0.950820596977561_0.342118466520449</v>
      </c>
      <c r="Y2071" t="str">
        <f t="shared" si="170"/>
        <v>grade9_not_apr_march_grade_t8_ra_basic_zeng_growth</v>
      </c>
      <c r="Z2071" t="str">
        <f t="shared" si="171"/>
        <v>FALSE</v>
      </c>
      <c r="AA2071" s="2" t="e">
        <f t="shared" si="172"/>
        <v>#VALUE!</v>
      </c>
      <c r="AB2071">
        <f t="shared" si="173"/>
        <v>0.18298256688678399</v>
      </c>
    </row>
    <row r="2072" spans="1:28">
      <c r="A2072">
        <v>2071</v>
      </c>
      <c r="B2072" t="s">
        <v>116</v>
      </c>
      <c r="C2072">
        <v>9.1552991551109894E-2</v>
      </c>
      <c r="D2072">
        <v>7.0145606970035995E-2</v>
      </c>
      <c r="E2072">
        <v>1.3051849646153699</v>
      </c>
      <c r="F2072">
        <v>0.19238266017469</v>
      </c>
      <c r="G2072" t="s">
        <v>812</v>
      </c>
      <c r="H2072" t="b">
        <v>0</v>
      </c>
      <c r="I2072" t="s">
        <v>382</v>
      </c>
      <c r="J2072" t="s">
        <v>382</v>
      </c>
      <c r="K2072" t="s">
        <v>382</v>
      </c>
      <c r="X2072" t="str">
        <f t="shared" si="169"/>
        <v>1.30518496461537_0.19238266017469</v>
      </c>
      <c r="Y2072" t="str">
        <f t="shared" si="170"/>
        <v>grade9_not_apr_march_grade_t8_ra_basic_zeng_growth</v>
      </c>
      <c r="Z2072" t="str">
        <f t="shared" si="171"/>
        <v>FALSE</v>
      </c>
      <c r="AA2072" s="2" t="e">
        <f t="shared" si="172"/>
        <v>#VALUE!</v>
      </c>
      <c r="AB2072">
        <f t="shared" si="173"/>
        <v>7.0145606970035995E-2</v>
      </c>
    </row>
    <row r="2073" spans="1:28">
      <c r="A2073">
        <v>2072</v>
      </c>
      <c r="B2073" t="s">
        <v>234</v>
      </c>
      <c r="C2073">
        <v>-9.1580957317976396E-3</v>
      </c>
      <c r="D2073">
        <v>5.8795403591991903E-3</v>
      </c>
      <c r="E2073">
        <v>-1.55762103366954</v>
      </c>
      <c r="F2073">
        <v>0.119905725054913</v>
      </c>
      <c r="G2073" t="s">
        <v>812</v>
      </c>
      <c r="H2073" t="b">
        <v>0</v>
      </c>
      <c r="I2073" t="s">
        <v>382</v>
      </c>
      <c r="J2073" t="s">
        <v>382</v>
      </c>
      <c r="K2073" t="s">
        <v>382</v>
      </c>
      <c r="X2073" t="str">
        <f t="shared" si="169"/>
        <v>-1.55762103366954_0.119905725054913</v>
      </c>
      <c r="Y2073" t="str">
        <f t="shared" si="170"/>
        <v>grade9_not_apr_march_grade_t8_ra_basic_zeng_growth</v>
      </c>
      <c r="Z2073" t="str">
        <f t="shared" si="171"/>
        <v>FALSE</v>
      </c>
      <c r="AA2073" s="2" t="e">
        <f t="shared" si="172"/>
        <v>#VALUE!</v>
      </c>
      <c r="AB2073">
        <f t="shared" si="173"/>
        <v>5.8795403591991903E-3</v>
      </c>
    </row>
    <row r="2074" spans="1:28">
      <c r="A2074">
        <v>2073</v>
      </c>
      <c r="B2074" t="s">
        <v>116</v>
      </c>
      <c r="C2074">
        <v>8.0965019324068702E-2</v>
      </c>
      <c r="D2074">
        <v>7.2631781019046396E-2</v>
      </c>
      <c r="E2074">
        <v>1.1147326719530299</v>
      </c>
      <c r="F2074">
        <v>0.26568080160353602</v>
      </c>
      <c r="G2074" t="s">
        <v>370</v>
      </c>
      <c r="H2074" t="b">
        <v>1</v>
      </c>
      <c r="I2074" t="s">
        <v>360</v>
      </c>
      <c r="J2074" t="s">
        <v>382</v>
      </c>
      <c r="K2074" t="s">
        <v>382</v>
      </c>
      <c r="X2074" t="str">
        <f t="shared" si="169"/>
        <v>1.11473267195303_0.265680801603536</v>
      </c>
      <c r="Y2074" t="str">
        <f t="shared" si="170"/>
        <v>grade9_all_grade_t8_ra_cont_zeng_growth</v>
      </c>
      <c r="Z2074" t="str">
        <f t="shared" si="171"/>
        <v>TRUE</v>
      </c>
      <c r="AA2074" s="2" t="e">
        <f t="shared" si="172"/>
        <v>#VALUE!</v>
      </c>
      <c r="AB2074">
        <f t="shared" si="173"/>
        <v>7.2631781019046396E-2</v>
      </c>
    </row>
    <row r="2075" spans="1:28">
      <c r="A2075">
        <v>2074</v>
      </c>
      <c r="B2075" t="s">
        <v>234</v>
      </c>
      <c r="C2075">
        <v>-6.9791221876099397E-3</v>
      </c>
      <c r="D2075">
        <v>6.6133545275914099E-3</v>
      </c>
      <c r="E2075">
        <v>-1.0553074326338501</v>
      </c>
      <c r="F2075">
        <v>0.29196597326856699</v>
      </c>
      <c r="G2075" t="s">
        <v>370</v>
      </c>
      <c r="H2075" t="b">
        <v>1</v>
      </c>
      <c r="I2075" t="s">
        <v>360</v>
      </c>
      <c r="J2075" t="s">
        <v>382</v>
      </c>
      <c r="K2075" t="s">
        <v>382</v>
      </c>
      <c r="X2075" t="str">
        <f t="shared" si="169"/>
        <v>-1.05530743263385_0.291965973268567</v>
      </c>
      <c r="Y2075" t="str">
        <f t="shared" si="170"/>
        <v>grade9_all_grade_t8_ra_cont_zeng_growth</v>
      </c>
      <c r="Z2075" t="str">
        <f t="shared" si="171"/>
        <v>TRUE</v>
      </c>
      <c r="AA2075" s="2" t="e">
        <f t="shared" si="172"/>
        <v>#VALUE!</v>
      </c>
      <c r="AB2075">
        <f t="shared" si="173"/>
        <v>6.6133545275914099E-3</v>
      </c>
    </row>
    <row r="2076" spans="1:28">
      <c r="A2076">
        <v>2075</v>
      </c>
      <c r="B2076" t="s">
        <v>140</v>
      </c>
      <c r="C2076">
        <v>3.5298821225211101E-2</v>
      </c>
      <c r="D2076">
        <v>0.12253335265948501</v>
      </c>
      <c r="E2076">
        <v>0.28807520939466302</v>
      </c>
      <c r="F2076">
        <v>0.77344874264675201</v>
      </c>
      <c r="G2076" t="s">
        <v>370</v>
      </c>
      <c r="H2076" t="b">
        <v>1</v>
      </c>
      <c r="I2076" t="s">
        <v>360</v>
      </c>
      <c r="J2076" t="s">
        <v>382</v>
      </c>
      <c r="K2076" t="s">
        <v>382</v>
      </c>
      <c r="X2076" t="str">
        <f t="shared" si="169"/>
        <v>0.288075209394663_0.773448742646752</v>
      </c>
      <c r="Y2076" t="str">
        <f t="shared" si="170"/>
        <v>grade9_all_grade_t8_ra_cont_zeng_growth</v>
      </c>
      <c r="Z2076" t="str">
        <f t="shared" si="171"/>
        <v>TRUE</v>
      </c>
      <c r="AA2076" s="2" t="e">
        <f t="shared" si="172"/>
        <v>#VALUE!</v>
      </c>
      <c r="AB2076">
        <f t="shared" si="173"/>
        <v>0.12253335265948501</v>
      </c>
    </row>
    <row r="2077" spans="1:28">
      <c r="A2077">
        <v>2076</v>
      </c>
      <c r="B2077" t="s">
        <v>117</v>
      </c>
      <c r="C2077">
        <v>2.1228021713359298E-2</v>
      </c>
      <c r="D2077">
        <v>0.178736170593111</v>
      </c>
      <c r="E2077">
        <v>0.11876735214208201</v>
      </c>
      <c r="F2077">
        <v>0.90552343924102596</v>
      </c>
      <c r="G2077" t="s">
        <v>370</v>
      </c>
      <c r="H2077" t="b">
        <v>1</v>
      </c>
      <c r="I2077" t="s">
        <v>360</v>
      </c>
      <c r="J2077" t="s">
        <v>382</v>
      </c>
      <c r="K2077" t="s">
        <v>382</v>
      </c>
      <c r="X2077" t="str">
        <f t="shared" si="169"/>
        <v>0.118767352142082_0.905523439241026</v>
      </c>
      <c r="Y2077" t="str">
        <f t="shared" si="170"/>
        <v>grade9_all_grade_t8_ra_cont_zeng_growth</v>
      </c>
      <c r="Z2077" t="str">
        <f t="shared" si="171"/>
        <v>TRUE</v>
      </c>
      <c r="AA2077" s="2" t="e">
        <f t="shared" si="172"/>
        <v>#VALUE!</v>
      </c>
      <c r="AB2077">
        <f t="shared" si="173"/>
        <v>0.178736170593111</v>
      </c>
    </row>
    <row r="2078" spans="1:28">
      <c r="A2078">
        <v>2077</v>
      </c>
      <c r="B2078" t="s">
        <v>118</v>
      </c>
      <c r="C2078">
        <v>0.10429776018659</v>
      </c>
      <c r="D2078">
        <v>0.19735455301716101</v>
      </c>
      <c r="E2078">
        <v>0.52847911837899597</v>
      </c>
      <c r="F2078">
        <v>0.59748029031658101</v>
      </c>
      <c r="G2078" t="s">
        <v>370</v>
      </c>
      <c r="H2078" t="b">
        <v>1</v>
      </c>
      <c r="I2078" t="s">
        <v>360</v>
      </c>
      <c r="J2078" t="s">
        <v>382</v>
      </c>
      <c r="K2078" t="s">
        <v>382</v>
      </c>
      <c r="X2078" t="str">
        <f t="shared" si="169"/>
        <v>0.528479118378996_0.597480290316581</v>
      </c>
      <c r="Y2078" t="str">
        <f t="shared" si="170"/>
        <v>grade9_all_grade_t8_ra_cont_zeng_growth</v>
      </c>
      <c r="Z2078" t="str">
        <f t="shared" si="171"/>
        <v>TRUE</v>
      </c>
      <c r="AA2078" s="2" t="e">
        <f t="shared" si="172"/>
        <v>#VALUE!</v>
      </c>
      <c r="AB2078">
        <f t="shared" si="173"/>
        <v>0.19735455301716101</v>
      </c>
    </row>
    <row r="2079" spans="1:28">
      <c r="A2079">
        <v>2078</v>
      </c>
      <c r="B2079" t="s">
        <v>119</v>
      </c>
      <c r="C2079">
        <v>0.18299235846741299</v>
      </c>
      <c r="D2079">
        <v>0.22823202877393201</v>
      </c>
      <c r="E2079">
        <v>0.80178211380082298</v>
      </c>
      <c r="F2079">
        <v>0.42318813220625701</v>
      </c>
      <c r="G2079" t="s">
        <v>370</v>
      </c>
      <c r="H2079" t="b">
        <v>1</v>
      </c>
      <c r="I2079" t="s">
        <v>360</v>
      </c>
      <c r="J2079" t="s">
        <v>382</v>
      </c>
      <c r="K2079" t="s">
        <v>382</v>
      </c>
      <c r="X2079" t="str">
        <f t="shared" si="169"/>
        <v>0.801782113800823_0.423188132206257</v>
      </c>
      <c r="Y2079" t="str">
        <f t="shared" si="170"/>
        <v>grade9_all_grade_t8_ra_cont_zeng_growth</v>
      </c>
      <c r="Z2079" t="str">
        <f t="shared" si="171"/>
        <v>TRUE</v>
      </c>
      <c r="AA2079" s="2" t="e">
        <f t="shared" si="172"/>
        <v>#VALUE!</v>
      </c>
      <c r="AB2079">
        <f t="shared" si="173"/>
        <v>0.22823202877393201</v>
      </c>
    </row>
    <row r="2080" spans="1:28">
      <c r="A2080">
        <v>2079</v>
      </c>
      <c r="B2080" t="s">
        <v>120</v>
      </c>
      <c r="C2080">
        <v>-4.0088975233034597E-2</v>
      </c>
      <c r="D2080">
        <v>0.24006252776157</v>
      </c>
      <c r="E2080">
        <v>-0.16699388949553601</v>
      </c>
      <c r="F2080">
        <v>0.86746510753172501</v>
      </c>
      <c r="G2080" t="s">
        <v>370</v>
      </c>
      <c r="H2080" t="b">
        <v>1</v>
      </c>
      <c r="I2080" t="s">
        <v>360</v>
      </c>
      <c r="J2080" t="s">
        <v>382</v>
      </c>
      <c r="K2080" t="s">
        <v>382</v>
      </c>
      <c r="X2080" t="str">
        <f t="shared" si="169"/>
        <v>-0.166993889495536_0.867465107531725</v>
      </c>
      <c r="Y2080" t="str">
        <f t="shared" si="170"/>
        <v>grade9_all_grade_t8_ra_cont_zeng_growth</v>
      </c>
      <c r="Z2080" t="str">
        <f t="shared" si="171"/>
        <v>TRUE</v>
      </c>
      <c r="AA2080" s="2" t="e">
        <f t="shared" si="172"/>
        <v>#VALUE!</v>
      </c>
      <c r="AB2080">
        <f t="shared" si="173"/>
        <v>0.24006252776157</v>
      </c>
    </row>
    <row r="2081" spans="1:28">
      <c r="A2081">
        <v>2080</v>
      </c>
      <c r="B2081" t="s">
        <v>122</v>
      </c>
      <c r="C2081">
        <v>2.9087805969014301E-2</v>
      </c>
      <c r="D2081">
        <v>0.134004207197851</v>
      </c>
      <c r="E2081">
        <v>0.21706636364086301</v>
      </c>
      <c r="F2081">
        <v>0.82827498947617595</v>
      </c>
      <c r="G2081" t="s">
        <v>370</v>
      </c>
      <c r="H2081" t="b">
        <v>1</v>
      </c>
      <c r="I2081" t="s">
        <v>360</v>
      </c>
      <c r="J2081" t="s">
        <v>382</v>
      </c>
      <c r="K2081" t="s">
        <v>382</v>
      </c>
      <c r="X2081" t="str">
        <f t="shared" si="169"/>
        <v>0.217066363640863_0.828274989476176</v>
      </c>
      <c r="Y2081" t="str">
        <f t="shared" si="170"/>
        <v>grade9_all_grade_t8_ra_cont_zeng_growth</v>
      </c>
      <c r="Z2081" t="str">
        <f t="shared" si="171"/>
        <v>TRUE</v>
      </c>
      <c r="AA2081" s="2" t="e">
        <f t="shared" si="172"/>
        <v>#VALUE!</v>
      </c>
      <c r="AB2081">
        <f t="shared" si="173"/>
        <v>0.134004207197851</v>
      </c>
    </row>
    <row r="2082" spans="1:28">
      <c r="A2082">
        <v>2081</v>
      </c>
      <c r="B2082" t="s">
        <v>116</v>
      </c>
      <c r="C2082">
        <v>0.141419448014414</v>
      </c>
      <c r="D2082">
        <v>9.8414576089843997E-2</v>
      </c>
      <c r="E2082">
        <v>1.43697665156136</v>
      </c>
      <c r="F2082">
        <v>0.15182152488085601</v>
      </c>
      <c r="G2082" t="s">
        <v>813</v>
      </c>
      <c r="H2082" t="b">
        <v>0</v>
      </c>
      <c r="I2082" t="s">
        <v>382</v>
      </c>
      <c r="J2082" t="s">
        <v>382</v>
      </c>
      <c r="K2082" t="s">
        <v>382</v>
      </c>
      <c r="X2082" t="str">
        <f t="shared" si="169"/>
        <v>1.43697665156136_0.151821524880856</v>
      </c>
      <c r="Y2082" t="str">
        <f t="shared" si="170"/>
        <v>grade9_not_apr_march_grade_t8_ra_cont_zeng_growth</v>
      </c>
      <c r="Z2082" t="str">
        <f t="shared" si="171"/>
        <v>FALSE</v>
      </c>
      <c r="AA2082" s="2" t="e">
        <f t="shared" si="172"/>
        <v>#VALUE!</v>
      </c>
      <c r="AB2082">
        <f t="shared" si="173"/>
        <v>9.8414576089843997E-2</v>
      </c>
    </row>
    <row r="2083" spans="1:28">
      <c r="A2083">
        <v>2082</v>
      </c>
      <c r="B2083" t="s">
        <v>234</v>
      </c>
      <c r="C2083">
        <v>-1.18377099648214E-2</v>
      </c>
      <c r="D2083">
        <v>8.8355086527236205E-3</v>
      </c>
      <c r="E2083">
        <v>-1.33978816954385</v>
      </c>
      <c r="F2083">
        <v>0.18138150973575401</v>
      </c>
      <c r="G2083" t="s">
        <v>813</v>
      </c>
      <c r="H2083" t="b">
        <v>0</v>
      </c>
      <c r="I2083" t="s">
        <v>382</v>
      </c>
      <c r="J2083" t="s">
        <v>382</v>
      </c>
      <c r="K2083" t="s">
        <v>382</v>
      </c>
      <c r="X2083" t="str">
        <f t="shared" si="169"/>
        <v>-1.33978816954385_0.181381509735754</v>
      </c>
      <c r="Y2083" t="str">
        <f t="shared" si="170"/>
        <v>grade9_not_apr_march_grade_t8_ra_cont_zeng_growth</v>
      </c>
      <c r="Z2083" t="str">
        <f t="shared" si="171"/>
        <v>FALSE</v>
      </c>
      <c r="AA2083" s="2" t="e">
        <f t="shared" si="172"/>
        <v>#VALUE!</v>
      </c>
      <c r="AB2083">
        <f t="shared" si="173"/>
        <v>8.8355086527236205E-3</v>
      </c>
    </row>
    <row r="2084" spans="1:28">
      <c r="A2084">
        <v>2083</v>
      </c>
      <c r="B2084" t="s">
        <v>140</v>
      </c>
      <c r="C2084">
        <v>7.7733060552628797E-2</v>
      </c>
      <c r="D2084">
        <v>0.140185818873268</v>
      </c>
      <c r="E2084">
        <v>0.55450017111147298</v>
      </c>
      <c r="F2084">
        <v>0.57967145259848496</v>
      </c>
      <c r="G2084" t="s">
        <v>813</v>
      </c>
      <c r="H2084" t="b">
        <v>0</v>
      </c>
      <c r="I2084" t="s">
        <v>382</v>
      </c>
      <c r="J2084" t="s">
        <v>382</v>
      </c>
      <c r="K2084" t="s">
        <v>382</v>
      </c>
      <c r="X2084" t="str">
        <f t="shared" si="169"/>
        <v>0.554500171111473_0.579671452598485</v>
      </c>
      <c r="Y2084" t="str">
        <f t="shared" si="170"/>
        <v>grade9_not_apr_march_grade_t8_ra_cont_zeng_growth</v>
      </c>
      <c r="Z2084" t="str">
        <f t="shared" si="171"/>
        <v>FALSE</v>
      </c>
      <c r="AA2084" s="2" t="e">
        <f t="shared" si="172"/>
        <v>#VALUE!</v>
      </c>
      <c r="AB2084">
        <f t="shared" si="173"/>
        <v>0.140185818873268</v>
      </c>
    </row>
    <row r="2085" spans="1:28">
      <c r="A2085">
        <v>2084</v>
      </c>
      <c r="B2085" t="s">
        <v>117</v>
      </c>
      <c r="C2085">
        <v>-1.0412731168854699E-3</v>
      </c>
      <c r="D2085">
        <v>0.21560718769957199</v>
      </c>
      <c r="E2085">
        <v>-4.82949166952813E-3</v>
      </c>
      <c r="F2085">
        <v>0.99615001684513904</v>
      </c>
      <c r="G2085" t="s">
        <v>813</v>
      </c>
      <c r="H2085" t="b">
        <v>0</v>
      </c>
      <c r="I2085" t="s">
        <v>382</v>
      </c>
      <c r="J2085" t="s">
        <v>382</v>
      </c>
      <c r="K2085" t="s">
        <v>382</v>
      </c>
      <c r="X2085" t="str">
        <f t="shared" si="169"/>
        <v>-0.00482949166952813_0.996150016845139</v>
      </c>
      <c r="Y2085" t="str">
        <f t="shared" si="170"/>
        <v>grade9_not_apr_march_grade_t8_ra_cont_zeng_growth</v>
      </c>
      <c r="Z2085" t="str">
        <f t="shared" si="171"/>
        <v>FALSE</v>
      </c>
      <c r="AA2085" s="2" t="e">
        <f t="shared" si="172"/>
        <v>#VALUE!</v>
      </c>
      <c r="AB2085">
        <f t="shared" si="173"/>
        <v>0.21560718769957199</v>
      </c>
    </row>
    <row r="2086" spans="1:28">
      <c r="A2086">
        <v>2085</v>
      </c>
      <c r="B2086" t="s">
        <v>118</v>
      </c>
      <c r="C2086">
        <v>0.231796377486338</v>
      </c>
      <c r="D2086">
        <v>0.233582786740795</v>
      </c>
      <c r="E2086">
        <v>0.99235213656201804</v>
      </c>
      <c r="F2086">
        <v>0.32186754531049699</v>
      </c>
      <c r="G2086" t="s">
        <v>813</v>
      </c>
      <c r="H2086" t="b">
        <v>0</v>
      </c>
      <c r="I2086" t="s">
        <v>382</v>
      </c>
      <c r="J2086" t="s">
        <v>382</v>
      </c>
      <c r="K2086" t="s">
        <v>382</v>
      </c>
      <c r="X2086" t="str">
        <f t="shared" si="169"/>
        <v>0.992352136562018_0.321867545310497</v>
      </c>
      <c r="Y2086" t="str">
        <f t="shared" si="170"/>
        <v>grade9_not_apr_march_grade_t8_ra_cont_zeng_growth</v>
      </c>
      <c r="Z2086" t="str">
        <f t="shared" si="171"/>
        <v>FALSE</v>
      </c>
      <c r="AA2086" s="2" t="e">
        <f t="shared" si="172"/>
        <v>#VALUE!</v>
      </c>
      <c r="AB2086">
        <f t="shared" si="173"/>
        <v>0.233582786740795</v>
      </c>
    </row>
    <row r="2087" spans="1:28">
      <c r="A2087">
        <v>2086</v>
      </c>
      <c r="B2087" t="s">
        <v>119</v>
      </c>
      <c r="C2087">
        <v>0.25118009889770598</v>
      </c>
      <c r="D2087">
        <v>0.26752872539725903</v>
      </c>
      <c r="E2087">
        <v>0.93889020150910196</v>
      </c>
      <c r="F2087">
        <v>0.34858213404961602</v>
      </c>
      <c r="G2087" t="s">
        <v>813</v>
      </c>
      <c r="H2087" t="b">
        <v>0</v>
      </c>
      <c r="I2087" t="s">
        <v>382</v>
      </c>
      <c r="J2087" t="s">
        <v>382</v>
      </c>
      <c r="K2087" t="s">
        <v>382</v>
      </c>
      <c r="X2087" t="str">
        <f t="shared" si="169"/>
        <v>0.938890201509102_0.348582134049616</v>
      </c>
      <c r="Y2087" t="str">
        <f t="shared" si="170"/>
        <v>grade9_not_apr_march_grade_t8_ra_cont_zeng_growth</v>
      </c>
      <c r="Z2087" t="str">
        <f t="shared" si="171"/>
        <v>FALSE</v>
      </c>
      <c r="AA2087" s="2" t="e">
        <f t="shared" si="172"/>
        <v>#VALUE!</v>
      </c>
      <c r="AB2087">
        <f t="shared" si="173"/>
        <v>0.26752872539725903</v>
      </c>
    </row>
    <row r="2088" spans="1:28">
      <c r="A2088">
        <v>2087</v>
      </c>
      <c r="B2088" t="s">
        <v>120</v>
      </c>
      <c r="C2088">
        <v>0.109221555220033</v>
      </c>
      <c r="D2088">
        <v>0.26934217530084298</v>
      </c>
      <c r="E2088">
        <v>0.405512263714501</v>
      </c>
      <c r="F2088">
        <v>0.68540525521222195</v>
      </c>
      <c r="G2088" t="s">
        <v>813</v>
      </c>
      <c r="H2088" t="b">
        <v>0</v>
      </c>
      <c r="I2088" t="s">
        <v>382</v>
      </c>
      <c r="J2088" t="s">
        <v>382</v>
      </c>
      <c r="K2088" t="s">
        <v>382</v>
      </c>
      <c r="X2088" t="str">
        <f t="shared" si="169"/>
        <v>0.405512263714501_0.685405255212222</v>
      </c>
      <c r="Y2088" t="str">
        <f t="shared" si="170"/>
        <v>grade9_not_apr_march_grade_t8_ra_cont_zeng_growth</v>
      </c>
      <c r="Z2088" t="str">
        <f t="shared" si="171"/>
        <v>FALSE</v>
      </c>
      <c r="AA2088" s="2" t="e">
        <f t="shared" si="172"/>
        <v>#VALUE!</v>
      </c>
      <c r="AB2088">
        <f t="shared" si="173"/>
        <v>0.26934217530084298</v>
      </c>
    </row>
    <row r="2089" spans="1:28">
      <c r="A2089">
        <v>2088</v>
      </c>
      <c r="B2089" t="s">
        <v>122</v>
      </c>
      <c r="C2089">
        <v>0.103947139596216</v>
      </c>
      <c r="D2089">
        <v>0.15243092092590099</v>
      </c>
      <c r="E2089">
        <v>0.681929486253952</v>
      </c>
      <c r="F2089">
        <v>0.49583734475107699</v>
      </c>
      <c r="G2089" t="s">
        <v>813</v>
      </c>
      <c r="H2089" t="b">
        <v>0</v>
      </c>
      <c r="I2089" t="s">
        <v>382</v>
      </c>
      <c r="J2089" t="s">
        <v>382</v>
      </c>
      <c r="K2089" t="s">
        <v>382</v>
      </c>
      <c r="X2089" t="str">
        <f t="shared" si="169"/>
        <v>0.681929486253952_0.495837344751077</v>
      </c>
      <c r="Y2089" t="str">
        <f t="shared" si="170"/>
        <v>grade9_not_apr_march_grade_t8_ra_cont_zeng_growth</v>
      </c>
      <c r="Z2089" t="str">
        <f t="shared" si="171"/>
        <v>FALSE</v>
      </c>
      <c r="AA2089" s="2" t="e">
        <f t="shared" si="172"/>
        <v>#VALUE!</v>
      </c>
      <c r="AB2089">
        <f t="shared" si="173"/>
        <v>0.15243092092590099</v>
      </c>
    </row>
    <row r="2090" spans="1:28">
      <c r="A2090">
        <v>2089</v>
      </c>
      <c r="B2090" t="s">
        <v>150</v>
      </c>
      <c r="C2090">
        <v>-0.100455972068871</v>
      </c>
      <c r="D2090">
        <v>0.10903247971721899</v>
      </c>
      <c r="E2090">
        <v>-0.92133988266073596</v>
      </c>
      <c r="F2090">
        <v>0.357210676827382</v>
      </c>
      <c r="G2090" t="s">
        <v>492</v>
      </c>
      <c r="H2090" t="b">
        <v>0</v>
      </c>
      <c r="I2090" t="s">
        <v>382</v>
      </c>
      <c r="J2090" t="s">
        <v>382</v>
      </c>
      <c r="K2090" t="s">
        <v>382</v>
      </c>
      <c r="X2090" t="str">
        <f t="shared" si="169"/>
        <v>-0.921339882660736_0.357210676827382</v>
      </c>
      <c r="Y2090" t="str">
        <f t="shared" si="170"/>
        <v>grade5_all_grade_t8_ra_basic_zstrategy_growth</v>
      </c>
      <c r="Z2090" t="str">
        <f t="shared" si="171"/>
        <v>FALSE</v>
      </c>
      <c r="AA2090" s="2" t="e">
        <f t="shared" si="172"/>
        <v>#VALUE!</v>
      </c>
      <c r="AB2090">
        <f t="shared" si="173"/>
        <v>0.10903247971721899</v>
      </c>
    </row>
    <row r="2091" spans="1:28">
      <c r="A2091">
        <v>2090</v>
      </c>
      <c r="B2091" t="s">
        <v>116</v>
      </c>
      <c r="C2091">
        <v>1.3659438455845E-2</v>
      </c>
      <c r="D2091">
        <v>4.5929412705438898E-2</v>
      </c>
      <c r="E2091">
        <v>0.29740067750153099</v>
      </c>
      <c r="F2091">
        <v>0.76625449264081802</v>
      </c>
      <c r="G2091" t="s">
        <v>492</v>
      </c>
      <c r="H2091" t="b">
        <v>0</v>
      </c>
      <c r="I2091" t="s">
        <v>382</v>
      </c>
      <c r="J2091" t="s">
        <v>382</v>
      </c>
      <c r="K2091" t="s">
        <v>382</v>
      </c>
      <c r="X2091" t="str">
        <f t="shared" si="169"/>
        <v>0.297400677501531_0.766254492640818</v>
      </c>
      <c r="Y2091" t="str">
        <f t="shared" si="170"/>
        <v>grade5_all_grade_t8_ra_basic_zstrategy_growth</v>
      </c>
      <c r="Z2091" t="str">
        <f t="shared" si="171"/>
        <v>FALSE</v>
      </c>
      <c r="AA2091" s="2" t="e">
        <f t="shared" si="172"/>
        <v>#VALUE!</v>
      </c>
      <c r="AB2091">
        <f t="shared" si="173"/>
        <v>4.5929412705438898E-2</v>
      </c>
    </row>
    <row r="2092" spans="1:28">
      <c r="A2092">
        <v>2091</v>
      </c>
      <c r="B2092" t="s">
        <v>234</v>
      </c>
      <c r="C2092">
        <v>-1.13835552042189E-3</v>
      </c>
      <c r="D2092">
        <v>4.0029264367737096E-3</v>
      </c>
      <c r="E2092">
        <v>-0.28438082447984903</v>
      </c>
      <c r="F2092">
        <v>0.77620802297152203</v>
      </c>
      <c r="G2092" t="s">
        <v>492</v>
      </c>
      <c r="H2092" t="b">
        <v>0</v>
      </c>
      <c r="I2092" t="s">
        <v>382</v>
      </c>
      <c r="J2092" t="s">
        <v>382</v>
      </c>
      <c r="K2092" t="s">
        <v>382</v>
      </c>
      <c r="X2092" t="str">
        <f t="shared" si="169"/>
        <v>-0.284380824479849_0.776208022971522</v>
      </c>
      <c r="Y2092" t="str">
        <f t="shared" si="170"/>
        <v>grade5_all_grade_t8_ra_basic_zstrategy_growth</v>
      </c>
      <c r="Z2092" t="str">
        <f t="shared" si="171"/>
        <v>FALSE</v>
      </c>
      <c r="AA2092" s="2" t="e">
        <f t="shared" si="172"/>
        <v>#VALUE!</v>
      </c>
      <c r="AB2092">
        <f t="shared" si="173"/>
        <v>4.0029264367737096E-3</v>
      </c>
    </row>
    <row r="2093" spans="1:28">
      <c r="A2093">
        <v>2092</v>
      </c>
      <c r="B2093" t="s">
        <v>150</v>
      </c>
      <c r="C2093">
        <v>-1.8539038852897601E-2</v>
      </c>
      <c r="D2093">
        <v>9.8451902314942899E-2</v>
      </c>
      <c r="E2093">
        <v>-0.18830554226968699</v>
      </c>
      <c r="F2093">
        <v>0.85068990775816</v>
      </c>
      <c r="G2093" t="s">
        <v>493</v>
      </c>
      <c r="H2093" t="b">
        <v>0</v>
      </c>
      <c r="I2093" t="s">
        <v>382</v>
      </c>
      <c r="J2093" t="s">
        <v>382</v>
      </c>
      <c r="K2093" t="s">
        <v>382</v>
      </c>
      <c r="X2093" t="str">
        <f t="shared" si="169"/>
        <v>-0.188305542269687_0.85068990775816</v>
      </c>
      <c r="Y2093" t="str">
        <f t="shared" si="170"/>
        <v>grade6_all_grade_t8_ra_basic_zstrategy_growth</v>
      </c>
      <c r="Z2093" t="str">
        <f t="shared" si="171"/>
        <v>FALSE</v>
      </c>
      <c r="AA2093" s="2" t="e">
        <f t="shared" si="172"/>
        <v>#VALUE!</v>
      </c>
      <c r="AB2093">
        <f t="shared" si="173"/>
        <v>9.8451902314942899E-2</v>
      </c>
    </row>
    <row r="2094" spans="1:28">
      <c r="A2094">
        <v>2093</v>
      </c>
      <c r="B2094" t="s">
        <v>116</v>
      </c>
      <c r="C2094">
        <v>-1.15944513659633E-2</v>
      </c>
      <c r="D2094">
        <v>4.2952179593161E-2</v>
      </c>
      <c r="E2094">
        <v>-0.26993860325098301</v>
      </c>
      <c r="F2094">
        <v>0.78728440999452498</v>
      </c>
      <c r="G2094" t="s">
        <v>493</v>
      </c>
      <c r="H2094" t="b">
        <v>0</v>
      </c>
      <c r="I2094" t="s">
        <v>382</v>
      </c>
      <c r="J2094" t="s">
        <v>382</v>
      </c>
      <c r="K2094" t="s">
        <v>382</v>
      </c>
      <c r="X2094" t="str">
        <f t="shared" si="169"/>
        <v>-0.269938603250983_0.787284409994525</v>
      </c>
      <c r="Y2094" t="str">
        <f t="shared" si="170"/>
        <v>grade6_all_grade_t8_ra_basic_zstrategy_growth</v>
      </c>
      <c r="Z2094" t="str">
        <f t="shared" si="171"/>
        <v>FALSE</v>
      </c>
      <c r="AA2094" s="2" t="e">
        <f t="shared" si="172"/>
        <v>#VALUE!</v>
      </c>
      <c r="AB2094">
        <f t="shared" si="173"/>
        <v>4.2952179593161E-2</v>
      </c>
    </row>
    <row r="2095" spans="1:28">
      <c r="A2095">
        <v>2094</v>
      </c>
      <c r="B2095" t="s">
        <v>234</v>
      </c>
      <c r="C2095">
        <v>1.07575610433133E-3</v>
      </c>
      <c r="D2095">
        <v>3.8226916078508101E-3</v>
      </c>
      <c r="E2095">
        <v>0.28141325921296001</v>
      </c>
      <c r="F2095">
        <v>0.77847385929266599</v>
      </c>
      <c r="G2095" t="s">
        <v>493</v>
      </c>
      <c r="H2095" t="b">
        <v>0</v>
      </c>
      <c r="I2095" t="s">
        <v>382</v>
      </c>
      <c r="J2095" t="s">
        <v>382</v>
      </c>
      <c r="K2095" t="s">
        <v>382</v>
      </c>
      <c r="X2095" t="str">
        <f t="shared" si="169"/>
        <v>0.28141325921296_0.778473859292666</v>
      </c>
      <c r="Y2095" t="str">
        <f t="shared" si="170"/>
        <v>grade6_all_grade_t8_ra_basic_zstrategy_growth</v>
      </c>
      <c r="Z2095" t="str">
        <f t="shared" si="171"/>
        <v>FALSE</v>
      </c>
      <c r="AA2095" s="2" t="e">
        <f t="shared" si="172"/>
        <v>#VALUE!</v>
      </c>
      <c r="AB2095">
        <f t="shared" si="173"/>
        <v>3.8226916078508101E-3</v>
      </c>
    </row>
    <row r="2096" spans="1:28">
      <c r="A2096">
        <v>2095</v>
      </c>
      <c r="B2096" t="s">
        <v>150</v>
      </c>
      <c r="C2096">
        <v>-2.0524075875242E-2</v>
      </c>
      <c r="D2096">
        <v>0.10370432570428099</v>
      </c>
      <c r="E2096">
        <v>-0.197909544619843</v>
      </c>
      <c r="F2096">
        <v>0.84317078284012903</v>
      </c>
      <c r="G2096" t="s">
        <v>494</v>
      </c>
      <c r="H2096" t="b">
        <v>0</v>
      </c>
      <c r="I2096" t="s">
        <v>382</v>
      </c>
      <c r="J2096" t="s">
        <v>382</v>
      </c>
      <c r="K2096" t="s">
        <v>382</v>
      </c>
      <c r="X2096" t="str">
        <f t="shared" si="169"/>
        <v>-0.197909544619843_0.843170782840129</v>
      </c>
      <c r="Y2096" t="str">
        <f t="shared" si="170"/>
        <v>grade7_all_grade_t8_ra_basic_zstrategy_growth</v>
      </c>
      <c r="Z2096" t="str">
        <f t="shared" si="171"/>
        <v>FALSE</v>
      </c>
      <c r="AA2096" s="2" t="e">
        <f t="shared" si="172"/>
        <v>#VALUE!</v>
      </c>
      <c r="AB2096">
        <f t="shared" si="173"/>
        <v>0.10370432570428099</v>
      </c>
    </row>
    <row r="2097" spans="1:28">
      <c r="A2097">
        <v>2096</v>
      </c>
      <c r="B2097" t="s">
        <v>116</v>
      </c>
      <c r="C2097">
        <v>2.4381280748032402E-2</v>
      </c>
      <c r="D2097">
        <v>4.1087498980305302E-2</v>
      </c>
      <c r="E2097">
        <v>0.59339899855474798</v>
      </c>
      <c r="F2097">
        <v>0.55309746160683604</v>
      </c>
      <c r="G2097" t="s">
        <v>494</v>
      </c>
      <c r="H2097" t="b">
        <v>0</v>
      </c>
      <c r="I2097" t="s">
        <v>382</v>
      </c>
      <c r="J2097" t="s">
        <v>382</v>
      </c>
      <c r="K2097" t="s">
        <v>382</v>
      </c>
      <c r="X2097" t="str">
        <f t="shared" si="169"/>
        <v>0.593398998554748_0.553097461606836</v>
      </c>
      <c r="Y2097" t="str">
        <f t="shared" si="170"/>
        <v>grade7_all_grade_t8_ra_basic_zstrategy_growth</v>
      </c>
      <c r="Z2097" t="str">
        <f t="shared" si="171"/>
        <v>FALSE</v>
      </c>
      <c r="AA2097" s="2" t="e">
        <f t="shared" si="172"/>
        <v>#VALUE!</v>
      </c>
      <c r="AB2097">
        <f t="shared" si="173"/>
        <v>4.1087498980305302E-2</v>
      </c>
    </row>
    <row r="2098" spans="1:28">
      <c r="A2098">
        <v>2097</v>
      </c>
      <c r="B2098" t="s">
        <v>234</v>
      </c>
      <c r="C2098">
        <v>-2.9355967078374999E-3</v>
      </c>
      <c r="D2098">
        <v>3.5886189438308199E-3</v>
      </c>
      <c r="E2098">
        <v>-0.81802965257263405</v>
      </c>
      <c r="F2098">
        <v>0.41360645262476903</v>
      </c>
      <c r="G2098" t="s">
        <v>494</v>
      </c>
      <c r="H2098" t="b">
        <v>0</v>
      </c>
      <c r="I2098" t="s">
        <v>382</v>
      </c>
      <c r="J2098" t="s">
        <v>382</v>
      </c>
      <c r="K2098" t="s">
        <v>382</v>
      </c>
      <c r="X2098" t="str">
        <f t="shared" si="169"/>
        <v>-0.818029652572634_0.413606452624769</v>
      </c>
      <c r="Y2098" t="str">
        <f t="shared" si="170"/>
        <v>grade7_all_grade_t8_ra_basic_zstrategy_growth</v>
      </c>
      <c r="Z2098" t="str">
        <f t="shared" si="171"/>
        <v>FALSE</v>
      </c>
      <c r="AA2098" s="2" t="e">
        <f t="shared" si="172"/>
        <v>#VALUE!</v>
      </c>
      <c r="AB2098">
        <f t="shared" si="173"/>
        <v>3.5886189438308199E-3</v>
      </c>
    </row>
    <row r="2099" spans="1:28">
      <c r="A2099">
        <v>2098</v>
      </c>
      <c r="B2099" t="s">
        <v>150</v>
      </c>
      <c r="C2099">
        <v>0.13072613833864799</v>
      </c>
      <c r="D2099">
        <v>9.1014247527754402E-2</v>
      </c>
      <c r="E2099">
        <v>1.4363260905803099</v>
      </c>
      <c r="F2099">
        <v>0.15133855557464401</v>
      </c>
      <c r="G2099" t="s">
        <v>495</v>
      </c>
      <c r="H2099" t="b">
        <v>0</v>
      </c>
      <c r="I2099" t="s">
        <v>382</v>
      </c>
      <c r="J2099" t="s">
        <v>382</v>
      </c>
      <c r="K2099" t="s">
        <v>382</v>
      </c>
      <c r="X2099" t="str">
        <f t="shared" si="169"/>
        <v>1.43632609058031_0.151338555574644</v>
      </c>
      <c r="Y2099" t="str">
        <f t="shared" si="170"/>
        <v>grade8_all_grade_t8_ra_basic_zstrategy_growth</v>
      </c>
      <c r="Z2099" t="str">
        <f t="shared" si="171"/>
        <v>FALSE</v>
      </c>
      <c r="AA2099" s="2" t="e">
        <f t="shared" si="172"/>
        <v>#VALUE!</v>
      </c>
      <c r="AB2099">
        <f t="shared" si="173"/>
        <v>9.1014247527754402E-2</v>
      </c>
    </row>
    <row r="2100" spans="1:28">
      <c r="A2100">
        <v>2099</v>
      </c>
      <c r="B2100" t="s">
        <v>116</v>
      </c>
      <c r="C2100">
        <v>-5.5656880884897002E-2</v>
      </c>
      <c r="D2100">
        <v>3.9353939437519803E-2</v>
      </c>
      <c r="E2100">
        <v>-1.4142645356574901</v>
      </c>
      <c r="F2100">
        <v>0.15771117770451801</v>
      </c>
      <c r="G2100" t="s">
        <v>495</v>
      </c>
      <c r="H2100" t="b">
        <v>0</v>
      </c>
      <c r="I2100" t="s">
        <v>382</v>
      </c>
      <c r="J2100" t="s">
        <v>382</v>
      </c>
      <c r="K2100" t="s">
        <v>382</v>
      </c>
      <c r="X2100" t="str">
        <f t="shared" si="169"/>
        <v>-1.41426453565749_0.157711177704518</v>
      </c>
      <c r="Y2100" t="str">
        <f t="shared" si="170"/>
        <v>grade8_all_grade_t8_ra_basic_zstrategy_growth</v>
      </c>
      <c r="Z2100" t="str">
        <f t="shared" si="171"/>
        <v>FALSE</v>
      </c>
      <c r="AA2100" s="2" t="e">
        <f t="shared" si="172"/>
        <v>#VALUE!</v>
      </c>
      <c r="AB2100">
        <f t="shared" si="173"/>
        <v>3.9353939437519803E-2</v>
      </c>
    </row>
    <row r="2101" spans="1:28">
      <c r="A2101">
        <v>2100</v>
      </c>
      <c r="B2101" t="s">
        <v>234</v>
      </c>
      <c r="C2101">
        <v>5.6880922657007397E-3</v>
      </c>
      <c r="D2101">
        <v>3.4242184584672899E-3</v>
      </c>
      <c r="E2101">
        <v>1.66113591603229</v>
      </c>
      <c r="F2101">
        <v>9.7116120349747495E-2</v>
      </c>
      <c r="G2101" t="s">
        <v>495</v>
      </c>
      <c r="H2101" t="b">
        <v>0</v>
      </c>
      <c r="I2101" t="s">
        <v>382</v>
      </c>
      <c r="J2101" t="s">
        <v>382</v>
      </c>
      <c r="K2101" t="s">
        <v>382</v>
      </c>
      <c r="X2101" t="str">
        <f t="shared" si="169"/>
        <v>1.66113591603229_0.0971161203497475</v>
      </c>
      <c r="Y2101" t="str">
        <f t="shared" si="170"/>
        <v>grade8_all_grade_t8_ra_basic_zstrategy_growth</v>
      </c>
      <c r="Z2101" t="str">
        <f t="shared" si="171"/>
        <v>FALSE</v>
      </c>
      <c r="AA2101" s="2" t="e">
        <f t="shared" si="172"/>
        <v>#VALUE!</v>
      </c>
      <c r="AB2101">
        <f t="shared" si="173"/>
        <v>3.4242184584672899E-3</v>
      </c>
    </row>
    <row r="2102" spans="1:28">
      <c r="A2102">
        <v>2101</v>
      </c>
      <c r="B2102" t="s">
        <v>150</v>
      </c>
      <c r="C2102">
        <v>-0.32246655739958602</v>
      </c>
      <c r="D2102">
        <v>0.15432572370561801</v>
      </c>
      <c r="E2102">
        <v>-2.0895191654160201</v>
      </c>
      <c r="F2102">
        <v>3.7354819434599403E-2</v>
      </c>
      <c r="G2102" t="s">
        <v>496</v>
      </c>
      <c r="H2102" t="b">
        <v>0</v>
      </c>
      <c r="I2102" t="s">
        <v>382</v>
      </c>
      <c r="J2102" t="s">
        <v>382</v>
      </c>
      <c r="K2102" t="s">
        <v>382</v>
      </c>
      <c r="X2102" t="str">
        <f t="shared" si="169"/>
        <v>-2.08951916541602_0.0373548194345994</v>
      </c>
      <c r="Y2102" t="str">
        <f t="shared" si="170"/>
        <v>grade9_all_grade_t8_ra_basic_zstrategy_growth</v>
      </c>
      <c r="Z2102" t="str">
        <f t="shared" si="171"/>
        <v>FALSE</v>
      </c>
      <c r="AA2102" s="2" t="e">
        <f t="shared" si="172"/>
        <v>#VALUE!</v>
      </c>
      <c r="AB2102">
        <f t="shared" si="173"/>
        <v>0.15432572370561801</v>
      </c>
    </row>
    <row r="2103" spans="1:28">
      <c r="A2103">
        <v>2102</v>
      </c>
      <c r="B2103" t="s">
        <v>116</v>
      </c>
      <c r="C2103">
        <v>9.9543051933142404E-2</v>
      </c>
      <c r="D2103">
        <v>6.1930707748215401E-2</v>
      </c>
      <c r="E2103">
        <v>1.60732947438358</v>
      </c>
      <c r="F2103">
        <v>0.108849149413467</v>
      </c>
      <c r="G2103" t="s">
        <v>496</v>
      </c>
      <c r="H2103" t="b">
        <v>0</v>
      </c>
      <c r="I2103" t="s">
        <v>382</v>
      </c>
      <c r="J2103" t="s">
        <v>382</v>
      </c>
      <c r="K2103" t="s">
        <v>382</v>
      </c>
      <c r="X2103" t="str">
        <f t="shared" si="169"/>
        <v>1.60732947438358_0.108849149413467</v>
      </c>
      <c r="Y2103" t="str">
        <f t="shared" si="170"/>
        <v>grade9_all_grade_t8_ra_basic_zstrategy_growth</v>
      </c>
      <c r="Z2103" t="str">
        <f t="shared" si="171"/>
        <v>FALSE</v>
      </c>
      <c r="AA2103" s="2" t="e">
        <f t="shared" si="172"/>
        <v>#VALUE!</v>
      </c>
      <c r="AB2103">
        <f t="shared" si="173"/>
        <v>6.1930707748215401E-2</v>
      </c>
    </row>
    <row r="2104" spans="1:28">
      <c r="A2104">
        <v>2103</v>
      </c>
      <c r="B2104" t="s">
        <v>234</v>
      </c>
      <c r="C2104">
        <v>-8.0144785485720994E-3</v>
      </c>
      <c r="D2104">
        <v>5.0237905087098696E-3</v>
      </c>
      <c r="E2104">
        <v>-1.59530508580667</v>
      </c>
      <c r="F2104">
        <v>0.111511859955958</v>
      </c>
      <c r="G2104" t="s">
        <v>496</v>
      </c>
      <c r="H2104" t="b">
        <v>0</v>
      </c>
      <c r="I2104" t="s">
        <v>382</v>
      </c>
      <c r="J2104" t="s">
        <v>382</v>
      </c>
      <c r="K2104" t="s">
        <v>382</v>
      </c>
      <c r="X2104" t="str">
        <f t="shared" si="169"/>
        <v>-1.59530508580667_0.111511859955958</v>
      </c>
      <c r="Y2104" t="str">
        <f t="shared" si="170"/>
        <v>grade9_all_grade_t8_ra_basic_zstrategy_growth</v>
      </c>
      <c r="Z2104" t="str">
        <f t="shared" si="171"/>
        <v>FALSE</v>
      </c>
      <c r="AA2104" s="2" t="e">
        <f t="shared" si="172"/>
        <v>#VALUE!</v>
      </c>
      <c r="AB2104">
        <f t="shared" si="173"/>
        <v>5.0237905087098696E-3</v>
      </c>
    </row>
    <row r="2105" spans="1:28">
      <c r="A2105">
        <v>2104</v>
      </c>
      <c r="B2105" t="s">
        <v>150</v>
      </c>
      <c r="C2105">
        <v>-1.0081067468606099E-2</v>
      </c>
      <c r="D2105">
        <v>0.17332438599585401</v>
      </c>
      <c r="E2105">
        <v>-5.8163006957643301E-2</v>
      </c>
      <c r="F2105">
        <v>0.95363964658384004</v>
      </c>
      <c r="G2105" t="s">
        <v>814</v>
      </c>
      <c r="H2105" t="b">
        <v>0</v>
      </c>
      <c r="I2105" t="s">
        <v>382</v>
      </c>
      <c r="J2105" t="s">
        <v>382</v>
      </c>
      <c r="K2105" t="s">
        <v>382</v>
      </c>
      <c r="X2105" t="str">
        <f t="shared" si="169"/>
        <v>-0.0581630069576433_0.95363964658384</v>
      </c>
      <c r="Y2105" t="str">
        <f t="shared" si="170"/>
        <v>grade5_not_apr_march_grade_t8_ra_basic_zstrategy_growth</v>
      </c>
      <c r="Z2105" t="str">
        <f t="shared" si="171"/>
        <v>FALSE</v>
      </c>
      <c r="AA2105" s="2" t="e">
        <f t="shared" si="172"/>
        <v>#VALUE!</v>
      </c>
      <c r="AB2105">
        <f t="shared" si="173"/>
        <v>0.17332438599585401</v>
      </c>
    </row>
    <row r="2106" spans="1:28">
      <c r="A2106">
        <v>2105</v>
      </c>
      <c r="B2106" t="s">
        <v>116</v>
      </c>
      <c r="C2106">
        <v>-2.14942194039007E-2</v>
      </c>
      <c r="D2106">
        <v>7.0040722327837299E-2</v>
      </c>
      <c r="E2106">
        <v>-0.306881749495578</v>
      </c>
      <c r="F2106">
        <v>0.75904807170533195</v>
      </c>
      <c r="G2106" t="s">
        <v>814</v>
      </c>
      <c r="H2106" t="b">
        <v>0</v>
      </c>
      <c r="I2106" t="s">
        <v>382</v>
      </c>
      <c r="J2106" t="s">
        <v>382</v>
      </c>
      <c r="K2106" t="s">
        <v>382</v>
      </c>
      <c r="X2106" t="str">
        <f t="shared" si="169"/>
        <v>-0.306881749495578_0.759048071705332</v>
      </c>
      <c r="Y2106" t="str">
        <f t="shared" si="170"/>
        <v>grade5_not_apr_march_grade_t8_ra_basic_zstrategy_growth</v>
      </c>
      <c r="Z2106" t="str">
        <f t="shared" si="171"/>
        <v>FALSE</v>
      </c>
      <c r="AA2106" s="2" t="e">
        <f t="shared" si="172"/>
        <v>#VALUE!</v>
      </c>
      <c r="AB2106">
        <f t="shared" si="173"/>
        <v>7.0040722327837299E-2</v>
      </c>
    </row>
    <row r="2107" spans="1:28">
      <c r="A2107">
        <v>2106</v>
      </c>
      <c r="B2107" t="s">
        <v>234</v>
      </c>
      <c r="C2107">
        <v>1.74638053139282E-3</v>
      </c>
      <c r="D2107">
        <v>6.1114306749895497E-3</v>
      </c>
      <c r="E2107">
        <v>0.28575641683046799</v>
      </c>
      <c r="F2107">
        <v>0.77517092783929398</v>
      </c>
      <c r="G2107" t="s">
        <v>814</v>
      </c>
      <c r="H2107" t="b">
        <v>0</v>
      </c>
      <c r="I2107" t="s">
        <v>382</v>
      </c>
      <c r="J2107" t="s">
        <v>382</v>
      </c>
      <c r="K2107" t="s">
        <v>382</v>
      </c>
      <c r="X2107" t="str">
        <f t="shared" si="169"/>
        <v>0.285756416830468_0.775170927839294</v>
      </c>
      <c r="Y2107" t="str">
        <f t="shared" si="170"/>
        <v>grade5_not_apr_march_grade_t8_ra_basic_zstrategy_growth</v>
      </c>
      <c r="Z2107" t="str">
        <f t="shared" si="171"/>
        <v>FALSE</v>
      </c>
      <c r="AA2107" s="2" t="e">
        <f t="shared" si="172"/>
        <v>#VALUE!</v>
      </c>
      <c r="AB2107">
        <f t="shared" si="173"/>
        <v>6.1114306749895497E-3</v>
      </c>
    </row>
    <row r="2108" spans="1:28">
      <c r="A2108">
        <v>2107</v>
      </c>
      <c r="B2108" t="s">
        <v>150</v>
      </c>
      <c r="C2108">
        <v>-0.24884239333762601</v>
      </c>
      <c r="D2108">
        <v>0.16275395624441999</v>
      </c>
      <c r="E2108">
        <v>-1.5289483529599801</v>
      </c>
      <c r="F2108">
        <v>0.126794765850265</v>
      </c>
      <c r="G2108" t="s">
        <v>815</v>
      </c>
      <c r="H2108" t="b">
        <v>0</v>
      </c>
      <c r="I2108" t="s">
        <v>382</v>
      </c>
      <c r="J2108" t="s">
        <v>382</v>
      </c>
      <c r="K2108" t="s">
        <v>382</v>
      </c>
      <c r="X2108" t="str">
        <f t="shared" ref="X2108:X2171" si="174">E2108&amp;"_"&amp;F2108</f>
        <v>-1.52894835295998_0.126794765850265</v>
      </c>
      <c r="Y2108" t="str">
        <f t="shared" ref="Y2108:Y2171" si="175">TEXT(G2108,"0.000")</f>
        <v>grade6_not_apr_march_grade_t8_ra_basic_zstrategy_growth</v>
      </c>
      <c r="Z2108" t="str">
        <f t="shared" ref="Z2108:Z2171" si="176">TEXT(H2108,"0.000")</f>
        <v>FALSE</v>
      </c>
      <c r="AA2108" s="2" t="e">
        <f t="shared" ref="AA2108:AA2171" si="177">IF(COUNTIF(J2108,"*E*")&gt;0, "***", IF(TEXT(J2108, "0.00E+00")*1&lt;0.01, "***", IF(TEXT(J2108, "0.00E+00")*1&lt;0.05, "**",  IF(TEXT(J2108, "0.00E+00")*1&lt;0.1, "*",""))))</f>
        <v>#VALUE!</v>
      </c>
      <c r="AB2108">
        <f t="shared" ref="AB2108:AB2171" si="178">D2108</f>
        <v>0.16275395624441999</v>
      </c>
    </row>
    <row r="2109" spans="1:28">
      <c r="A2109">
        <v>2108</v>
      </c>
      <c r="B2109" t="s">
        <v>116</v>
      </c>
      <c r="C2109">
        <v>7.7156856678251701E-2</v>
      </c>
      <c r="D2109">
        <v>6.6300863326473697E-2</v>
      </c>
      <c r="E2109">
        <v>1.1637383407561599</v>
      </c>
      <c r="F2109">
        <v>0.24498430426367299</v>
      </c>
      <c r="G2109" t="s">
        <v>815</v>
      </c>
      <c r="H2109" t="b">
        <v>0</v>
      </c>
      <c r="I2109" t="s">
        <v>382</v>
      </c>
      <c r="J2109" t="s">
        <v>382</v>
      </c>
      <c r="K2109" t="s">
        <v>382</v>
      </c>
      <c r="X2109" t="str">
        <f t="shared" si="174"/>
        <v>1.16373834075616_0.244984304263673</v>
      </c>
      <c r="Y2109" t="str">
        <f t="shared" si="175"/>
        <v>grade6_not_apr_march_grade_t8_ra_basic_zstrategy_growth</v>
      </c>
      <c r="Z2109" t="str">
        <f t="shared" si="176"/>
        <v>FALSE</v>
      </c>
      <c r="AA2109" s="2" t="e">
        <f t="shared" si="177"/>
        <v>#VALUE!</v>
      </c>
      <c r="AB2109">
        <f t="shared" si="178"/>
        <v>6.6300863326473697E-2</v>
      </c>
    </row>
    <row r="2110" spans="1:28">
      <c r="A2110">
        <v>2109</v>
      </c>
      <c r="B2110" t="s">
        <v>234</v>
      </c>
      <c r="C2110">
        <v>-6.0907279604720602E-3</v>
      </c>
      <c r="D2110">
        <v>5.7492927543830704E-3</v>
      </c>
      <c r="E2110">
        <v>-1.05938734043917</v>
      </c>
      <c r="F2110">
        <v>0.28984202497786898</v>
      </c>
      <c r="G2110" t="s">
        <v>815</v>
      </c>
      <c r="H2110" t="b">
        <v>0</v>
      </c>
      <c r="I2110" t="s">
        <v>382</v>
      </c>
      <c r="J2110" t="s">
        <v>382</v>
      </c>
      <c r="K2110" t="s">
        <v>382</v>
      </c>
      <c r="X2110" t="str">
        <f t="shared" si="174"/>
        <v>-1.05938734043917_0.289842024977869</v>
      </c>
      <c r="Y2110" t="str">
        <f t="shared" si="175"/>
        <v>grade6_not_apr_march_grade_t8_ra_basic_zstrategy_growth</v>
      </c>
      <c r="Z2110" t="str">
        <f t="shared" si="176"/>
        <v>FALSE</v>
      </c>
      <c r="AA2110" s="2" t="e">
        <f t="shared" si="177"/>
        <v>#VALUE!</v>
      </c>
      <c r="AB2110">
        <f t="shared" si="178"/>
        <v>5.7492927543830704E-3</v>
      </c>
    </row>
    <row r="2111" spans="1:28">
      <c r="A2111">
        <v>2110</v>
      </c>
      <c r="B2111" t="s">
        <v>150</v>
      </c>
      <c r="C2111">
        <v>3.4431461642059603E-2</v>
      </c>
      <c r="D2111">
        <v>0.17775616143175299</v>
      </c>
      <c r="E2111">
        <v>0.19370052416033401</v>
      </c>
      <c r="F2111">
        <v>0.84647351814635596</v>
      </c>
      <c r="G2111" t="s">
        <v>816</v>
      </c>
      <c r="H2111" t="b">
        <v>0</v>
      </c>
      <c r="I2111" t="s">
        <v>382</v>
      </c>
      <c r="J2111" t="s">
        <v>382</v>
      </c>
      <c r="K2111" t="s">
        <v>382</v>
      </c>
      <c r="X2111" t="str">
        <f t="shared" si="174"/>
        <v>0.193700524160334_0.846473518146356</v>
      </c>
      <c r="Y2111" t="str">
        <f t="shared" si="175"/>
        <v>grade7_not_apr_march_grade_t8_ra_basic_zstrategy_growth</v>
      </c>
      <c r="Z2111" t="str">
        <f t="shared" si="176"/>
        <v>FALSE</v>
      </c>
      <c r="AA2111" s="2" t="e">
        <f t="shared" si="177"/>
        <v>#VALUE!</v>
      </c>
      <c r="AB2111">
        <f t="shared" si="178"/>
        <v>0.17775616143175299</v>
      </c>
    </row>
    <row r="2112" spans="1:28">
      <c r="A2112">
        <v>2111</v>
      </c>
      <c r="B2112" t="s">
        <v>116</v>
      </c>
      <c r="C2112">
        <v>9.9942023956132806E-3</v>
      </c>
      <c r="D2112">
        <v>6.8793488288692403E-2</v>
      </c>
      <c r="E2112">
        <v>0.14527831985598</v>
      </c>
      <c r="F2112">
        <v>0.88453811989819198</v>
      </c>
      <c r="G2112" t="s">
        <v>816</v>
      </c>
      <c r="H2112" t="b">
        <v>0</v>
      </c>
      <c r="I2112" t="s">
        <v>382</v>
      </c>
      <c r="J2112" t="s">
        <v>382</v>
      </c>
      <c r="K2112" t="s">
        <v>382</v>
      </c>
      <c r="X2112" t="str">
        <f t="shared" si="174"/>
        <v>0.14527831985598_0.884538119898192</v>
      </c>
      <c r="Y2112" t="str">
        <f t="shared" si="175"/>
        <v>grade7_not_apr_march_grade_t8_ra_basic_zstrategy_growth</v>
      </c>
      <c r="Z2112" t="str">
        <f t="shared" si="176"/>
        <v>FALSE</v>
      </c>
      <c r="AA2112" s="2" t="e">
        <f t="shared" si="177"/>
        <v>#VALUE!</v>
      </c>
      <c r="AB2112">
        <f t="shared" si="178"/>
        <v>6.8793488288692403E-2</v>
      </c>
    </row>
    <row r="2113" spans="1:28">
      <c r="A2113">
        <v>2112</v>
      </c>
      <c r="B2113" t="s">
        <v>234</v>
      </c>
      <c r="C2113">
        <v>-2.23547233901318E-3</v>
      </c>
      <c r="D2113">
        <v>5.93387066384403E-3</v>
      </c>
      <c r="E2113">
        <v>-0.37673088371039998</v>
      </c>
      <c r="F2113">
        <v>0.70650188486316901</v>
      </c>
      <c r="G2113" t="s">
        <v>816</v>
      </c>
      <c r="H2113" t="b">
        <v>0</v>
      </c>
      <c r="I2113" t="s">
        <v>382</v>
      </c>
      <c r="J2113" t="s">
        <v>382</v>
      </c>
      <c r="K2113" t="s">
        <v>382</v>
      </c>
      <c r="X2113" t="str">
        <f t="shared" si="174"/>
        <v>-0.3767308837104_0.706501884863169</v>
      </c>
      <c r="Y2113" t="str">
        <f t="shared" si="175"/>
        <v>grade7_not_apr_march_grade_t8_ra_basic_zstrategy_growth</v>
      </c>
      <c r="Z2113" t="str">
        <f t="shared" si="176"/>
        <v>FALSE</v>
      </c>
      <c r="AA2113" s="2" t="e">
        <f t="shared" si="177"/>
        <v>#VALUE!</v>
      </c>
      <c r="AB2113">
        <f t="shared" si="178"/>
        <v>5.93387066384403E-3</v>
      </c>
    </row>
    <row r="2114" spans="1:28">
      <c r="A2114">
        <v>2113</v>
      </c>
      <c r="B2114" t="s">
        <v>150</v>
      </c>
      <c r="C2114">
        <v>0.407104507475199</v>
      </c>
      <c r="D2114">
        <v>0.17095729801767501</v>
      </c>
      <c r="E2114">
        <v>2.3813227758964</v>
      </c>
      <c r="F2114">
        <v>1.7557912929223301E-2</v>
      </c>
      <c r="G2114" t="s">
        <v>817</v>
      </c>
      <c r="H2114" t="b">
        <v>0</v>
      </c>
      <c r="I2114" t="s">
        <v>382</v>
      </c>
      <c r="J2114" t="s">
        <v>382</v>
      </c>
      <c r="K2114" t="s">
        <v>382</v>
      </c>
      <c r="X2114" t="str">
        <f t="shared" si="174"/>
        <v>2.3813227758964_0.0175579129292233</v>
      </c>
      <c r="Y2114" t="str">
        <f t="shared" si="175"/>
        <v>grade8_not_apr_march_grade_t8_ra_basic_zstrategy_growth</v>
      </c>
      <c r="Z2114" t="str">
        <f t="shared" si="176"/>
        <v>FALSE</v>
      </c>
      <c r="AA2114" s="2" t="e">
        <f t="shared" si="177"/>
        <v>#VALUE!</v>
      </c>
      <c r="AB2114">
        <f t="shared" si="178"/>
        <v>0.17095729801767501</v>
      </c>
    </row>
    <row r="2115" spans="1:28">
      <c r="A2115">
        <v>2114</v>
      </c>
      <c r="B2115" t="s">
        <v>116</v>
      </c>
      <c r="C2115">
        <v>-0.165468019880879</v>
      </c>
      <c r="D2115">
        <v>6.8992343755105198E-2</v>
      </c>
      <c r="E2115">
        <v>-2.3983533661100598</v>
      </c>
      <c r="F2115">
        <v>1.6769813087956002E-2</v>
      </c>
      <c r="G2115" t="s">
        <v>817</v>
      </c>
      <c r="H2115" t="b">
        <v>0</v>
      </c>
      <c r="I2115" t="s">
        <v>382</v>
      </c>
      <c r="J2115" t="s">
        <v>382</v>
      </c>
      <c r="K2115" t="s">
        <v>382</v>
      </c>
      <c r="X2115" t="str">
        <f t="shared" si="174"/>
        <v>-2.39835336611006_0.016769813087956</v>
      </c>
      <c r="Y2115" t="str">
        <f t="shared" si="175"/>
        <v>grade8_not_apr_march_grade_t8_ra_basic_zstrategy_growth</v>
      </c>
      <c r="Z2115" t="str">
        <f t="shared" si="176"/>
        <v>FALSE</v>
      </c>
      <c r="AA2115" s="2" t="e">
        <f t="shared" si="177"/>
        <v>#VALUE!</v>
      </c>
      <c r="AB2115">
        <f t="shared" si="178"/>
        <v>6.8992343755105198E-2</v>
      </c>
    </row>
    <row r="2116" spans="1:28">
      <c r="A2116">
        <v>2115</v>
      </c>
      <c r="B2116" t="s">
        <v>234</v>
      </c>
      <c r="C2116">
        <v>1.47983625952838E-2</v>
      </c>
      <c r="D2116">
        <v>5.8246143994718398E-3</v>
      </c>
      <c r="E2116">
        <v>2.5406596180213499</v>
      </c>
      <c r="F2116">
        <v>1.13122804242089E-2</v>
      </c>
      <c r="G2116" t="s">
        <v>817</v>
      </c>
      <c r="H2116" t="b">
        <v>0</v>
      </c>
      <c r="I2116" t="s">
        <v>382</v>
      </c>
      <c r="J2116" t="s">
        <v>382</v>
      </c>
      <c r="K2116" t="s">
        <v>382</v>
      </c>
      <c r="X2116" t="str">
        <f t="shared" si="174"/>
        <v>2.54065961802135_0.0113122804242089</v>
      </c>
      <c r="Y2116" t="str">
        <f t="shared" si="175"/>
        <v>grade8_not_apr_march_grade_t8_ra_basic_zstrategy_growth</v>
      </c>
      <c r="Z2116" t="str">
        <f t="shared" si="176"/>
        <v>FALSE</v>
      </c>
      <c r="AA2116" s="2" t="e">
        <f t="shared" si="177"/>
        <v>#VALUE!</v>
      </c>
      <c r="AB2116">
        <f t="shared" si="178"/>
        <v>5.8246143994718398E-3</v>
      </c>
    </row>
    <row r="2117" spans="1:28">
      <c r="A2117">
        <v>2116</v>
      </c>
      <c r="B2117" t="s">
        <v>150</v>
      </c>
      <c r="C2117">
        <v>-0.493391553566216</v>
      </c>
      <c r="D2117">
        <v>0.168809669228148</v>
      </c>
      <c r="E2117">
        <v>-2.9227683214010298</v>
      </c>
      <c r="F2117">
        <v>3.7288322084960699E-3</v>
      </c>
      <c r="G2117" t="s">
        <v>818</v>
      </c>
      <c r="H2117" t="b">
        <v>0</v>
      </c>
      <c r="I2117" t="s">
        <v>382</v>
      </c>
      <c r="J2117" t="s">
        <v>382</v>
      </c>
      <c r="K2117" t="s">
        <v>382</v>
      </c>
      <c r="X2117" t="str">
        <f t="shared" si="174"/>
        <v>-2.92276832140103_0.00372883220849607</v>
      </c>
      <c r="Y2117" t="str">
        <f t="shared" si="175"/>
        <v>grade9_not_apr_march_grade_t8_ra_basic_zstrategy_growth</v>
      </c>
      <c r="Z2117" t="str">
        <f t="shared" si="176"/>
        <v>FALSE</v>
      </c>
      <c r="AA2117" s="2" t="e">
        <f t="shared" si="177"/>
        <v>#VALUE!</v>
      </c>
      <c r="AB2117">
        <f t="shared" si="178"/>
        <v>0.168809669228148</v>
      </c>
    </row>
    <row r="2118" spans="1:28">
      <c r="A2118">
        <v>2117</v>
      </c>
      <c r="B2118" t="s">
        <v>116</v>
      </c>
      <c r="C2118">
        <v>0.15211521420764801</v>
      </c>
      <c r="D2118">
        <v>7.3990774595941403E-2</v>
      </c>
      <c r="E2118">
        <v>2.0558673028947099</v>
      </c>
      <c r="F2118">
        <v>4.0646189519174897E-2</v>
      </c>
      <c r="G2118" t="s">
        <v>818</v>
      </c>
      <c r="H2118" t="b">
        <v>0</v>
      </c>
      <c r="I2118" t="s">
        <v>382</v>
      </c>
      <c r="J2118" t="s">
        <v>382</v>
      </c>
      <c r="K2118" t="s">
        <v>382</v>
      </c>
      <c r="X2118" t="str">
        <f t="shared" si="174"/>
        <v>2.05586730289471_0.0406461895191749</v>
      </c>
      <c r="Y2118" t="str">
        <f t="shared" si="175"/>
        <v>grade9_not_apr_march_grade_t8_ra_basic_zstrategy_growth</v>
      </c>
      <c r="Z2118" t="str">
        <f t="shared" si="176"/>
        <v>FALSE</v>
      </c>
      <c r="AA2118" s="2" t="e">
        <f t="shared" si="177"/>
        <v>#VALUE!</v>
      </c>
      <c r="AB2118">
        <f t="shared" si="178"/>
        <v>7.3990774595941403E-2</v>
      </c>
    </row>
    <row r="2119" spans="1:28">
      <c r="A2119">
        <v>2118</v>
      </c>
      <c r="B2119" t="s">
        <v>234</v>
      </c>
      <c r="C2119">
        <v>-1.1276459409733401E-2</v>
      </c>
      <c r="D2119">
        <v>6.5729962049866303E-3</v>
      </c>
      <c r="E2119">
        <v>-1.7155736985179499</v>
      </c>
      <c r="F2119">
        <v>8.7255644165776095E-2</v>
      </c>
      <c r="G2119" t="s">
        <v>818</v>
      </c>
      <c r="H2119" t="b">
        <v>0</v>
      </c>
      <c r="I2119" t="s">
        <v>382</v>
      </c>
      <c r="J2119" t="s">
        <v>382</v>
      </c>
      <c r="K2119" t="s">
        <v>382</v>
      </c>
      <c r="X2119" t="str">
        <f t="shared" si="174"/>
        <v>-1.71557369851795_0.0872556441657761</v>
      </c>
      <c r="Y2119" t="str">
        <f t="shared" si="175"/>
        <v>grade9_not_apr_march_grade_t8_ra_basic_zstrategy_growth</v>
      </c>
      <c r="Z2119" t="str">
        <f t="shared" si="176"/>
        <v>FALSE</v>
      </c>
      <c r="AA2119" s="2" t="e">
        <f t="shared" si="177"/>
        <v>#VALUE!</v>
      </c>
      <c r="AB2119">
        <f t="shared" si="178"/>
        <v>6.5729962049866303E-3</v>
      </c>
    </row>
    <row r="2120" spans="1:28">
      <c r="A2120">
        <v>2119</v>
      </c>
      <c r="B2120" t="s">
        <v>116</v>
      </c>
      <c r="C2120">
        <v>-1.5144973251638501E-2</v>
      </c>
      <c r="D2120">
        <v>0.13277985227615799</v>
      </c>
      <c r="E2120">
        <v>-0.114060777987158</v>
      </c>
      <c r="F2120">
        <v>0.90927254100022104</v>
      </c>
      <c r="G2120" t="s">
        <v>497</v>
      </c>
      <c r="H2120" t="b">
        <v>0</v>
      </c>
      <c r="I2120" t="s">
        <v>382</v>
      </c>
      <c r="J2120" t="s">
        <v>382</v>
      </c>
      <c r="K2120" t="s">
        <v>382</v>
      </c>
      <c r="X2120" t="str">
        <f t="shared" si="174"/>
        <v>-0.114060777987158_0.909272541000221</v>
      </c>
      <c r="Y2120" t="str">
        <f t="shared" si="175"/>
        <v>grade5_all_grade_t8_ra_cont_zstrategy_growth</v>
      </c>
      <c r="Z2120" t="str">
        <f t="shared" si="176"/>
        <v>FALSE</v>
      </c>
      <c r="AA2120" s="2" t="e">
        <f t="shared" si="177"/>
        <v>#VALUE!</v>
      </c>
      <c r="AB2120">
        <f t="shared" si="178"/>
        <v>0.13277985227615799</v>
      </c>
    </row>
    <row r="2121" spans="1:28">
      <c r="A2121">
        <v>2120</v>
      </c>
      <c r="B2121" t="s">
        <v>234</v>
      </c>
      <c r="C2121">
        <v>2.4849643826933298E-3</v>
      </c>
      <c r="D2121">
        <v>1.1673372322048301E-2</v>
      </c>
      <c r="E2121">
        <v>0.21287459305995099</v>
      </c>
      <c r="F2121">
        <v>0.83158192402824604</v>
      </c>
      <c r="G2121" t="s">
        <v>497</v>
      </c>
      <c r="H2121" t="b">
        <v>0</v>
      </c>
      <c r="I2121" t="s">
        <v>382</v>
      </c>
      <c r="J2121" t="s">
        <v>382</v>
      </c>
      <c r="K2121" t="s">
        <v>382</v>
      </c>
      <c r="X2121" t="str">
        <f t="shared" si="174"/>
        <v>0.212874593059951_0.831581924028246</v>
      </c>
      <c r="Y2121" t="str">
        <f t="shared" si="175"/>
        <v>grade5_all_grade_t8_ra_cont_zstrategy_growth</v>
      </c>
      <c r="Z2121" t="str">
        <f t="shared" si="176"/>
        <v>FALSE</v>
      </c>
      <c r="AA2121" s="2" t="e">
        <f t="shared" si="177"/>
        <v>#VALUE!</v>
      </c>
      <c r="AB2121">
        <f t="shared" si="178"/>
        <v>1.1673372322048301E-2</v>
      </c>
    </row>
    <row r="2122" spans="1:28">
      <c r="A2122">
        <v>2121</v>
      </c>
      <c r="B2122" t="s">
        <v>140</v>
      </c>
      <c r="C2122">
        <v>0.12766292835749701</v>
      </c>
      <c r="D2122">
        <v>0.20376820711878699</v>
      </c>
      <c r="E2122">
        <v>0.626510534506867</v>
      </c>
      <c r="F2122">
        <v>0.53149796167868302</v>
      </c>
      <c r="G2122" t="s">
        <v>497</v>
      </c>
      <c r="H2122" t="b">
        <v>0</v>
      </c>
      <c r="I2122" t="s">
        <v>382</v>
      </c>
      <c r="J2122" t="s">
        <v>382</v>
      </c>
      <c r="K2122" t="s">
        <v>382</v>
      </c>
      <c r="X2122" t="str">
        <f t="shared" si="174"/>
        <v>0.626510534506867_0.531497961678683</v>
      </c>
      <c r="Y2122" t="str">
        <f t="shared" si="175"/>
        <v>grade5_all_grade_t8_ra_cont_zstrategy_growth</v>
      </c>
      <c r="Z2122" t="str">
        <f t="shared" si="176"/>
        <v>FALSE</v>
      </c>
      <c r="AA2122" s="2" t="e">
        <f t="shared" si="177"/>
        <v>#VALUE!</v>
      </c>
      <c r="AB2122">
        <f t="shared" si="178"/>
        <v>0.20376820711878699</v>
      </c>
    </row>
    <row r="2123" spans="1:28">
      <c r="A2123">
        <v>2122</v>
      </c>
      <c r="B2123" t="s">
        <v>117</v>
      </c>
      <c r="C2123">
        <v>-0.17416355150285601</v>
      </c>
      <c r="D2123">
        <v>0.52581975408586301</v>
      </c>
      <c r="E2123">
        <v>-0.33122291460053499</v>
      </c>
      <c r="F2123">
        <v>0.74072745315094801</v>
      </c>
      <c r="G2123" t="s">
        <v>497</v>
      </c>
      <c r="H2123" t="b">
        <v>0</v>
      </c>
      <c r="I2123" t="s">
        <v>382</v>
      </c>
      <c r="J2123" t="s">
        <v>382</v>
      </c>
      <c r="K2123" t="s">
        <v>382</v>
      </c>
      <c r="X2123" t="str">
        <f t="shared" si="174"/>
        <v>-0.331222914600535_0.740727453150948</v>
      </c>
      <c r="Y2123" t="str">
        <f t="shared" si="175"/>
        <v>grade5_all_grade_t8_ra_cont_zstrategy_growth</v>
      </c>
      <c r="Z2123" t="str">
        <f t="shared" si="176"/>
        <v>FALSE</v>
      </c>
      <c r="AA2123" s="2" t="e">
        <f t="shared" si="177"/>
        <v>#VALUE!</v>
      </c>
      <c r="AB2123">
        <f t="shared" si="178"/>
        <v>0.52581975408586301</v>
      </c>
    </row>
    <row r="2124" spans="1:28">
      <c r="A2124">
        <v>2123</v>
      </c>
      <c r="B2124" t="s">
        <v>118</v>
      </c>
      <c r="C2124">
        <v>0.236027046519248</v>
      </c>
      <c r="D2124">
        <v>0.483947993641753</v>
      </c>
      <c r="E2124">
        <v>0.48771159219634902</v>
      </c>
      <c r="F2124">
        <v>0.62614132040271497</v>
      </c>
      <c r="G2124" t="s">
        <v>497</v>
      </c>
      <c r="H2124" t="b">
        <v>0</v>
      </c>
      <c r="I2124" t="s">
        <v>382</v>
      </c>
      <c r="J2124" t="s">
        <v>382</v>
      </c>
      <c r="K2124" t="s">
        <v>382</v>
      </c>
      <c r="X2124" t="str">
        <f t="shared" si="174"/>
        <v>0.487711592196349_0.626141320402715</v>
      </c>
      <c r="Y2124" t="str">
        <f t="shared" si="175"/>
        <v>grade5_all_grade_t8_ra_cont_zstrategy_growth</v>
      </c>
      <c r="Z2124" t="str">
        <f t="shared" si="176"/>
        <v>FALSE</v>
      </c>
      <c r="AA2124" s="2" t="e">
        <f t="shared" si="177"/>
        <v>#VALUE!</v>
      </c>
      <c r="AB2124">
        <f t="shared" si="178"/>
        <v>0.483947993641753</v>
      </c>
    </row>
    <row r="2125" spans="1:28">
      <c r="A2125">
        <v>2124</v>
      </c>
      <c r="B2125" t="s">
        <v>119</v>
      </c>
      <c r="C2125">
        <v>9.8759120449910795E-2</v>
      </c>
      <c r="D2125">
        <v>0.47898371664389799</v>
      </c>
      <c r="E2125">
        <v>0.20618471363053401</v>
      </c>
      <c r="F2125">
        <v>0.83679863851921799</v>
      </c>
      <c r="G2125" t="s">
        <v>497</v>
      </c>
      <c r="H2125" t="b">
        <v>0</v>
      </c>
      <c r="I2125" t="s">
        <v>382</v>
      </c>
      <c r="J2125" t="s">
        <v>382</v>
      </c>
      <c r="K2125" t="s">
        <v>382</v>
      </c>
      <c r="X2125" t="str">
        <f t="shared" si="174"/>
        <v>0.206184713630534_0.836798638519218</v>
      </c>
      <c r="Y2125" t="str">
        <f t="shared" si="175"/>
        <v>grade5_all_grade_t8_ra_cont_zstrategy_growth</v>
      </c>
      <c r="Z2125" t="str">
        <f t="shared" si="176"/>
        <v>FALSE</v>
      </c>
      <c r="AA2125" s="2" t="e">
        <f t="shared" si="177"/>
        <v>#VALUE!</v>
      </c>
      <c r="AB2125">
        <f t="shared" si="178"/>
        <v>0.47898371664389799</v>
      </c>
    </row>
    <row r="2126" spans="1:28">
      <c r="A2126">
        <v>2125</v>
      </c>
      <c r="B2126" t="s">
        <v>120</v>
      </c>
      <c r="C2126">
        <v>6.7346779532512599E-2</v>
      </c>
      <c r="D2126">
        <v>0.54366262307325697</v>
      </c>
      <c r="E2126">
        <v>0.123876052305766</v>
      </c>
      <c r="F2126">
        <v>0.90150357983343599</v>
      </c>
      <c r="G2126" t="s">
        <v>497</v>
      </c>
      <c r="H2126" t="b">
        <v>0</v>
      </c>
      <c r="I2126" t="s">
        <v>382</v>
      </c>
      <c r="J2126" t="s">
        <v>382</v>
      </c>
      <c r="K2126" t="s">
        <v>382</v>
      </c>
      <c r="X2126" t="str">
        <f t="shared" si="174"/>
        <v>0.123876052305766_0.901503579833436</v>
      </c>
      <c r="Y2126" t="str">
        <f t="shared" si="175"/>
        <v>grade5_all_grade_t8_ra_cont_zstrategy_growth</v>
      </c>
      <c r="Z2126" t="str">
        <f t="shared" si="176"/>
        <v>FALSE</v>
      </c>
      <c r="AA2126" s="2" t="e">
        <f t="shared" si="177"/>
        <v>#VALUE!</v>
      </c>
      <c r="AB2126">
        <f t="shared" si="178"/>
        <v>0.54366262307325697</v>
      </c>
    </row>
    <row r="2127" spans="1:28">
      <c r="A2127">
        <v>2126</v>
      </c>
      <c r="B2127" t="s">
        <v>122</v>
      </c>
      <c r="C2127">
        <v>6.7987499859915798E-2</v>
      </c>
      <c r="D2127">
        <v>0.227831505691133</v>
      </c>
      <c r="E2127">
        <v>0.29841131784506197</v>
      </c>
      <c r="F2127">
        <v>0.76561378772087496</v>
      </c>
      <c r="G2127" t="s">
        <v>497</v>
      </c>
      <c r="H2127" t="b">
        <v>0</v>
      </c>
      <c r="I2127" t="s">
        <v>382</v>
      </c>
      <c r="J2127" t="s">
        <v>382</v>
      </c>
      <c r="K2127" t="s">
        <v>382</v>
      </c>
      <c r="X2127" t="str">
        <f t="shared" si="174"/>
        <v>0.298411317845062_0.765613787720875</v>
      </c>
      <c r="Y2127" t="str">
        <f t="shared" si="175"/>
        <v>grade5_all_grade_t8_ra_cont_zstrategy_growth</v>
      </c>
      <c r="Z2127" t="str">
        <f t="shared" si="176"/>
        <v>FALSE</v>
      </c>
      <c r="AA2127" s="2" t="e">
        <f t="shared" si="177"/>
        <v>#VALUE!</v>
      </c>
      <c r="AB2127">
        <f t="shared" si="178"/>
        <v>0.227831505691133</v>
      </c>
    </row>
    <row r="2128" spans="1:28">
      <c r="A2128">
        <v>2127</v>
      </c>
      <c r="B2128" t="s">
        <v>116</v>
      </c>
      <c r="C2128">
        <v>-1.9482986707121199E-2</v>
      </c>
      <c r="D2128">
        <v>0.105456877024192</v>
      </c>
      <c r="E2128">
        <v>-0.18474837542033301</v>
      </c>
      <c r="F2128">
        <v>0.85354379874304498</v>
      </c>
      <c r="G2128" t="s">
        <v>498</v>
      </c>
      <c r="H2128" t="b">
        <v>0</v>
      </c>
      <c r="I2128" t="s">
        <v>382</v>
      </c>
      <c r="J2128" t="s">
        <v>382</v>
      </c>
      <c r="K2128" t="s">
        <v>382</v>
      </c>
      <c r="X2128" t="str">
        <f t="shared" si="174"/>
        <v>-0.184748375420333_0.853543798743045</v>
      </c>
      <c r="Y2128" t="str">
        <f t="shared" si="175"/>
        <v>grade6_all_grade_t8_ra_cont_zstrategy_growth</v>
      </c>
      <c r="Z2128" t="str">
        <f t="shared" si="176"/>
        <v>FALSE</v>
      </c>
      <c r="AA2128" s="2" t="e">
        <f t="shared" si="177"/>
        <v>#VALUE!</v>
      </c>
      <c r="AB2128">
        <f t="shared" si="178"/>
        <v>0.105456877024192</v>
      </c>
    </row>
    <row r="2129" spans="1:28">
      <c r="A2129">
        <v>2128</v>
      </c>
      <c r="B2129" t="s">
        <v>234</v>
      </c>
      <c r="C2129">
        <v>6.1507232749307198E-4</v>
      </c>
      <c r="D2129">
        <v>9.6928932718467892E-3</v>
      </c>
      <c r="E2129">
        <v>6.3456009495076404E-2</v>
      </c>
      <c r="F2129">
        <v>0.94944313103990297</v>
      </c>
      <c r="G2129" t="s">
        <v>498</v>
      </c>
      <c r="H2129" t="b">
        <v>0</v>
      </c>
      <c r="I2129" t="s">
        <v>382</v>
      </c>
      <c r="J2129" t="s">
        <v>382</v>
      </c>
      <c r="K2129" t="s">
        <v>382</v>
      </c>
      <c r="X2129" t="str">
        <f t="shared" si="174"/>
        <v>0.0634560094950764_0.949443131039903</v>
      </c>
      <c r="Y2129" t="str">
        <f t="shared" si="175"/>
        <v>grade6_all_grade_t8_ra_cont_zstrategy_growth</v>
      </c>
      <c r="Z2129" t="str">
        <f t="shared" si="176"/>
        <v>FALSE</v>
      </c>
      <c r="AA2129" s="2" t="e">
        <f t="shared" si="177"/>
        <v>#VALUE!</v>
      </c>
      <c r="AB2129">
        <f t="shared" si="178"/>
        <v>9.6928932718467892E-3</v>
      </c>
    </row>
    <row r="2130" spans="1:28">
      <c r="A2130">
        <v>2129</v>
      </c>
      <c r="B2130" t="s">
        <v>140</v>
      </c>
      <c r="C2130">
        <v>-6.87585859677875E-3</v>
      </c>
      <c r="D2130">
        <v>0.17516384555234901</v>
      </c>
      <c r="E2130">
        <v>-3.92538687141568E-2</v>
      </c>
      <c r="F2130">
        <v>0.96871254039240395</v>
      </c>
      <c r="G2130" t="s">
        <v>498</v>
      </c>
      <c r="H2130" t="b">
        <v>0</v>
      </c>
      <c r="I2130" t="s">
        <v>382</v>
      </c>
      <c r="J2130" t="s">
        <v>382</v>
      </c>
      <c r="K2130" t="s">
        <v>382</v>
      </c>
      <c r="X2130" t="str">
        <f t="shared" si="174"/>
        <v>-0.0392538687141568_0.968712540392404</v>
      </c>
      <c r="Y2130" t="str">
        <f t="shared" si="175"/>
        <v>grade6_all_grade_t8_ra_cont_zstrategy_growth</v>
      </c>
      <c r="Z2130" t="str">
        <f t="shared" si="176"/>
        <v>FALSE</v>
      </c>
      <c r="AA2130" s="2" t="e">
        <f t="shared" si="177"/>
        <v>#VALUE!</v>
      </c>
      <c r="AB2130">
        <f t="shared" si="178"/>
        <v>0.17516384555234901</v>
      </c>
    </row>
    <row r="2131" spans="1:28">
      <c r="A2131">
        <v>2130</v>
      </c>
      <c r="B2131" t="s">
        <v>117</v>
      </c>
      <c r="C2131">
        <v>8.0797524294440801E-2</v>
      </c>
      <c r="D2131">
        <v>0.40121638718284502</v>
      </c>
      <c r="E2131">
        <v>0.20138141630197001</v>
      </c>
      <c r="F2131">
        <v>0.84052869387432105</v>
      </c>
      <c r="G2131" t="s">
        <v>498</v>
      </c>
      <c r="H2131" t="b">
        <v>0</v>
      </c>
      <c r="I2131" t="s">
        <v>382</v>
      </c>
      <c r="J2131" t="s">
        <v>382</v>
      </c>
      <c r="K2131" t="s">
        <v>382</v>
      </c>
      <c r="X2131" t="str">
        <f t="shared" si="174"/>
        <v>0.20138141630197_0.840528693874321</v>
      </c>
      <c r="Y2131" t="str">
        <f t="shared" si="175"/>
        <v>grade6_all_grade_t8_ra_cont_zstrategy_growth</v>
      </c>
      <c r="Z2131" t="str">
        <f t="shared" si="176"/>
        <v>FALSE</v>
      </c>
      <c r="AA2131" s="2" t="e">
        <f t="shared" si="177"/>
        <v>#VALUE!</v>
      </c>
      <c r="AB2131">
        <f t="shared" si="178"/>
        <v>0.40121638718284502</v>
      </c>
    </row>
    <row r="2132" spans="1:28">
      <c r="A2132">
        <v>2131</v>
      </c>
      <c r="B2132" t="s">
        <v>118</v>
      </c>
      <c r="C2132">
        <v>0.116246479369175</v>
      </c>
      <c r="D2132">
        <v>0.41159309772776298</v>
      </c>
      <c r="E2132">
        <v>0.28243058499018697</v>
      </c>
      <c r="F2132">
        <v>0.77779652483836503</v>
      </c>
      <c r="G2132" t="s">
        <v>498</v>
      </c>
      <c r="H2132" t="b">
        <v>0</v>
      </c>
      <c r="I2132" t="s">
        <v>382</v>
      </c>
      <c r="J2132" t="s">
        <v>382</v>
      </c>
      <c r="K2132" t="s">
        <v>382</v>
      </c>
      <c r="X2132" t="str">
        <f t="shared" si="174"/>
        <v>0.282430584990187_0.777796524838365</v>
      </c>
      <c r="Y2132" t="str">
        <f t="shared" si="175"/>
        <v>grade6_all_grade_t8_ra_cont_zstrategy_growth</v>
      </c>
      <c r="Z2132" t="str">
        <f t="shared" si="176"/>
        <v>FALSE</v>
      </c>
      <c r="AA2132" s="2" t="e">
        <f t="shared" si="177"/>
        <v>#VALUE!</v>
      </c>
      <c r="AB2132">
        <f t="shared" si="178"/>
        <v>0.41159309772776298</v>
      </c>
    </row>
    <row r="2133" spans="1:28">
      <c r="A2133">
        <v>2132</v>
      </c>
      <c r="B2133" t="s">
        <v>119</v>
      </c>
      <c r="C2133">
        <v>8.6565873054005898E-2</v>
      </c>
      <c r="D2133">
        <v>0.44433385775373302</v>
      </c>
      <c r="E2133">
        <v>0.19482168991493801</v>
      </c>
      <c r="F2133">
        <v>0.84565656045747595</v>
      </c>
      <c r="G2133" t="s">
        <v>498</v>
      </c>
      <c r="H2133" t="b">
        <v>0</v>
      </c>
      <c r="I2133" t="s">
        <v>382</v>
      </c>
      <c r="J2133" t="s">
        <v>382</v>
      </c>
      <c r="K2133" t="s">
        <v>382</v>
      </c>
      <c r="X2133" t="str">
        <f t="shared" si="174"/>
        <v>0.194821689914938_0.845656560457476</v>
      </c>
      <c r="Y2133" t="str">
        <f t="shared" si="175"/>
        <v>grade6_all_grade_t8_ra_cont_zstrategy_growth</v>
      </c>
      <c r="Z2133" t="str">
        <f t="shared" si="176"/>
        <v>FALSE</v>
      </c>
      <c r="AA2133" s="2" t="e">
        <f t="shared" si="177"/>
        <v>#VALUE!</v>
      </c>
      <c r="AB2133">
        <f t="shared" si="178"/>
        <v>0.44433385775373302</v>
      </c>
    </row>
    <row r="2134" spans="1:28">
      <c r="A2134">
        <v>2133</v>
      </c>
      <c r="B2134" t="s">
        <v>120</v>
      </c>
      <c r="C2134">
        <v>1.87773441065749E-3</v>
      </c>
      <c r="D2134">
        <v>0.52888809307592799</v>
      </c>
      <c r="E2134">
        <v>3.5503435135718201E-3</v>
      </c>
      <c r="F2134">
        <v>0.99716946085145197</v>
      </c>
      <c r="G2134" t="s">
        <v>498</v>
      </c>
      <c r="H2134" t="b">
        <v>0</v>
      </c>
      <c r="I2134" t="s">
        <v>382</v>
      </c>
      <c r="J2134" t="s">
        <v>382</v>
      </c>
      <c r="K2134" t="s">
        <v>382</v>
      </c>
      <c r="X2134" t="str">
        <f t="shared" si="174"/>
        <v>0.00355034351357182_0.997169460851452</v>
      </c>
      <c r="Y2134" t="str">
        <f t="shared" si="175"/>
        <v>grade6_all_grade_t8_ra_cont_zstrategy_growth</v>
      </c>
      <c r="Z2134" t="str">
        <f t="shared" si="176"/>
        <v>FALSE</v>
      </c>
      <c r="AA2134" s="2" t="e">
        <f t="shared" si="177"/>
        <v>#VALUE!</v>
      </c>
      <c r="AB2134">
        <f t="shared" si="178"/>
        <v>0.52888809307592799</v>
      </c>
    </row>
    <row r="2135" spans="1:28">
      <c r="A2135">
        <v>2134</v>
      </c>
      <c r="B2135" t="s">
        <v>122</v>
      </c>
      <c r="C2135">
        <v>-0.18800889048458799</v>
      </c>
      <c r="D2135">
        <v>0.156895894886529</v>
      </c>
      <c r="E2135">
        <v>-1.1983034394912699</v>
      </c>
      <c r="F2135">
        <v>0.23168840843354499</v>
      </c>
      <c r="G2135" t="s">
        <v>498</v>
      </c>
      <c r="H2135" t="b">
        <v>0</v>
      </c>
      <c r="I2135" t="s">
        <v>382</v>
      </c>
      <c r="J2135" t="s">
        <v>382</v>
      </c>
      <c r="K2135" t="s">
        <v>382</v>
      </c>
      <c r="X2135" t="str">
        <f t="shared" si="174"/>
        <v>-1.19830343949127_0.231688408433545</v>
      </c>
      <c r="Y2135" t="str">
        <f t="shared" si="175"/>
        <v>grade6_all_grade_t8_ra_cont_zstrategy_growth</v>
      </c>
      <c r="Z2135" t="str">
        <f t="shared" si="176"/>
        <v>FALSE</v>
      </c>
      <c r="AA2135" s="2" t="e">
        <f t="shared" si="177"/>
        <v>#VALUE!</v>
      </c>
      <c r="AB2135">
        <f t="shared" si="178"/>
        <v>0.156895894886529</v>
      </c>
    </row>
    <row r="2136" spans="1:28">
      <c r="A2136">
        <v>2135</v>
      </c>
      <c r="B2136" t="s">
        <v>116</v>
      </c>
      <c r="C2136">
        <v>5.3452101680723799E-2</v>
      </c>
      <c r="D2136">
        <v>7.0211693602451095E-2</v>
      </c>
      <c r="E2136">
        <v>0.76129913605812505</v>
      </c>
      <c r="F2136">
        <v>0.44688997774983402</v>
      </c>
      <c r="G2136" t="s">
        <v>499</v>
      </c>
      <c r="H2136" t="b">
        <v>0</v>
      </c>
      <c r="I2136" t="s">
        <v>382</v>
      </c>
      <c r="J2136" t="s">
        <v>382</v>
      </c>
      <c r="K2136" t="s">
        <v>382</v>
      </c>
      <c r="X2136" t="str">
        <f t="shared" si="174"/>
        <v>0.761299136058125_0.446889977749834</v>
      </c>
      <c r="Y2136" t="str">
        <f t="shared" si="175"/>
        <v>grade7_all_grade_t8_ra_cont_zstrategy_growth</v>
      </c>
      <c r="Z2136" t="str">
        <f t="shared" si="176"/>
        <v>FALSE</v>
      </c>
      <c r="AA2136" s="2" t="e">
        <f t="shared" si="177"/>
        <v>#VALUE!</v>
      </c>
      <c r="AB2136">
        <f t="shared" si="178"/>
        <v>7.0211693602451095E-2</v>
      </c>
    </row>
    <row r="2137" spans="1:28">
      <c r="A2137">
        <v>2136</v>
      </c>
      <c r="B2137" t="s">
        <v>234</v>
      </c>
      <c r="C2137">
        <v>-5.6623117101162398E-3</v>
      </c>
      <c r="D2137">
        <v>5.8473289257293497E-3</v>
      </c>
      <c r="E2137">
        <v>-0.96835867830198497</v>
      </c>
      <c r="F2137">
        <v>0.333402119939257</v>
      </c>
      <c r="G2137" t="s">
        <v>499</v>
      </c>
      <c r="H2137" t="b">
        <v>0</v>
      </c>
      <c r="I2137" t="s">
        <v>382</v>
      </c>
      <c r="J2137" t="s">
        <v>382</v>
      </c>
      <c r="K2137" t="s">
        <v>382</v>
      </c>
      <c r="X2137" t="str">
        <f t="shared" si="174"/>
        <v>-0.968358678301985_0.333402119939257</v>
      </c>
      <c r="Y2137" t="str">
        <f t="shared" si="175"/>
        <v>grade7_all_grade_t8_ra_cont_zstrategy_growth</v>
      </c>
      <c r="Z2137" t="str">
        <f t="shared" si="176"/>
        <v>FALSE</v>
      </c>
      <c r="AA2137" s="2" t="e">
        <f t="shared" si="177"/>
        <v>#VALUE!</v>
      </c>
      <c r="AB2137">
        <f t="shared" si="178"/>
        <v>5.8473289257293497E-3</v>
      </c>
    </row>
    <row r="2138" spans="1:28">
      <c r="A2138">
        <v>2137</v>
      </c>
      <c r="B2138" t="s">
        <v>140</v>
      </c>
      <c r="C2138">
        <v>-6.9086246078265606E-2</v>
      </c>
      <c r="D2138">
        <v>0.133416011940447</v>
      </c>
      <c r="E2138">
        <v>-0.51782574725066599</v>
      </c>
      <c r="F2138">
        <v>0.60484249321795702</v>
      </c>
      <c r="G2138" t="s">
        <v>499</v>
      </c>
      <c r="H2138" t="b">
        <v>0</v>
      </c>
      <c r="I2138" t="s">
        <v>382</v>
      </c>
      <c r="J2138" t="s">
        <v>382</v>
      </c>
      <c r="K2138" t="s">
        <v>382</v>
      </c>
      <c r="X2138" t="str">
        <f t="shared" si="174"/>
        <v>-0.517825747250666_0.604842493217957</v>
      </c>
      <c r="Y2138" t="str">
        <f t="shared" si="175"/>
        <v>grade7_all_grade_t8_ra_cont_zstrategy_growth</v>
      </c>
      <c r="Z2138" t="str">
        <f t="shared" si="176"/>
        <v>FALSE</v>
      </c>
      <c r="AA2138" s="2" t="e">
        <f t="shared" si="177"/>
        <v>#VALUE!</v>
      </c>
      <c r="AB2138">
        <f t="shared" si="178"/>
        <v>0.133416011940447</v>
      </c>
    </row>
    <row r="2139" spans="1:28">
      <c r="A2139">
        <v>2138</v>
      </c>
      <c r="B2139" t="s">
        <v>117</v>
      </c>
      <c r="C2139">
        <v>-1.8391477480515499E-3</v>
      </c>
      <c r="D2139">
        <v>0.195497708072639</v>
      </c>
      <c r="E2139">
        <v>-9.4075156490745094E-3</v>
      </c>
      <c r="F2139">
        <v>0.99249830213931101</v>
      </c>
      <c r="G2139" t="s">
        <v>499</v>
      </c>
      <c r="H2139" t="b">
        <v>0</v>
      </c>
      <c r="I2139" t="s">
        <v>382</v>
      </c>
      <c r="J2139" t="s">
        <v>382</v>
      </c>
      <c r="K2139" t="s">
        <v>382</v>
      </c>
      <c r="X2139" t="str">
        <f t="shared" si="174"/>
        <v>-0.00940751564907451_0.992498302139311</v>
      </c>
      <c r="Y2139" t="str">
        <f t="shared" si="175"/>
        <v>grade7_all_grade_t8_ra_cont_zstrategy_growth</v>
      </c>
      <c r="Z2139" t="str">
        <f t="shared" si="176"/>
        <v>FALSE</v>
      </c>
      <c r="AA2139" s="2" t="e">
        <f t="shared" si="177"/>
        <v>#VALUE!</v>
      </c>
      <c r="AB2139">
        <f t="shared" si="178"/>
        <v>0.195497708072639</v>
      </c>
    </row>
    <row r="2140" spans="1:28">
      <c r="A2140">
        <v>2139</v>
      </c>
      <c r="B2140" t="s">
        <v>118</v>
      </c>
      <c r="C2140">
        <v>0.21639451102681201</v>
      </c>
      <c r="D2140">
        <v>0.18122494180034701</v>
      </c>
      <c r="E2140">
        <v>1.19406583264466</v>
      </c>
      <c r="F2140">
        <v>0.233101449978521</v>
      </c>
      <c r="G2140" t="s">
        <v>499</v>
      </c>
      <c r="H2140" t="b">
        <v>0</v>
      </c>
      <c r="I2140" t="s">
        <v>382</v>
      </c>
      <c r="J2140" t="s">
        <v>382</v>
      </c>
      <c r="K2140" t="s">
        <v>382</v>
      </c>
      <c r="X2140" t="str">
        <f t="shared" si="174"/>
        <v>1.19406583264466_0.233101449978521</v>
      </c>
      <c r="Y2140" t="str">
        <f t="shared" si="175"/>
        <v>grade7_all_grade_t8_ra_cont_zstrategy_growth</v>
      </c>
      <c r="Z2140" t="str">
        <f t="shared" si="176"/>
        <v>FALSE</v>
      </c>
      <c r="AA2140" s="2" t="e">
        <f t="shared" si="177"/>
        <v>#VALUE!</v>
      </c>
      <c r="AB2140">
        <f t="shared" si="178"/>
        <v>0.18122494180034701</v>
      </c>
    </row>
    <row r="2141" spans="1:28">
      <c r="A2141">
        <v>2140</v>
      </c>
      <c r="B2141" t="s">
        <v>119</v>
      </c>
      <c r="C2141">
        <v>0.22628945582441301</v>
      </c>
      <c r="D2141">
        <v>0.20770605639159501</v>
      </c>
      <c r="E2141">
        <v>1.0894697042332899</v>
      </c>
      <c r="F2141">
        <v>0.27654859511917002</v>
      </c>
      <c r="G2141" t="s">
        <v>499</v>
      </c>
      <c r="H2141" t="b">
        <v>0</v>
      </c>
      <c r="I2141" t="s">
        <v>382</v>
      </c>
      <c r="J2141" t="s">
        <v>382</v>
      </c>
      <c r="K2141" t="s">
        <v>382</v>
      </c>
      <c r="X2141" t="str">
        <f t="shared" si="174"/>
        <v>1.08946970423329_0.27654859511917</v>
      </c>
      <c r="Y2141" t="str">
        <f t="shared" si="175"/>
        <v>grade7_all_grade_t8_ra_cont_zstrategy_growth</v>
      </c>
      <c r="Z2141" t="str">
        <f t="shared" si="176"/>
        <v>FALSE</v>
      </c>
      <c r="AA2141" s="2" t="e">
        <f t="shared" si="177"/>
        <v>#VALUE!</v>
      </c>
      <c r="AB2141">
        <f t="shared" si="178"/>
        <v>0.20770605639159501</v>
      </c>
    </row>
    <row r="2142" spans="1:28">
      <c r="A2142">
        <v>2141</v>
      </c>
      <c r="B2142" t="s">
        <v>120</v>
      </c>
      <c r="C2142">
        <v>4.7739863294816602E-2</v>
      </c>
      <c r="D2142">
        <v>0.24871431383225301</v>
      </c>
      <c r="E2142">
        <v>0.19194658545874899</v>
      </c>
      <c r="F2142">
        <v>0.84787340908534703</v>
      </c>
      <c r="G2142" t="s">
        <v>499</v>
      </c>
      <c r="H2142" t="b">
        <v>0</v>
      </c>
      <c r="I2142" t="s">
        <v>382</v>
      </c>
      <c r="J2142" t="s">
        <v>382</v>
      </c>
      <c r="K2142" t="s">
        <v>382</v>
      </c>
      <c r="X2142" t="str">
        <f t="shared" si="174"/>
        <v>0.191946585458749_0.847873409085347</v>
      </c>
      <c r="Y2142" t="str">
        <f t="shared" si="175"/>
        <v>grade7_all_grade_t8_ra_cont_zstrategy_growth</v>
      </c>
      <c r="Z2142" t="str">
        <f t="shared" si="176"/>
        <v>FALSE</v>
      </c>
      <c r="AA2142" s="2" t="e">
        <f t="shared" si="177"/>
        <v>#VALUE!</v>
      </c>
      <c r="AB2142">
        <f t="shared" si="178"/>
        <v>0.24871431383225301</v>
      </c>
    </row>
    <row r="2143" spans="1:28">
      <c r="A2143">
        <v>2142</v>
      </c>
      <c r="B2143" t="s">
        <v>122</v>
      </c>
      <c r="C2143">
        <v>-0.115338998119648</v>
      </c>
      <c r="D2143">
        <v>0.12720746952932699</v>
      </c>
      <c r="E2143">
        <v>-0.90669988599259899</v>
      </c>
      <c r="F2143">
        <v>0.365066342686657</v>
      </c>
      <c r="G2143" t="s">
        <v>499</v>
      </c>
      <c r="H2143" t="b">
        <v>0</v>
      </c>
      <c r="I2143" t="s">
        <v>382</v>
      </c>
      <c r="J2143" t="s">
        <v>382</v>
      </c>
      <c r="K2143" t="s">
        <v>382</v>
      </c>
      <c r="X2143" t="str">
        <f t="shared" si="174"/>
        <v>-0.906699885992599_0.365066342686657</v>
      </c>
      <c r="Y2143" t="str">
        <f t="shared" si="175"/>
        <v>grade7_all_grade_t8_ra_cont_zstrategy_growth</v>
      </c>
      <c r="Z2143" t="str">
        <f t="shared" si="176"/>
        <v>FALSE</v>
      </c>
      <c r="AA2143" s="2" t="e">
        <f t="shared" si="177"/>
        <v>#VALUE!</v>
      </c>
      <c r="AB2143">
        <f t="shared" si="178"/>
        <v>0.12720746952932699</v>
      </c>
    </row>
    <row r="2144" spans="1:28">
      <c r="A2144">
        <v>2143</v>
      </c>
      <c r="B2144" t="s">
        <v>116</v>
      </c>
      <c r="C2144">
        <v>-1.8990033875453002E-2</v>
      </c>
      <c r="D2144">
        <v>6.3640555015623795E-2</v>
      </c>
      <c r="E2144">
        <v>-0.29839516438520902</v>
      </c>
      <c r="F2144">
        <v>0.76554117327032001</v>
      </c>
      <c r="G2144" t="s">
        <v>500</v>
      </c>
      <c r="H2144" t="b">
        <v>0</v>
      </c>
      <c r="I2144" t="s">
        <v>382</v>
      </c>
      <c r="J2144" t="s">
        <v>382</v>
      </c>
      <c r="K2144" t="s">
        <v>382</v>
      </c>
      <c r="X2144" t="str">
        <f t="shared" si="174"/>
        <v>-0.298395164385209_0.76554117327032</v>
      </c>
      <c r="Y2144" t="str">
        <f t="shared" si="175"/>
        <v>grade8_all_grade_t8_ra_cont_zstrategy_growth</v>
      </c>
      <c r="Z2144" t="str">
        <f t="shared" si="176"/>
        <v>FALSE</v>
      </c>
      <c r="AA2144" s="2" t="e">
        <f t="shared" si="177"/>
        <v>#VALUE!</v>
      </c>
      <c r="AB2144">
        <f t="shared" si="178"/>
        <v>6.3640555015623795E-2</v>
      </c>
    </row>
    <row r="2145" spans="1:28">
      <c r="A2145">
        <v>2144</v>
      </c>
      <c r="B2145" t="s">
        <v>234</v>
      </c>
      <c r="C2145">
        <v>2.4910019966855701E-3</v>
      </c>
      <c r="D2145">
        <v>5.7225132480400202E-3</v>
      </c>
      <c r="E2145">
        <v>0.43529859848533298</v>
      </c>
      <c r="F2145">
        <v>0.66355722316048105</v>
      </c>
      <c r="G2145" t="s">
        <v>500</v>
      </c>
      <c r="H2145" t="b">
        <v>0</v>
      </c>
      <c r="I2145" t="s">
        <v>382</v>
      </c>
      <c r="J2145" t="s">
        <v>382</v>
      </c>
      <c r="K2145" t="s">
        <v>382</v>
      </c>
      <c r="X2145" t="str">
        <f t="shared" si="174"/>
        <v>0.435298598485333_0.663557223160481</v>
      </c>
      <c r="Y2145" t="str">
        <f t="shared" si="175"/>
        <v>grade8_all_grade_t8_ra_cont_zstrategy_growth</v>
      </c>
      <c r="Z2145" t="str">
        <f t="shared" si="176"/>
        <v>FALSE</v>
      </c>
      <c r="AA2145" s="2" t="e">
        <f t="shared" si="177"/>
        <v>#VALUE!</v>
      </c>
      <c r="AB2145">
        <f t="shared" si="178"/>
        <v>5.7225132480400202E-3</v>
      </c>
    </row>
    <row r="2146" spans="1:28">
      <c r="A2146">
        <v>2145</v>
      </c>
      <c r="B2146" t="s">
        <v>140</v>
      </c>
      <c r="C2146">
        <v>-6.2355646691400701E-2</v>
      </c>
      <c r="D2146">
        <v>0.11506967047873</v>
      </c>
      <c r="E2146">
        <v>-0.54189471849514703</v>
      </c>
      <c r="F2146">
        <v>0.58816287063148998</v>
      </c>
      <c r="G2146" t="s">
        <v>500</v>
      </c>
      <c r="H2146" t="b">
        <v>0</v>
      </c>
      <c r="I2146" t="s">
        <v>382</v>
      </c>
      <c r="J2146" t="s">
        <v>382</v>
      </c>
      <c r="K2146" t="s">
        <v>382</v>
      </c>
      <c r="X2146" t="str">
        <f t="shared" si="174"/>
        <v>-0.541894718495147_0.58816287063149</v>
      </c>
      <c r="Y2146" t="str">
        <f t="shared" si="175"/>
        <v>grade8_all_grade_t8_ra_cont_zstrategy_growth</v>
      </c>
      <c r="Z2146" t="str">
        <f t="shared" si="176"/>
        <v>FALSE</v>
      </c>
      <c r="AA2146" s="2" t="e">
        <f t="shared" si="177"/>
        <v>#VALUE!</v>
      </c>
      <c r="AB2146">
        <f t="shared" si="178"/>
        <v>0.11506967047873</v>
      </c>
    </row>
    <row r="2147" spans="1:28">
      <c r="A2147">
        <v>2146</v>
      </c>
      <c r="B2147" t="s">
        <v>117</v>
      </c>
      <c r="C2147">
        <v>0.118380644400776</v>
      </c>
      <c r="D2147">
        <v>0.18550155948470801</v>
      </c>
      <c r="E2147">
        <v>0.63816522475400195</v>
      </c>
      <c r="F2147">
        <v>0.52369513092349496</v>
      </c>
      <c r="G2147" t="s">
        <v>500</v>
      </c>
      <c r="H2147" t="b">
        <v>0</v>
      </c>
      <c r="I2147" t="s">
        <v>382</v>
      </c>
      <c r="J2147" t="s">
        <v>382</v>
      </c>
      <c r="K2147" t="s">
        <v>382</v>
      </c>
      <c r="X2147" t="str">
        <f t="shared" si="174"/>
        <v>0.638165224754002_0.523695130923495</v>
      </c>
      <c r="Y2147" t="str">
        <f t="shared" si="175"/>
        <v>grade8_all_grade_t8_ra_cont_zstrategy_growth</v>
      </c>
      <c r="Z2147" t="str">
        <f t="shared" si="176"/>
        <v>FALSE</v>
      </c>
      <c r="AA2147" s="2" t="e">
        <f t="shared" si="177"/>
        <v>#VALUE!</v>
      </c>
      <c r="AB2147">
        <f t="shared" si="178"/>
        <v>0.18550155948470801</v>
      </c>
    </row>
    <row r="2148" spans="1:28">
      <c r="A2148">
        <v>2147</v>
      </c>
      <c r="B2148" t="s">
        <v>118</v>
      </c>
      <c r="C2148">
        <v>3.1859692270993098E-2</v>
      </c>
      <c r="D2148">
        <v>0.17913305104500399</v>
      </c>
      <c r="E2148">
        <v>0.17785490776344101</v>
      </c>
      <c r="F2148">
        <v>0.85891803813163503</v>
      </c>
      <c r="G2148" t="s">
        <v>500</v>
      </c>
      <c r="H2148" t="b">
        <v>0</v>
      </c>
      <c r="I2148" t="s">
        <v>382</v>
      </c>
      <c r="J2148" t="s">
        <v>382</v>
      </c>
      <c r="K2148" t="s">
        <v>382</v>
      </c>
      <c r="X2148" t="str">
        <f t="shared" si="174"/>
        <v>0.177854907763441_0.858918038131635</v>
      </c>
      <c r="Y2148" t="str">
        <f t="shared" si="175"/>
        <v>grade8_all_grade_t8_ra_cont_zstrategy_growth</v>
      </c>
      <c r="Z2148" t="str">
        <f t="shared" si="176"/>
        <v>FALSE</v>
      </c>
      <c r="AA2148" s="2" t="e">
        <f t="shared" si="177"/>
        <v>#VALUE!</v>
      </c>
      <c r="AB2148">
        <f t="shared" si="178"/>
        <v>0.17913305104500399</v>
      </c>
    </row>
    <row r="2149" spans="1:28">
      <c r="A2149">
        <v>2148</v>
      </c>
      <c r="B2149" t="s">
        <v>119</v>
      </c>
      <c r="C2149">
        <v>-0.27363562178992601</v>
      </c>
      <c r="D2149">
        <v>0.20357796138862999</v>
      </c>
      <c r="E2149">
        <v>-1.3441318496532</v>
      </c>
      <c r="F2149">
        <v>0.17959213640146299</v>
      </c>
      <c r="G2149" t="s">
        <v>500</v>
      </c>
      <c r="H2149" t="b">
        <v>0</v>
      </c>
      <c r="I2149" t="s">
        <v>382</v>
      </c>
      <c r="J2149" t="s">
        <v>382</v>
      </c>
      <c r="K2149" t="s">
        <v>382</v>
      </c>
      <c r="X2149" t="str">
        <f t="shared" si="174"/>
        <v>-1.3441318496532_0.179592136401463</v>
      </c>
      <c r="Y2149" t="str">
        <f t="shared" si="175"/>
        <v>grade8_all_grade_t8_ra_cont_zstrategy_growth</v>
      </c>
      <c r="Z2149" t="str">
        <f t="shared" si="176"/>
        <v>FALSE</v>
      </c>
      <c r="AA2149" s="2" t="e">
        <f t="shared" si="177"/>
        <v>#VALUE!</v>
      </c>
      <c r="AB2149">
        <f t="shared" si="178"/>
        <v>0.20357796138862999</v>
      </c>
    </row>
    <row r="2150" spans="1:28">
      <c r="A2150">
        <v>2149</v>
      </c>
      <c r="B2150" t="s">
        <v>120</v>
      </c>
      <c r="C2150">
        <v>-3.0935431337309399E-2</v>
      </c>
      <c r="D2150">
        <v>0.21890437430270299</v>
      </c>
      <c r="E2150">
        <v>-0.14131938402716199</v>
      </c>
      <c r="F2150">
        <v>0.88768173227952996</v>
      </c>
      <c r="G2150" t="s">
        <v>500</v>
      </c>
      <c r="H2150" t="b">
        <v>0</v>
      </c>
      <c r="I2150" t="s">
        <v>382</v>
      </c>
      <c r="J2150" t="s">
        <v>382</v>
      </c>
      <c r="K2150" t="s">
        <v>382</v>
      </c>
      <c r="X2150" t="str">
        <f t="shared" si="174"/>
        <v>-0.141319384027162_0.88768173227953</v>
      </c>
      <c r="Y2150" t="str">
        <f t="shared" si="175"/>
        <v>grade8_all_grade_t8_ra_cont_zstrategy_growth</v>
      </c>
      <c r="Z2150" t="str">
        <f t="shared" si="176"/>
        <v>FALSE</v>
      </c>
      <c r="AA2150" s="2" t="e">
        <f t="shared" si="177"/>
        <v>#VALUE!</v>
      </c>
      <c r="AB2150">
        <f t="shared" si="178"/>
        <v>0.21890437430270299</v>
      </c>
    </row>
    <row r="2151" spans="1:28">
      <c r="A2151">
        <v>2150</v>
      </c>
      <c r="B2151" t="s">
        <v>122</v>
      </c>
      <c r="C2151">
        <v>-8.7651377096691199E-2</v>
      </c>
      <c r="D2151">
        <v>0.11100503230754501</v>
      </c>
      <c r="E2151">
        <v>-0.78961624779180095</v>
      </c>
      <c r="F2151">
        <v>0.43017338971706698</v>
      </c>
      <c r="G2151" t="s">
        <v>500</v>
      </c>
      <c r="H2151" t="b">
        <v>0</v>
      </c>
      <c r="I2151" t="s">
        <v>382</v>
      </c>
      <c r="J2151" t="s">
        <v>382</v>
      </c>
      <c r="K2151" t="s">
        <v>382</v>
      </c>
      <c r="X2151" t="str">
        <f t="shared" si="174"/>
        <v>-0.789616247791801_0.430173389717067</v>
      </c>
      <c r="Y2151" t="str">
        <f t="shared" si="175"/>
        <v>grade8_all_grade_t8_ra_cont_zstrategy_growth</v>
      </c>
      <c r="Z2151" t="str">
        <f t="shared" si="176"/>
        <v>FALSE</v>
      </c>
      <c r="AA2151" s="2" t="e">
        <f t="shared" si="177"/>
        <v>#VALUE!</v>
      </c>
      <c r="AB2151">
        <f t="shared" si="178"/>
        <v>0.11100503230754501</v>
      </c>
    </row>
    <row r="2152" spans="1:28">
      <c r="A2152">
        <v>2151</v>
      </c>
      <c r="B2152" t="s">
        <v>116</v>
      </c>
      <c r="C2152">
        <v>9.9219951274187299E-2</v>
      </c>
      <c r="D2152">
        <v>0.118150257454725</v>
      </c>
      <c r="E2152">
        <v>0.83977769842954397</v>
      </c>
      <c r="F2152">
        <v>0.40237847436829799</v>
      </c>
      <c r="G2152" t="s">
        <v>501</v>
      </c>
      <c r="H2152" t="b">
        <v>0</v>
      </c>
      <c r="I2152" t="s">
        <v>382</v>
      </c>
      <c r="J2152" t="s">
        <v>382</v>
      </c>
      <c r="K2152" t="s">
        <v>382</v>
      </c>
      <c r="X2152" t="str">
        <f t="shared" si="174"/>
        <v>0.839777698429544_0.402378474368298</v>
      </c>
      <c r="Y2152" t="str">
        <f t="shared" si="175"/>
        <v>grade9_all_grade_t8_ra_cont_zstrategy_growth</v>
      </c>
      <c r="Z2152" t="str">
        <f t="shared" si="176"/>
        <v>FALSE</v>
      </c>
      <c r="AA2152" s="2" t="e">
        <f t="shared" si="177"/>
        <v>#VALUE!</v>
      </c>
      <c r="AB2152">
        <f t="shared" si="178"/>
        <v>0.118150257454725</v>
      </c>
    </row>
    <row r="2153" spans="1:28">
      <c r="A2153">
        <v>2152</v>
      </c>
      <c r="B2153" t="s">
        <v>234</v>
      </c>
      <c r="C2153">
        <v>-9.3530605335164097E-3</v>
      </c>
      <c r="D2153">
        <v>9.7986883841941798E-3</v>
      </c>
      <c r="E2153">
        <v>-0.95452168359628797</v>
      </c>
      <c r="F2153">
        <v>0.34136565304017402</v>
      </c>
      <c r="G2153" t="s">
        <v>501</v>
      </c>
      <c r="H2153" t="b">
        <v>0</v>
      </c>
      <c r="I2153" t="s">
        <v>382</v>
      </c>
      <c r="J2153" t="s">
        <v>382</v>
      </c>
      <c r="K2153" t="s">
        <v>382</v>
      </c>
      <c r="X2153" t="str">
        <f t="shared" si="174"/>
        <v>-0.954521683596288_0.341365653040174</v>
      </c>
      <c r="Y2153" t="str">
        <f t="shared" si="175"/>
        <v>grade9_all_grade_t8_ra_cont_zstrategy_growth</v>
      </c>
      <c r="Z2153" t="str">
        <f t="shared" si="176"/>
        <v>FALSE</v>
      </c>
      <c r="AA2153" s="2" t="e">
        <f t="shared" si="177"/>
        <v>#VALUE!</v>
      </c>
      <c r="AB2153">
        <f t="shared" si="178"/>
        <v>9.7986883841941798E-3</v>
      </c>
    </row>
    <row r="2154" spans="1:28">
      <c r="A2154">
        <v>2153</v>
      </c>
      <c r="B2154" t="s">
        <v>140</v>
      </c>
      <c r="C2154">
        <v>-0.10080074521561</v>
      </c>
      <c r="D2154">
        <v>0.23528364507812699</v>
      </c>
      <c r="E2154">
        <v>-0.428422235562266</v>
      </c>
      <c r="F2154">
        <v>0.66896242055673205</v>
      </c>
      <c r="G2154" t="s">
        <v>501</v>
      </c>
      <c r="H2154" t="b">
        <v>0</v>
      </c>
      <c r="I2154" t="s">
        <v>382</v>
      </c>
      <c r="J2154" t="s">
        <v>382</v>
      </c>
      <c r="K2154" t="s">
        <v>382</v>
      </c>
      <c r="X2154" t="str">
        <f t="shared" si="174"/>
        <v>-0.428422235562266_0.668962420556732</v>
      </c>
      <c r="Y2154" t="str">
        <f t="shared" si="175"/>
        <v>grade9_all_grade_t8_ra_cont_zstrategy_growth</v>
      </c>
      <c r="Z2154" t="str">
        <f t="shared" si="176"/>
        <v>FALSE</v>
      </c>
      <c r="AA2154" s="2" t="e">
        <f t="shared" si="177"/>
        <v>#VALUE!</v>
      </c>
      <c r="AB2154">
        <f t="shared" si="178"/>
        <v>0.23528364507812699</v>
      </c>
    </row>
    <row r="2155" spans="1:28">
      <c r="A2155">
        <v>2154</v>
      </c>
      <c r="B2155" t="s">
        <v>117</v>
      </c>
      <c r="C2155">
        <v>8.2672293102945896E-2</v>
      </c>
      <c r="D2155">
        <v>0.390073318521519</v>
      </c>
      <c r="E2155">
        <v>0.21194039473475301</v>
      </c>
      <c r="F2155">
        <v>0.83244317462000705</v>
      </c>
      <c r="G2155" t="s">
        <v>501</v>
      </c>
      <c r="H2155" t="b">
        <v>0</v>
      </c>
      <c r="I2155" t="s">
        <v>382</v>
      </c>
      <c r="J2155" t="s">
        <v>382</v>
      </c>
      <c r="K2155" t="s">
        <v>382</v>
      </c>
      <c r="X2155" t="str">
        <f t="shared" si="174"/>
        <v>0.211940394734753_0.832443174620007</v>
      </c>
      <c r="Y2155" t="str">
        <f t="shared" si="175"/>
        <v>grade9_all_grade_t8_ra_cont_zstrategy_growth</v>
      </c>
      <c r="Z2155" t="str">
        <f t="shared" si="176"/>
        <v>FALSE</v>
      </c>
      <c r="AA2155" s="2" t="e">
        <f t="shared" si="177"/>
        <v>#VALUE!</v>
      </c>
      <c r="AB2155">
        <f t="shared" si="178"/>
        <v>0.390073318521519</v>
      </c>
    </row>
    <row r="2156" spans="1:28">
      <c r="A2156">
        <v>2155</v>
      </c>
      <c r="B2156" t="s">
        <v>118</v>
      </c>
      <c r="C2156">
        <v>0.22874135847910099</v>
      </c>
      <c r="D2156">
        <v>0.38026490132584201</v>
      </c>
      <c r="E2156">
        <v>0.60153161041570002</v>
      </c>
      <c r="F2156">
        <v>0.548400088782664</v>
      </c>
      <c r="G2156" t="s">
        <v>501</v>
      </c>
      <c r="H2156" t="b">
        <v>0</v>
      </c>
      <c r="I2156" t="s">
        <v>382</v>
      </c>
      <c r="J2156" t="s">
        <v>382</v>
      </c>
      <c r="K2156" t="s">
        <v>382</v>
      </c>
      <c r="X2156" t="str">
        <f t="shared" si="174"/>
        <v>0.6015316104157_0.548400088782664</v>
      </c>
      <c r="Y2156" t="str">
        <f t="shared" si="175"/>
        <v>grade9_all_grade_t8_ra_cont_zstrategy_growth</v>
      </c>
      <c r="Z2156" t="str">
        <f t="shared" si="176"/>
        <v>FALSE</v>
      </c>
      <c r="AA2156" s="2" t="e">
        <f t="shared" si="177"/>
        <v>#VALUE!</v>
      </c>
      <c r="AB2156">
        <f t="shared" si="178"/>
        <v>0.38026490132584201</v>
      </c>
    </row>
    <row r="2157" spans="1:28">
      <c r="A2157">
        <v>2156</v>
      </c>
      <c r="B2157" t="s">
        <v>119</v>
      </c>
      <c r="C2157">
        <v>0.43775163184577698</v>
      </c>
      <c r="D2157">
        <v>0.401622174336838</v>
      </c>
      <c r="E2157">
        <v>1.0899588215431499</v>
      </c>
      <c r="F2157">
        <v>0.27749088161723401</v>
      </c>
      <c r="G2157" t="s">
        <v>501</v>
      </c>
      <c r="H2157" t="b">
        <v>0</v>
      </c>
      <c r="I2157" t="s">
        <v>382</v>
      </c>
      <c r="J2157" t="s">
        <v>382</v>
      </c>
      <c r="K2157" t="s">
        <v>382</v>
      </c>
      <c r="X2157" t="str">
        <f t="shared" si="174"/>
        <v>1.08995882154315_0.277490881617234</v>
      </c>
      <c r="Y2157" t="str">
        <f t="shared" si="175"/>
        <v>grade9_all_grade_t8_ra_cont_zstrategy_growth</v>
      </c>
      <c r="Z2157" t="str">
        <f t="shared" si="176"/>
        <v>FALSE</v>
      </c>
      <c r="AA2157" s="2" t="e">
        <f t="shared" si="177"/>
        <v>#VALUE!</v>
      </c>
      <c r="AB2157">
        <f t="shared" si="178"/>
        <v>0.401622174336838</v>
      </c>
    </row>
    <row r="2158" spans="1:28">
      <c r="A2158">
        <v>2157</v>
      </c>
      <c r="B2158" t="s">
        <v>120</v>
      </c>
      <c r="C2158">
        <v>8.0570379006075901E-2</v>
      </c>
      <c r="D2158">
        <v>0.50542199841851099</v>
      </c>
      <c r="E2158">
        <v>0.15941209377151</v>
      </c>
      <c r="F2158">
        <v>0.87356009572858095</v>
      </c>
      <c r="G2158" t="s">
        <v>501</v>
      </c>
      <c r="H2158" t="b">
        <v>0</v>
      </c>
      <c r="I2158" t="s">
        <v>382</v>
      </c>
      <c r="J2158" t="s">
        <v>382</v>
      </c>
      <c r="K2158" t="s">
        <v>382</v>
      </c>
      <c r="X2158" t="str">
        <f t="shared" si="174"/>
        <v>0.15941209377151_0.873560095728581</v>
      </c>
      <c r="Y2158" t="str">
        <f t="shared" si="175"/>
        <v>grade9_all_grade_t8_ra_cont_zstrategy_growth</v>
      </c>
      <c r="Z2158" t="str">
        <f t="shared" si="176"/>
        <v>FALSE</v>
      </c>
      <c r="AA2158" s="2" t="e">
        <f t="shared" si="177"/>
        <v>#VALUE!</v>
      </c>
      <c r="AB2158">
        <f t="shared" si="178"/>
        <v>0.50542199841851099</v>
      </c>
    </row>
    <row r="2159" spans="1:28">
      <c r="A2159">
        <v>2158</v>
      </c>
      <c r="B2159" t="s">
        <v>116</v>
      </c>
      <c r="C2159">
        <v>-4.64162801205859E-2</v>
      </c>
      <c r="D2159">
        <v>0.22525589174664301</v>
      </c>
      <c r="E2159">
        <v>-0.20606022670782201</v>
      </c>
      <c r="F2159">
        <v>0.83694349674018098</v>
      </c>
      <c r="G2159" t="s">
        <v>819</v>
      </c>
      <c r="H2159" t="b">
        <v>0</v>
      </c>
      <c r="I2159" t="s">
        <v>382</v>
      </c>
      <c r="J2159" t="s">
        <v>382</v>
      </c>
      <c r="K2159" t="s">
        <v>382</v>
      </c>
      <c r="X2159" t="str">
        <f t="shared" si="174"/>
        <v>-0.206060226707822_0.836943496740181</v>
      </c>
      <c r="Y2159" t="str">
        <f t="shared" si="175"/>
        <v>grade5_not_apr_march_grade_t8_ra_cont_zstrategy_growth</v>
      </c>
      <c r="Z2159" t="str">
        <f t="shared" si="176"/>
        <v>FALSE</v>
      </c>
      <c r="AA2159" s="2" t="e">
        <f t="shared" si="177"/>
        <v>#VALUE!</v>
      </c>
      <c r="AB2159">
        <f t="shared" si="178"/>
        <v>0.22525589174664301</v>
      </c>
    </row>
    <row r="2160" spans="1:28">
      <c r="A2160">
        <v>2159</v>
      </c>
      <c r="B2160" t="s">
        <v>234</v>
      </c>
      <c r="C2160">
        <v>4.6756485438828998E-3</v>
      </c>
      <c r="D2160">
        <v>1.97829135084556E-2</v>
      </c>
      <c r="E2160">
        <v>0.23634782318006001</v>
      </c>
      <c r="F2160">
        <v>0.81339314615018299</v>
      </c>
      <c r="G2160" t="s">
        <v>819</v>
      </c>
      <c r="H2160" t="b">
        <v>0</v>
      </c>
      <c r="I2160" t="s">
        <v>382</v>
      </c>
      <c r="J2160" t="s">
        <v>382</v>
      </c>
      <c r="K2160" t="s">
        <v>382</v>
      </c>
      <c r="X2160" t="str">
        <f t="shared" si="174"/>
        <v>0.23634782318006_0.813393146150183</v>
      </c>
      <c r="Y2160" t="str">
        <f t="shared" si="175"/>
        <v>grade5_not_apr_march_grade_t8_ra_cont_zstrategy_growth</v>
      </c>
      <c r="Z2160" t="str">
        <f t="shared" si="176"/>
        <v>FALSE</v>
      </c>
      <c r="AA2160" s="2" t="e">
        <f t="shared" si="177"/>
        <v>#VALUE!</v>
      </c>
      <c r="AB2160">
        <f t="shared" si="178"/>
        <v>1.97829135084556E-2</v>
      </c>
    </row>
    <row r="2161" spans="1:28">
      <c r="A2161">
        <v>2160</v>
      </c>
      <c r="B2161" t="s">
        <v>140</v>
      </c>
      <c r="C2161">
        <v>0.112353224201904</v>
      </c>
      <c r="D2161">
        <v>0.233521176139768</v>
      </c>
      <c r="E2161">
        <v>0.48112649164912602</v>
      </c>
      <c r="F2161">
        <v>0.63092751883479603</v>
      </c>
      <c r="G2161" t="s">
        <v>819</v>
      </c>
      <c r="H2161" t="b">
        <v>0</v>
      </c>
      <c r="I2161" t="s">
        <v>382</v>
      </c>
      <c r="J2161" t="s">
        <v>382</v>
      </c>
      <c r="K2161" t="s">
        <v>382</v>
      </c>
      <c r="X2161" t="str">
        <f t="shared" si="174"/>
        <v>0.481126491649126_0.630927518834796</v>
      </c>
      <c r="Y2161" t="str">
        <f t="shared" si="175"/>
        <v>grade5_not_apr_march_grade_t8_ra_cont_zstrategy_growth</v>
      </c>
      <c r="Z2161" t="str">
        <f t="shared" si="176"/>
        <v>FALSE</v>
      </c>
      <c r="AA2161" s="2" t="e">
        <f t="shared" si="177"/>
        <v>#VALUE!</v>
      </c>
      <c r="AB2161">
        <f t="shared" si="178"/>
        <v>0.233521176139768</v>
      </c>
    </row>
    <row r="2162" spans="1:28">
      <c r="A2162">
        <v>2161</v>
      </c>
      <c r="B2162" t="s">
        <v>117</v>
      </c>
      <c r="C2162">
        <v>-4.3697612403497899E-2</v>
      </c>
      <c r="D2162">
        <v>0.60310120854598803</v>
      </c>
      <c r="E2162">
        <v>-7.2454857964632705E-2</v>
      </c>
      <c r="F2162">
        <v>0.94230888976073701</v>
      </c>
      <c r="G2162" t="s">
        <v>819</v>
      </c>
      <c r="H2162" t="b">
        <v>0</v>
      </c>
      <c r="I2162" t="s">
        <v>382</v>
      </c>
      <c r="J2162" t="s">
        <v>382</v>
      </c>
      <c r="K2162" t="s">
        <v>382</v>
      </c>
      <c r="X2162" t="str">
        <f t="shared" si="174"/>
        <v>-0.0724548579646327_0.942308889760737</v>
      </c>
      <c r="Y2162" t="str">
        <f t="shared" si="175"/>
        <v>grade5_not_apr_march_grade_t8_ra_cont_zstrategy_growth</v>
      </c>
      <c r="Z2162" t="str">
        <f t="shared" si="176"/>
        <v>FALSE</v>
      </c>
      <c r="AA2162" s="2" t="e">
        <f t="shared" si="177"/>
        <v>#VALUE!</v>
      </c>
      <c r="AB2162">
        <f t="shared" si="178"/>
        <v>0.60310120854598803</v>
      </c>
    </row>
    <row r="2163" spans="1:28">
      <c r="A2163">
        <v>2162</v>
      </c>
      <c r="B2163" t="s">
        <v>118</v>
      </c>
      <c r="C2163">
        <v>0.46094180834517001</v>
      </c>
      <c r="D2163">
        <v>0.58932020544502794</v>
      </c>
      <c r="E2163">
        <v>0.78215850073745197</v>
      </c>
      <c r="F2163">
        <v>0.43500245083838401</v>
      </c>
      <c r="G2163" t="s">
        <v>819</v>
      </c>
      <c r="H2163" t="b">
        <v>0</v>
      </c>
      <c r="I2163" t="s">
        <v>382</v>
      </c>
      <c r="J2163" t="s">
        <v>382</v>
      </c>
      <c r="K2163" t="s">
        <v>382</v>
      </c>
      <c r="X2163" t="str">
        <f t="shared" si="174"/>
        <v>0.782158500737452_0.435002450838384</v>
      </c>
      <c r="Y2163" t="str">
        <f t="shared" si="175"/>
        <v>grade5_not_apr_march_grade_t8_ra_cont_zstrategy_growth</v>
      </c>
      <c r="Z2163" t="str">
        <f t="shared" si="176"/>
        <v>FALSE</v>
      </c>
      <c r="AA2163" s="2" t="e">
        <f t="shared" si="177"/>
        <v>#VALUE!</v>
      </c>
      <c r="AB2163">
        <f t="shared" si="178"/>
        <v>0.58932020544502794</v>
      </c>
    </row>
    <row r="2164" spans="1:28">
      <c r="A2164">
        <v>2163</v>
      </c>
      <c r="B2164" t="s">
        <v>119</v>
      </c>
      <c r="C2164">
        <v>0.27518438464286199</v>
      </c>
      <c r="D2164">
        <v>0.58433860345835797</v>
      </c>
      <c r="E2164">
        <v>0.47093309087266599</v>
      </c>
      <c r="F2164">
        <v>0.63817732707059605</v>
      </c>
      <c r="G2164" t="s">
        <v>819</v>
      </c>
      <c r="H2164" t="b">
        <v>0</v>
      </c>
      <c r="I2164" t="s">
        <v>382</v>
      </c>
      <c r="J2164" t="s">
        <v>382</v>
      </c>
      <c r="K2164" t="s">
        <v>382</v>
      </c>
      <c r="X2164" t="str">
        <f t="shared" si="174"/>
        <v>0.470933090872666_0.638177327070596</v>
      </c>
      <c r="Y2164" t="str">
        <f t="shared" si="175"/>
        <v>grade5_not_apr_march_grade_t8_ra_cont_zstrategy_growth</v>
      </c>
      <c r="Z2164" t="str">
        <f t="shared" si="176"/>
        <v>FALSE</v>
      </c>
      <c r="AA2164" s="2" t="e">
        <f t="shared" si="177"/>
        <v>#VALUE!</v>
      </c>
      <c r="AB2164">
        <f t="shared" si="178"/>
        <v>0.58433860345835797</v>
      </c>
    </row>
    <row r="2165" spans="1:28">
      <c r="A2165">
        <v>2164</v>
      </c>
      <c r="B2165" t="s">
        <v>120</v>
      </c>
      <c r="C2165">
        <v>0.244516914856756</v>
      </c>
      <c r="D2165">
        <v>0.70308189705235702</v>
      </c>
      <c r="E2165">
        <v>0.34777870953850998</v>
      </c>
      <c r="F2165">
        <v>0.72835471738583601</v>
      </c>
      <c r="G2165" t="s">
        <v>819</v>
      </c>
      <c r="H2165" t="b">
        <v>0</v>
      </c>
      <c r="I2165" t="s">
        <v>382</v>
      </c>
      <c r="J2165" t="s">
        <v>382</v>
      </c>
      <c r="K2165" t="s">
        <v>382</v>
      </c>
      <c r="X2165" t="str">
        <f t="shared" si="174"/>
        <v>0.34777870953851_0.728354717385836</v>
      </c>
      <c r="Y2165" t="str">
        <f t="shared" si="175"/>
        <v>grade5_not_apr_march_grade_t8_ra_cont_zstrategy_growth</v>
      </c>
      <c r="Z2165" t="str">
        <f t="shared" si="176"/>
        <v>FALSE</v>
      </c>
      <c r="AA2165" s="2" t="e">
        <f t="shared" si="177"/>
        <v>#VALUE!</v>
      </c>
      <c r="AB2165">
        <f t="shared" si="178"/>
        <v>0.70308189705235702</v>
      </c>
    </row>
    <row r="2166" spans="1:28">
      <c r="A2166">
        <v>2165</v>
      </c>
      <c r="B2166" t="s">
        <v>122</v>
      </c>
      <c r="C2166">
        <v>0.11846780471503</v>
      </c>
      <c r="D2166">
        <v>0.26053015109733002</v>
      </c>
      <c r="E2166">
        <v>0.45471821290570102</v>
      </c>
      <c r="F2166">
        <v>0.64978167463235703</v>
      </c>
      <c r="G2166" t="s">
        <v>819</v>
      </c>
      <c r="H2166" t="b">
        <v>0</v>
      </c>
      <c r="I2166" t="s">
        <v>382</v>
      </c>
      <c r="J2166" t="s">
        <v>382</v>
      </c>
      <c r="K2166" t="s">
        <v>382</v>
      </c>
      <c r="X2166" t="str">
        <f t="shared" si="174"/>
        <v>0.454718212905701_0.649781674632357</v>
      </c>
      <c r="Y2166" t="str">
        <f t="shared" si="175"/>
        <v>grade5_not_apr_march_grade_t8_ra_cont_zstrategy_growth</v>
      </c>
      <c r="Z2166" t="str">
        <f t="shared" si="176"/>
        <v>FALSE</v>
      </c>
      <c r="AA2166" s="2" t="e">
        <f t="shared" si="177"/>
        <v>#VALUE!</v>
      </c>
      <c r="AB2166">
        <f t="shared" si="178"/>
        <v>0.26053015109733002</v>
      </c>
    </row>
    <row r="2167" spans="1:28">
      <c r="A2167">
        <v>2166</v>
      </c>
      <c r="B2167" t="s">
        <v>116</v>
      </c>
      <c r="C2167" s="17">
        <v>2.1762939201683699E-5</v>
      </c>
      <c r="D2167">
        <v>0.179240537520618</v>
      </c>
      <c r="E2167">
        <v>1.21417506902869E-4</v>
      </c>
      <c r="F2167">
        <v>0.99990322585176095</v>
      </c>
      <c r="G2167" t="s">
        <v>820</v>
      </c>
      <c r="H2167" t="b">
        <v>0</v>
      </c>
      <c r="I2167" t="s">
        <v>382</v>
      </c>
      <c r="J2167" t="s">
        <v>382</v>
      </c>
      <c r="K2167" t="s">
        <v>382</v>
      </c>
      <c r="X2167" t="str">
        <f t="shared" si="174"/>
        <v>0.000121417506902869_0.999903225851761</v>
      </c>
      <c r="Y2167" t="str">
        <f t="shared" si="175"/>
        <v>grade6_not_apr_march_grade_t8_ra_cont_zstrategy_growth</v>
      </c>
      <c r="Z2167" t="str">
        <f t="shared" si="176"/>
        <v>FALSE</v>
      </c>
      <c r="AA2167" s="2" t="e">
        <f t="shared" si="177"/>
        <v>#VALUE!</v>
      </c>
      <c r="AB2167">
        <f t="shared" si="178"/>
        <v>0.179240537520618</v>
      </c>
    </row>
    <row r="2168" spans="1:28">
      <c r="A2168">
        <v>2167</v>
      </c>
      <c r="B2168" t="s">
        <v>234</v>
      </c>
      <c r="C2168">
        <v>-1.1048439475493999E-3</v>
      </c>
      <c r="D2168">
        <v>1.55402784906663E-2</v>
      </c>
      <c r="E2168">
        <v>-7.1095505026694705E-2</v>
      </c>
      <c r="F2168">
        <v>0.94338221187973803</v>
      </c>
      <c r="G2168" t="s">
        <v>820</v>
      </c>
      <c r="H2168" t="b">
        <v>0</v>
      </c>
      <c r="I2168" t="s">
        <v>382</v>
      </c>
      <c r="J2168" t="s">
        <v>382</v>
      </c>
      <c r="K2168" t="s">
        <v>382</v>
      </c>
      <c r="X2168" t="str">
        <f t="shared" si="174"/>
        <v>-0.0710955050266947_0.943382211879738</v>
      </c>
      <c r="Y2168" t="str">
        <f t="shared" si="175"/>
        <v>grade6_not_apr_march_grade_t8_ra_cont_zstrategy_growth</v>
      </c>
      <c r="Z2168" t="str">
        <f t="shared" si="176"/>
        <v>FALSE</v>
      </c>
      <c r="AA2168" s="2" t="e">
        <f t="shared" si="177"/>
        <v>#VALUE!</v>
      </c>
      <c r="AB2168">
        <f t="shared" si="178"/>
        <v>1.55402784906663E-2</v>
      </c>
    </row>
    <row r="2169" spans="1:28">
      <c r="A2169">
        <v>2168</v>
      </c>
      <c r="B2169" t="s">
        <v>140</v>
      </c>
      <c r="C2169">
        <v>-7.5044716798808697E-2</v>
      </c>
      <c r="D2169">
        <v>0.21020707839401201</v>
      </c>
      <c r="E2169">
        <v>-0.35700375730518902</v>
      </c>
      <c r="F2169">
        <v>0.72140936171782699</v>
      </c>
      <c r="G2169" t="s">
        <v>820</v>
      </c>
      <c r="H2169" t="b">
        <v>0</v>
      </c>
      <c r="I2169" t="s">
        <v>382</v>
      </c>
      <c r="J2169" t="s">
        <v>382</v>
      </c>
      <c r="K2169" t="s">
        <v>382</v>
      </c>
      <c r="X2169" t="str">
        <f t="shared" si="174"/>
        <v>-0.357003757305189_0.721409361717827</v>
      </c>
      <c r="Y2169" t="str">
        <f t="shared" si="175"/>
        <v>grade6_not_apr_march_grade_t8_ra_cont_zstrategy_growth</v>
      </c>
      <c r="Z2169" t="str">
        <f t="shared" si="176"/>
        <v>FALSE</v>
      </c>
      <c r="AA2169" s="2" t="e">
        <f t="shared" si="177"/>
        <v>#VALUE!</v>
      </c>
      <c r="AB2169">
        <f t="shared" si="178"/>
        <v>0.21020707839401201</v>
      </c>
    </row>
    <row r="2170" spans="1:28">
      <c r="A2170">
        <v>2169</v>
      </c>
      <c r="B2170" t="s">
        <v>117</v>
      </c>
      <c r="C2170">
        <v>1.6425959407895801E-2</v>
      </c>
      <c r="D2170">
        <v>0.392203624670939</v>
      </c>
      <c r="E2170">
        <v>4.1881202453641998E-2</v>
      </c>
      <c r="F2170">
        <v>0.96662896292982403</v>
      </c>
      <c r="G2170" t="s">
        <v>820</v>
      </c>
      <c r="H2170" t="b">
        <v>0</v>
      </c>
      <c r="I2170" t="s">
        <v>382</v>
      </c>
      <c r="J2170" t="s">
        <v>382</v>
      </c>
      <c r="K2170" t="s">
        <v>382</v>
      </c>
      <c r="X2170" t="str">
        <f t="shared" si="174"/>
        <v>0.041881202453642_0.966628962929824</v>
      </c>
      <c r="Y2170" t="str">
        <f t="shared" si="175"/>
        <v>grade6_not_apr_march_grade_t8_ra_cont_zstrategy_growth</v>
      </c>
      <c r="Z2170" t="str">
        <f t="shared" si="176"/>
        <v>FALSE</v>
      </c>
      <c r="AA2170" s="2" t="e">
        <f t="shared" si="177"/>
        <v>#VALUE!</v>
      </c>
      <c r="AB2170">
        <f t="shared" si="178"/>
        <v>0.392203624670939</v>
      </c>
    </row>
    <row r="2171" spans="1:28">
      <c r="A2171">
        <v>2170</v>
      </c>
      <c r="B2171" t="s">
        <v>118</v>
      </c>
      <c r="C2171">
        <v>8.8501485438288993E-2</v>
      </c>
      <c r="D2171">
        <v>0.41629553572144401</v>
      </c>
      <c r="E2171">
        <v>0.21259292460322701</v>
      </c>
      <c r="F2171">
        <v>0.83182878183404896</v>
      </c>
      <c r="G2171" t="s">
        <v>820</v>
      </c>
      <c r="H2171" t="b">
        <v>0</v>
      </c>
      <c r="I2171" t="s">
        <v>382</v>
      </c>
      <c r="J2171" t="s">
        <v>382</v>
      </c>
      <c r="K2171" t="s">
        <v>382</v>
      </c>
      <c r="X2171" t="str">
        <f t="shared" si="174"/>
        <v>0.212592924603227_0.831828781834049</v>
      </c>
      <c r="Y2171" t="str">
        <f t="shared" si="175"/>
        <v>grade6_not_apr_march_grade_t8_ra_cont_zstrategy_growth</v>
      </c>
      <c r="Z2171" t="str">
        <f t="shared" si="176"/>
        <v>FALSE</v>
      </c>
      <c r="AA2171" s="2" t="e">
        <f t="shared" si="177"/>
        <v>#VALUE!</v>
      </c>
      <c r="AB2171">
        <f t="shared" si="178"/>
        <v>0.41629553572144401</v>
      </c>
    </row>
    <row r="2172" spans="1:28">
      <c r="A2172">
        <v>2171</v>
      </c>
      <c r="B2172" t="s">
        <v>119</v>
      </c>
      <c r="C2172">
        <v>-0.10851130338368301</v>
      </c>
      <c r="D2172">
        <v>0.43687384931238998</v>
      </c>
      <c r="E2172">
        <v>-0.24838132004118099</v>
      </c>
      <c r="F2172">
        <v>0.804056300774598</v>
      </c>
      <c r="G2172" t="s">
        <v>820</v>
      </c>
      <c r="H2172" t="b">
        <v>0</v>
      </c>
      <c r="I2172" t="s">
        <v>382</v>
      </c>
      <c r="J2172" t="s">
        <v>382</v>
      </c>
      <c r="K2172" t="s">
        <v>382</v>
      </c>
      <c r="X2172" t="str">
        <f t="shared" ref="X2172:X2235" si="179">E2172&amp;"_"&amp;F2172</f>
        <v>-0.248381320041181_0.804056300774598</v>
      </c>
      <c r="Y2172" t="str">
        <f t="shared" ref="Y2172:Y2235" si="180">TEXT(G2172,"0.000")</f>
        <v>grade6_not_apr_march_grade_t8_ra_cont_zstrategy_growth</v>
      </c>
      <c r="Z2172" t="str">
        <f t="shared" ref="Z2172:Z2235" si="181">TEXT(H2172,"0.000")</f>
        <v>FALSE</v>
      </c>
      <c r="AA2172" s="2" t="e">
        <f t="shared" ref="AA2172:AA2235" si="182">IF(COUNTIF(J2172,"*E*")&gt;0, "***", IF(TEXT(J2172, "0.00E+00")*1&lt;0.01, "***", IF(TEXT(J2172, "0.00E+00")*1&lt;0.05, "**",  IF(TEXT(J2172, "0.00E+00")*1&lt;0.1, "*",""))))</f>
        <v>#VALUE!</v>
      </c>
      <c r="AB2172">
        <f t="shared" ref="AB2172:AB2235" si="183">D2172</f>
        <v>0.43687384931238998</v>
      </c>
    </row>
    <row r="2173" spans="1:28">
      <c r="A2173">
        <v>2172</v>
      </c>
      <c r="B2173" t="s">
        <v>120</v>
      </c>
      <c r="C2173">
        <v>-0.110426507200256</v>
      </c>
      <c r="D2173">
        <v>0.53492275136451894</v>
      </c>
      <c r="E2173">
        <v>-0.20643449342652301</v>
      </c>
      <c r="F2173">
        <v>0.83663027063203199</v>
      </c>
      <c r="G2173" t="s">
        <v>820</v>
      </c>
      <c r="H2173" t="b">
        <v>0</v>
      </c>
      <c r="I2173" t="s">
        <v>382</v>
      </c>
      <c r="J2173" t="s">
        <v>382</v>
      </c>
      <c r="K2173" t="s">
        <v>382</v>
      </c>
      <c r="X2173" t="str">
        <f t="shared" si="179"/>
        <v>-0.206434493426523_0.836630270632032</v>
      </c>
      <c r="Y2173" t="str">
        <f t="shared" si="180"/>
        <v>grade6_not_apr_march_grade_t8_ra_cont_zstrategy_growth</v>
      </c>
      <c r="Z2173" t="str">
        <f t="shared" si="181"/>
        <v>FALSE</v>
      </c>
      <c r="AA2173" s="2" t="e">
        <f t="shared" si="182"/>
        <v>#VALUE!</v>
      </c>
      <c r="AB2173">
        <f t="shared" si="183"/>
        <v>0.53492275136451894</v>
      </c>
    </row>
    <row r="2174" spans="1:28">
      <c r="A2174">
        <v>2173</v>
      </c>
      <c r="B2174" t="s">
        <v>122</v>
      </c>
      <c r="C2174">
        <v>-0.16045148389962299</v>
      </c>
      <c r="D2174">
        <v>0.19048668499007801</v>
      </c>
      <c r="E2174">
        <v>-0.84232388162973404</v>
      </c>
      <c r="F2174">
        <v>0.40046311063382001</v>
      </c>
      <c r="G2174" t="s">
        <v>820</v>
      </c>
      <c r="H2174" t="b">
        <v>0</v>
      </c>
      <c r="I2174" t="s">
        <v>382</v>
      </c>
      <c r="J2174" t="s">
        <v>382</v>
      </c>
      <c r="K2174" t="s">
        <v>382</v>
      </c>
      <c r="X2174" t="str">
        <f t="shared" si="179"/>
        <v>-0.842323881629734_0.40046311063382</v>
      </c>
      <c r="Y2174" t="str">
        <f t="shared" si="180"/>
        <v>grade6_not_apr_march_grade_t8_ra_cont_zstrategy_growth</v>
      </c>
      <c r="Z2174" t="str">
        <f t="shared" si="181"/>
        <v>FALSE</v>
      </c>
      <c r="AA2174" s="2" t="e">
        <f t="shared" si="182"/>
        <v>#VALUE!</v>
      </c>
      <c r="AB2174">
        <f t="shared" si="183"/>
        <v>0.19048668499007801</v>
      </c>
    </row>
    <row r="2175" spans="1:28">
      <c r="A2175">
        <v>2174</v>
      </c>
      <c r="B2175" t="s">
        <v>116</v>
      </c>
      <c r="C2175">
        <v>5.8152238625242297E-2</v>
      </c>
      <c r="D2175">
        <v>0.11467985047564699</v>
      </c>
      <c r="E2175">
        <v>0.50708331397407502</v>
      </c>
      <c r="F2175">
        <v>0.61242032077048203</v>
      </c>
      <c r="G2175" t="s">
        <v>821</v>
      </c>
      <c r="H2175" t="b">
        <v>0</v>
      </c>
      <c r="I2175" t="s">
        <v>382</v>
      </c>
      <c r="J2175" t="s">
        <v>382</v>
      </c>
      <c r="K2175" t="s">
        <v>382</v>
      </c>
      <c r="X2175" t="str">
        <f t="shared" si="179"/>
        <v>0.507083313974075_0.612420320770482</v>
      </c>
      <c r="Y2175" t="str">
        <f t="shared" si="180"/>
        <v>grade7_not_apr_march_grade_t8_ra_cont_zstrategy_growth</v>
      </c>
      <c r="Z2175" t="str">
        <f t="shared" si="181"/>
        <v>FALSE</v>
      </c>
      <c r="AA2175" s="2" t="e">
        <f t="shared" si="182"/>
        <v>#VALUE!</v>
      </c>
      <c r="AB2175">
        <f t="shared" si="183"/>
        <v>0.11467985047564699</v>
      </c>
    </row>
    <row r="2176" spans="1:28">
      <c r="A2176">
        <v>2175</v>
      </c>
      <c r="B2176" t="s">
        <v>234</v>
      </c>
      <c r="C2176">
        <v>-6.9835644361253999E-3</v>
      </c>
      <c r="D2176">
        <v>9.8727929682713208E-3</v>
      </c>
      <c r="E2176">
        <v>-0.70735449011934304</v>
      </c>
      <c r="F2176">
        <v>0.47982374052947502</v>
      </c>
      <c r="G2176" t="s">
        <v>821</v>
      </c>
      <c r="H2176" t="b">
        <v>0</v>
      </c>
      <c r="I2176" t="s">
        <v>382</v>
      </c>
      <c r="J2176" t="s">
        <v>382</v>
      </c>
      <c r="K2176" t="s">
        <v>382</v>
      </c>
      <c r="X2176" t="str">
        <f t="shared" si="179"/>
        <v>-0.707354490119343_0.479823740529475</v>
      </c>
      <c r="Y2176" t="str">
        <f t="shared" si="180"/>
        <v>grade7_not_apr_march_grade_t8_ra_cont_zstrategy_growth</v>
      </c>
      <c r="Z2176" t="str">
        <f t="shared" si="181"/>
        <v>FALSE</v>
      </c>
      <c r="AA2176" s="2" t="e">
        <f t="shared" si="182"/>
        <v>#VALUE!</v>
      </c>
      <c r="AB2176">
        <f t="shared" si="183"/>
        <v>9.8727929682713208E-3</v>
      </c>
    </row>
    <row r="2177" spans="1:28">
      <c r="A2177">
        <v>2176</v>
      </c>
      <c r="B2177" t="s">
        <v>140</v>
      </c>
      <c r="C2177">
        <v>-5.8034015408186097E-2</v>
      </c>
      <c r="D2177">
        <v>0.16059164550063301</v>
      </c>
      <c r="E2177">
        <v>-0.361376304646916</v>
      </c>
      <c r="F2177">
        <v>0.71803936341264296</v>
      </c>
      <c r="G2177" t="s">
        <v>821</v>
      </c>
      <c r="H2177" t="b">
        <v>0</v>
      </c>
      <c r="I2177" t="s">
        <v>382</v>
      </c>
      <c r="J2177" t="s">
        <v>382</v>
      </c>
      <c r="K2177" t="s">
        <v>382</v>
      </c>
      <c r="X2177" t="str">
        <f t="shared" si="179"/>
        <v>-0.361376304646916_0.718039363412643</v>
      </c>
      <c r="Y2177" t="str">
        <f t="shared" si="180"/>
        <v>grade7_not_apr_march_grade_t8_ra_cont_zstrategy_growth</v>
      </c>
      <c r="Z2177" t="str">
        <f t="shared" si="181"/>
        <v>FALSE</v>
      </c>
      <c r="AA2177" s="2" t="e">
        <f t="shared" si="182"/>
        <v>#VALUE!</v>
      </c>
      <c r="AB2177">
        <f t="shared" si="183"/>
        <v>0.16059164550063301</v>
      </c>
    </row>
    <row r="2178" spans="1:28">
      <c r="A2178">
        <v>2177</v>
      </c>
      <c r="B2178" t="s">
        <v>117</v>
      </c>
      <c r="C2178">
        <v>4.8463334165196603E-3</v>
      </c>
      <c r="D2178">
        <v>0.22452828252066101</v>
      </c>
      <c r="E2178">
        <v>2.1584512036133801E-2</v>
      </c>
      <c r="F2178">
        <v>0.98279186629815796</v>
      </c>
      <c r="G2178" t="s">
        <v>821</v>
      </c>
      <c r="H2178" t="b">
        <v>0</v>
      </c>
      <c r="I2178" t="s">
        <v>382</v>
      </c>
      <c r="J2178" t="s">
        <v>382</v>
      </c>
      <c r="K2178" t="s">
        <v>382</v>
      </c>
      <c r="X2178" t="str">
        <f t="shared" si="179"/>
        <v>0.0215845120361338_0.982791866298158</v>
      </c>
      <c r="Y2178" t="str">
        <f t="shared" si="180"/>
        <v>grade7_not_apr_march_grade_t8_ra_cont_zstrategy_growth</v>
      </c>
      <c r="Z2178" t="str">
        <f t="shared" si="181"/>
        <v>FALSE</v>
      </c>
      <c r="AA2178" s="2" t="e">
        <f t="shared" si="182"/>
        <v>#VALUE!</v>
      </c>
      <c r="AB2178">
        <f t="shared" si="183"/>
        <v>0.22452828252066101</v>
      </c>
    </row>
    <row r="2179" spans="1:28">
      <c r="A2179">
        <v>2178</v>
      </c>
      <c r="B2179" t="s">
        <v>118</v>
      </c>
      <c r="C2179">
        <v>0.25992411694182799</v>
      </c>
      <c r="D2179">
        <v>0.20418583132434601</v>
      </c>
      <c r="E2179">
        <v>1.2729782240812899</v>
      </c>
      <c r="F2179">
        <v>0.203882896780647</v>
      </c>
      <c r="G2179" t="s">
        <v>821</v>
      </c>
      <c r="H2179" t="b">
        <v>0</v>
      </c>
      <c r="I2179" t="s">
        <v>382</v>
      </c>
      <c r="J2179" t="s">
        <v>382</v>
      </c>
      <c r="K2179" t="s">
        <v>382</v>
      </c>
      <c r="X2179" t="str">
        <f t="shared" si="179"/>
        <v>1.27297822408129_0.203882896780647</v>
      </c>
      <c r="Y2179" t="str">
        <f t="shared" si="180"/>
        <v>grade7_not_apr_march_grade_t8_ra_cont_zstrategy_growth</v>
      </c>
      <c r="Z2179" t="str">
        <f t="shared" si="181"/>
        <v>FALSE</v>
      </c>
      <c r="AA2179" s="2" t="e">
        <f t="shared" si="182"/>
        <v>#VALUE!</v>
      </c>
      <c r="AB2179">
        <f t="shared" si="183"/>
        <v>0.20418583132434601</v>
      </c>
    </row>
    <row r="2180" spans="1:28">
      <c r="A2180">
        <v>2179</v>
      </c>
      <c r="B2180" t="s">
        <v>119</v>
      </c>
      <c r="C2180">
        <v>0.225996201134571</v>
      </c>
      <c r="D2180">
        <v>0.23104851243143601</v>
      </c>
      <c r="E2180">
        <v>0.97813311480044796</v>
      </c>
      <c r="F2180">
        <v>0.32869386678518497</v>
      </c>
      <c r="G2180" t="s">
        <v>821</v>
      </c>
      <c r="H2180" t="b">
        <v>0</v>
      </c>
      <c r="I2180" t="s">
        <v>382</v>
      </c>
      <c r="J2180" t="s">
        <v>382</v>
      </c>
      <c r="K2180" t="s">
        <v>382</v>
      </c>
      <c r="X2180" t="str">
        <f t="shared" si="179"/>
        <v>0.978133114800448_0.328693866785185</v>
      </c>
      <c r="Y2180" t="str">
        <f t="shared" si="180"/>
        <v>grade7_not_apr_march_grade_t8_ra_cont_zstrategy_growth</v>
      </c>
      <c r="Z2180" t="str">
        <f t="shared" si="181"/>
        <v>FALSE</v>
      </c>
      <c r="AA2180" s="2" t="e">
        <f t="shared" si="182"/>
        <v>#VALUE!</v>
      </c>
      <c r="AB2180">
        <f t="shared" si="183"/>
        <v>0.23104851243143601</v>
      </c>
    </row>
    <row r="2181" spans="1:28">
      <c r="A2181">
        <v>2180</v>
      </c>
      <c r="B2181" t="s">
        <v>120</v>
      </c>
      <c r="C2181">
        <v>0.17557155967427099</v>
      </c>
      <c r="D2181">
        <v>0.27291739170695301</v>
      </c>
      <c r="E2181">
        <v>0.64331392945009602</v>
      </c>
      <c r="F2181">
        <v>0.52044778174079498</v>
      </c>
      <c r="G2181" t="s">
        <v>821</v>
      </c>
      <c r="H2181" t="b">
        <v>0</v>
      </c>
      <c r="I2181" t="s">
        <v>382</v>
      </c>
      <c r="J2181" t="s">
        <v>382</v>
      </c>
      <c r="K2181" t="s">
        <v>382</v>
      </c>
      <c r="X2181" t="str">
        <f t="shared" si="179"/>
        <v>0.643313929450096_0.520447781740795</v>
      </c>
      <c r="Y2181" t="str">
        <f t="shared" si="180"/>
        <v>grade7_not_apr_march_grade_t8_ra_cont_zstrategy_growth</v>
      </c>
      <c r="Z2181" t="str">
        <f t="shared" si="181"/>
        <v>FALSE</v>
      </c>
      <c r="AA2181" s="2" t="e">
        <f t="shared" si="182"/>
        <v>#VALUE!</v>
      </c>
      <c r="AB2181">
        <f t="shared" si="183"/>
        <v>0.27291739170695301</v>
      </c>
    </row>
    <row r="2182" spans="1:28">
      <c r="A2182">
        <v>2181</v>
      </c>
      <c r="B2182" t="s">
        <v>122</v>
      </c>
      <c r="C2182">
        <v>-9.3138093152815599E-2</v>
      </c>
      <c r="D2182">
        <v>0.14894292551839799</v>
      </c>
      <c r="E2182">
        <v>-0.62532740530405895</v>
      </c>
      <c r="F2182">
        <v>0.53216959955899901</v>
      </c>
      <c r="G2182" t="s">
        <v>821</v>
      </c>
      <c r="H2182" t="b">
        <v>0</v>
      </c>
      <c r="I2182" t="s">
        <v>382</v>
      </c>
      <c r="J2182" t="s">
        <v>382</v>
      </c>
      <c r="K2182" t="s">
        <v>382</v>
      </c>
      <c r="X2182" t="str">
        <f t="shared" si="179"/>
        <v>-0.625327405304059_0.532169599558999</v>
      </c>
      <c r="Y2182" t="str">
        <f t="shared" si="180"/>
        <v>grade7_not_apr_march_grade_t8_ra_cont_zstrategy_growth</v>
      </c>
      <c r="Z2182" t="str">
        <f t="shared" si="181"/>
        <v>FALSE</v>
      </c>
      <c r="AA2182" s="2" t="e">
        <f t="shared" si="182"/>
        <v>#VALUE!</v>
      </c>
      <c r="AB2182">
        <f t="shared" si="183"/>
        <v>0.14894292551839799</v>
      </c>
    </row>
    <row r="2183" spans="1:28">
      <c r="A2183">
        <v>2182</v>
      </c>
      <c r="B2183" t="s">
        <v>116</v>
      </c>
      <c r="C2183">
        <v>-0.152263732368528</v>
      </c>
      <c r="D2183">
        <v>0.11119337037874601</v>
      </c>
      <c r="E2183">
        <v>-1.36935980850197</v>
      </c>
      <c r="F2183">
        <v>0.17178799202651199</v>
      </c>
      <c r="G2183" t="s">
        <v>822</v>
      </c>
      <c r="H2183" t="b">
        <v>0</v>
      </c>
      <c r="I2183" t="s">
        <v>382</v>
      </c>
      <c r="J2183" t="s">
        <v>382</v>
      </c>
      <c r="K2183" t="s">
        <v>382</v>
      </c>
      <c r="X2183" t="str">
        <f t="shared" si="179"/>
        <v>-1.36935980850197_0.171787992026512</v>
      </c>
      <c r="Y2183" t="str">
        <f t="shared" si="180"/>
        <v>grade8_not_apr_march_grade_t8_ra_cont_zstrategy_growth</v>
      </c>
      <c r="Z2183" t="str">
        <f t="shared" si="181"/>
        <v>FALSE</v>
      </c>
      <c r="AA2183" s="2" t="e">
        <f t="shared" si="182"/>
        <v>#VALUE!</v>
      </c>
      <c r="AB2183">
        <f t="shared" si="183"/>
        <v>0.11119337037874601</v>
      </c>
    </row>
    <row r="2184" spans="1:28">
      <c r="A2184">
        <v>2183</v>
      </c>
      <c r="B2184" t="s">
        <v>234</v>
      </c>
      <c r="C2184">
        <v>1.52357702843555E-2</v>
      </c>
      <c r="D2184">
        <v>9.6100712160124505E-3</v>
      </c>
      <c r="E2184">
        <v>1.58539618925711</v>
      </c>
      <c r="F2184">
        <v>0.113803220953826</v>
      </c>
      <c r="G2184" t="s">
        <v>822</v>
      </c>
      <c r="H2184" t="b">
        <v>0</v>
      </c>
      <c r="I2184" t="s">
        <v>382</v>
      </c>
      <c r="J2184" t="s">
        <v>382</v>
      </c>
      <c r="K2184" t="s">
        <v>382</v>
      </c>
      <c r="X2184" t="str">
        <f t="shared" si="179"/>
        <v>1.58539618925711_0.113803220953826</v>
      </c>
      <c r="Y2184" t="str">
        <f t="shared" si="180"/>
        <v>grade8_not_apr_march_grade_t8_ra_cont_zstrategy_growth</v>
      </c>
      <c r="Z2184" t="str">
        <f t="shared" si="181"/>
        <v>FALSE</v>
      </c>
      <c r="AA2184" s="2" t="e">
        <f t="shared" si="182"/>
        <v>#VALUE!</v>
      </c>
      <c r="AB2184">
        <f t="shared" si="183"/>
        <v>9.6100712160124505E-3</v>
      </c>
    </row>
    <row r="2185" spans="1:28">
      <c r="A2185">
        <v>2184</v>
      </c>
      <c r="B2185" t="s">
        <v>140</v>
      </c>
      <c r="C2185">
        <v>-7.31518082771275E-2</v>
      </c>
      <c r="D2185">
        <v>0.14504819445244099</v>
      </c>
      <c r="E2185">
        <v>-0.50432760334091997</v>
      </c>
      <c r="F2185">
        <v>0.61435689008830696</v>
      </c>
      <c r="G2185" t="s">
        <v>822</v>
      </c>
      <c r="H2185" t="b">
        <v>0</v>
      </c>
      <c r="I2185" t="s">
        <v>382</v>
      </c>
      <c r="J2185" t="s">
        <v>382</v>
      </c>
      <c r="K2185" t="s">
        <v>382</v>
      </c>
      <c r="X2185" t="str">
        <f t="shared" si="179"/>
        <v>-0.50432760334092_0.614356890088307</v>
      </c>
      <c r="Y2185" t="str">
        <f t="shared" si="180"/>
        <v>grade8_not_apr_march_grade_t8_ra_cont_zstrategy_growth</v>
      </c>
      <c r="Z2185" t="str">
        <f t="shared" si="181"/>
        <v>FALSE</v>
      </c>
      <c r="AA2185" s="2" t="e">
        <f t="shared" si="182"/>
        <v>#VALUE!</v>
      </c>
      <c r="AB2185">
        <f t="shared" si="183"/>
        <v>0.14504819445244099</v>
      </c>
    </row>
    <row r="2186" spans="1:28">
      <c r="A2186">
        <v>2185</v>
      </c>
      <c r="B2186" t="s">
        <v>117</v>
      </c>
      <c r="C2186">
        <v>0.13344928838679901</v>
      </c>
      <c r="D2186">
        <v>0.21029420685216399</v>
      </c>
      <c r="E2186">
        <v>0.63458375950704704</v>
      </c>
      <c r="F2186">
        <v>0.52612543148744795</v>
      </c>
      <c r="G2186" t="s">
        <v>822</v>
      </c>
      <c r="H2186" t="b">
        <v>0</v>
      </c>
      <c r="I2186" t="s">
        <v>382</v>
      </c>
      <c r="J2186" t="s">
        <v>382</v>
      </c>
      <c r="K2186" t="s">
        <v>382</v>
      </c>
      <c r="X2186" t="str">
        <f t="shared" si="179"/>
        <v>0.634583759507047_0.526125431487448</v>
      </c>
      <c r="Y2186" t="str">
        <f t="shared" si="180"/>
        <v>grade8_not_apr_march_grade_t8_ra_cont_zstrategy_growth</v>
      </c>
      <c r="Z2186" t="str">
        <f t="shared" si="181"/>
        <v>FALSE</v>
      </c>
      <c r="AA2186" s="2" t="e">
        <f t="shared" si="182"/>
        <v>#VALUE!</v>
      </c>
      <c r="AB2186">
        <f t="shared" si="183"/>
        <v>0.21029420685216399</v>
      </c>
    </row>
    <row r="2187" spans="1:28">
      <c r="A2187">
        <v>2186</v>
      </c>
      <c r="B2187" t="s">
        <v>118</v>
      </c>
      <c r="C2187">
        <v>0.12782328406076601</v>
      </c>
      <c r="D2187">
        <v>0.210697671579261</v>
      </c>
      <c r="E2187">
        <v>0.60666680890529401</v>
      </c>
      <c r="F2187">
        <v>0.54447573323037302</v>
      </c>
      <c r="G2187" t="s">
        <v>822</v>
      </c>
      <c r="H2187" t="b">
        <v>0</v>
      </c>
      <c r="I2187" t="s">
        <v>382</v>
      </c>
      <c r="J2187" t="s">
        <v>382</v>
      </c>
      <c r="K2187" t="s">
        <v>382</v>
      </c>
      <c r="X2187" t="str">
        <f t="shared" si="179"/>
        <v>0.606666808905294_0.544475733230373</v>
      </c>
      <c r="Y2187" t="str">
        <f t="shared" si="180"/>
        <v>grade8_not_apr_march_grade_t8_ra_cont_zstrategy_growth</v>
      </c>
      <c r="Z2187" t="str">
        <f t="shared" si="181"/>
        <v>FALSE</v>
      </c>
      <c r="AA2187" s="2" t="e">
        <f t="shared" si="182"/>
        <v>#VALUE!</v>
      </c>
      <c r="AB2187">
        <f t="shared" si="183"/>
        <v>0.210697671579261</v>
      </c>
    </row>
    <row r="2188" spans="1:28">
      <c r="A2188">
        <v>2187</v>
      </c>
      <c r="B2188" t="s">
        <v>119</v>
      </c>
      <c r="C2188">
        <v>-0.104237271013222</v>
      </c>
      <c r="D2188">
        <v>0.239668043406736</v>
      </c>
      <c r="E2188">
        <v>-0.43492352810809498</v>
      </c>
      <c r="F2188">
        <v>0.66389305215085104</v>
      </c>
      <c r="G2188" t="s">
        <v>822</v>
      </c>
      <c r="H2188" t="b">
        <v>0</v>
      </c>
      <c r="I2188" t="s">
        <v>382</v>
      </c>
      <c r="J2188" t="s">
        <v>382</v>
      </c>
      <c r="K2188" t="s">
        <v>382</v>
      </c>
      <c r="X2188" t="str">
        <f t="shared" si="179"/>
        <v>-0.434923528108095_0.663893052150851</v>
      </c>
      <c r="Y2188" t="str">
        <f t="shared" si="180"/>
        <v>grade8_not_apr_march_grade_t8_ra_cont_zstrategy_growth</v>
      </c>
      <c r="Z2188" t="str">
        <f t="shared" si="181"/>
        <v>FALSE</v>
      </c>
      <c r="AA2188" s="2" t="e">
        <f t="shared" si="182"/>
        <v>#VALUE!</v>
      </c>
      <c r="AB2188">
        <f t="shared" si="183"/>
        <v>0.239668043406736</v>
      </c>
    </row>
    <row r="2189" spans="1:28">
      <c r="A2189">
        <v>2188</v>
      </c>
      <c r="B2189" t="s">
        <v>120</v>
      </c>
      <c r="C2189">
        <v>-2.1754812905084301E-2</v>
      </c>
      <c r="D2189">
        <v>0.254664090880453</v>
      </c>
      <c r="E2189">
        <v>-8.5425522027354206E-2</v>
      </c>
      <c r="F2189">
        <v>0.93197323692751499</v>
      </c>
      <c r="G2189" t="s">
        <v>822</v>
      </c>
      <c r="H2189" t="b">
        <v>0</v>
      </c>
      <c r="I2189" t="s">
        <v>382</v>
      </c>
      <c r="J2189" t="s">
        <v>382</v>
      </c>
      <c r="K2189" t="s">
        <v>382</v>
      </c>
      <c r="X2189" t="str">
        <f t="shared" si="179"/>
        <v>-0.0854255220273542_0.931973236927515</v>
      </c>
      <c r="Y2189" t="str">
        <f t="shared" si="180"/>
        <v>grade8_not_apr_march_grade_t8_ra_cont_zstrategy_growth</v>
      </c>
      <c r="Z2189" t="str">
        <f t="shared" si="181"/>
        <v>FALSE</v>
      </c>
      <c r="AA2189" s="2" t="e">
        <f t="shared" si="182"/>
        <v>#VALUE!</v>
      </c>
      <c r="AB2189">
        <f t="shared" si="183"/>
        <v>0.254664090880453</v>
      </c>
    </row>
    <row r="2190" spans="1:28">
      <c r="A2190">
        <v>2189</v>
      </c>
      <c r="B2190" t="s">
        <v>122</v>
      </c>
      <c r="C2190">
        <v>-0.13365270092416801</v>
      </c>
      <c r="D2190">
        <v>0.13683307643737599</v>
      </c>
      <c r="E2190">
        <v>-0.97675726077339597</v>
      </c>
      <c r="F2190">
        <v>0.32938175241983503</v>
      </c>
      <c r="G2190" t="s">
        <v>822</v>
      </c>
      <c r="H2190" t="b">
        <v>0</v>
      </c>
      <c r="I2190" t="s">
        <v>382</v>
      </c>
      <c r="J2190" t="s">
        <v>382</v>
      </c>
      <c r="K2190" t="s">
        <v>382</v>
      </c>
      <c r="X2190" t="str">
        <f t="shared" si="179"/>
        <v>-0.976757260773396_0.329381752419835</v>
      </c>
      <c r="Y2190" t="str">
        <f t="shared" si="180"/>
        <v>grade8_not_apr_march_grade_t8_ra_cont_zstrategy_growth</v>
      </c>
      <c r="Z2190" t="str">
        <f t="shared" si="181"/>
        <v>FALSE</v>
      </c>
      <c r="AA2190" s="2" t="e">
        <f t="shared" si="182"/>
        <v>#VALUE!</v>
      </c>
      <c r="AB2190">
        <f t="shared" si="183"/>
        <v>0.13683307643737599</v>
      </c>
    </row>
    <row r="2191" spans="1:28">
      <c r="A2191">
        <v>2190</v>
      </c>
      <c r="B2191" t="s">
        <v>116</v>
      </c>
      <c r="C2191">
        <v>0.178904518875529</v>
      </c>
      <c r="D2191">
        <v>0.19038618172767899</v>
      </c>
      <c r="E2191">
        <v>0.939692772091136</v>
      </c>
      <c r="F2191">
        <v>0.34947211911996001</v>
      </c>
      <c r="G2191" t="s">
        <v>823</v>
      </c>
      <c r="H2191" t="b">
        <v>0</v>
      </c>
      <c r="I2191" t="s">
        <v>382</v>
      </c>
      <c r="J2191" t="s">
        <v>382</v>
      </c>
      <c r="K2191" t="s">
        <v>382</v>
      </c>
      <c r="X2191" t="str">
        <f t="shared" si="179"/>
        <v>0.939692772091136_0.34947211911996</v>
      </c>
      <c r="Y2191" t="str">
        <f t="shared" si="180"/>
        <v>grade9_not_apr_march_grade_t8_ra_cont_zstrategy_growth</v>
      </c>
      <c r="Z2191" t="str">
        <f t="shared" si="181"/>
        <v>FALSE</v>
      </c>
      <c r="AA2191" s="2" t="e">
        <f t="shared" si="182"/>
        <v>#VALUE!</v>
      </c>
      <c r="AB2191">
        <f t="shared" si="183"/>
        <v>0.19038618172767899</v>
      </c>
    </row>
    <row r="2192" spans="1:28">
      <c r="A2192">
        <v>2191</v>
      </c>
      <c r="B2192" t="s">
        <v>234</v>
      </c>
      <c r="C2192">
        <v>-1.6009046904665598E-2</v>
      </c>
      <c r="D2192">
        <v>1.6601520086972198E-2</v>
      </c>
      <c r="E2192">
        <v>-0.96431211243291604</v>
      </c>
      <c r="F2192">
        <v>0.33704374143666399</v>
      </c>
      <c r="G2192" t="s">
        <v>823</v>
      </c>
      <c r="H2192" t="b">
        <v>0</v>
      </c>
      <c r="I2192" t="s">
        <v>382</v>
      </c>
      <c r="J2192" t="s">
        <v>382</v>
      </c>
      <c r="K2192" t="s">
        <v>382</v>
      </c>
      <c r="X2192" t="str">
        <f t="shared" si="179"/>
        <v>-0.964312112432916_0.337043741436664</v>
      </c>
      <c r="Y2192" t="str">
        <f t="shared" si="180"/>
        <v>grade9_not_apr_march_grade_t8_ra_cont_zstrategy_growth</v>
      </c>
      <c r="Z2192" t="str">
        <f t="shared" si="181"/>
        <v>FALSE</v>
      </c>
      <c r="AA2192" s="2" t="e">
        <f t="shared" si="182"/>
        <v>#VALUE!</v>
      </c>
      <c r="AB2192">
        <f t="shared" si="183"/>
        <v>1.6601520086972198E-2</v>
      </c>
    </row>
    <row r="2193" spans="1:28">
      <c r="A2193">
        <v>2192</v>
      </c>
      <c r="B2193" t="s">
        <v>140</v>
      </c>
      <c r="C2193">
        <v>-8.5777623343976706E-2</v>
      </c>
      <c r="D2193">
        <v>0.314491081763216</v>
      </c>
      <c r="E2193">
        <v>-0.27275057487499599</v>
      </c>
      <c r="F2193">
        <v>0.78556578181974501</v>
      </c>
      <c r="G2193" t="s">
        <v>823</v>
      </c>
      <c r="H2193" t="b">
        <v>0</v>
      </c>
      <c r="I2193" t="s">
        <v>382</v>
      </c>
      <c r="J2193" t="s">
        <v>382</v>
      </c>
      <c r="K2193" t="s">
        <v>382</v>
      </c>
      <c r="X2193" t="str">
        <f t="shared" si="179"/>
        <v>-0.272750574874996_0.785565781819745</v>
      </c>
      <c r="Y2193" t="str">
        <f t="shared" si="180"/>
        <v>grade9_not_apr_march_grade_t8_ra_cont_zstrategy_growth</v>
      </c>
      <c r="Z2193" t="str">
        <f t="shared" si="181"/>
        <v>FALSE</v>
      </c>
      <c r="AA2193" s="2" t="e">
        <f t="shared" si="182"/>
        <v>#VALUE!</v>
      </c>
      <c r="AB2193">
        <f t="shared" si="183"/>
        <v>0.314491081763216</v>
      </c>
    </row>
    <row r="2194" spans="1:28">
      <c r="A2194">
        <v>2193</v>
      </c>
      <c r="B2194" t="s">
        <v>117</v>
      </c>
      <c r="C2194">
        <v>5.9262860016225202E-2</v>
      </c>
      <c r="D2194">
        <v>0.59075442353399399</v>
      </c>
      <c r="E2194">
        <v>0.100317251391373</v>
      </c>
      <c r="F2194">
        <v>0.92027844920941304</v>
      </c>
      <c r="G2194" t="s">
        <v>823</v>
      </c>
      <c r="H2194" t="b">
        <v>0</v>
      </c>
      <c r="I2194" t="s">
        <v>382</v>
      </c>
      <c r="J2194" t="s">
        <v>382</v>
      </c>
      <c r="K2194" t="s">
        <v>382</v>
      </c>
      <c r="X2194" t="str">
        <f t="shared" si="179"/>
        <v>0.100317251391373_0.920278449209413</v>
      </c>
      <c r="Y2194" t="str">
        <f t="shared" si="180"/>
        <v>grade9_not_apr_march_grade_t8_ra_cont_zstrategy_growth</v>
      </c>
      <c r="Z2194" t="str">
        <f t="shared" si="181"/>
        <v>FALSE</v>
      </c>
      <c r="AA2194" s="2" t="e">
        <f t="shared" si="182"/>
        <v>#VALUE!</v>
      </c>
      <c r="AB2194">
        <f t="shared" si="183"/>
        <v>0.59075442353399399</v>
      </c>
    </row>
    <row r="2195" spans="1:28">
      <c r="A2195">
        <v>2194</v>
      </c>
      <c r="B2195" t="s">
        <v>118</v>
      </c>
      <c r="C2195">
        <v>0.13711566842702699</v>
      </c>
      <c r="D2195">
        <v>0.579317599397143</v>
      </c>
      <c r="E2195">
        <v>0.236684797026215</v>
      </c>
      <c r="F2195">
        <v>0.81334966698851296</v>
      </c>
      <c r="G2195" t="s">
        <v>823</v>
      </c>
      <c r="H2195" t="b">
        <v>0</v>
      </c>
      <c r="I2195" t="s">
        <v>382</v>
      </c>
      <c r="J2195" t="s">
        <v>382</v>
      </c>
      <c r="K2195" t="s">
        <v>382</v>
      </c>
      <c r="X2195" t="str">
        <f t="shared" si="179"/>
        <v>0.236684797026215_0.813349666988513</v>
      </c>
      <c r="Y2195" t="str">
        <f t="shared" si="180"/>
        <v>grade9_not_apr_march_grade_t8_ra_cont_zstrategy_growth</v>
      </c>
      <c r="Z2195" t="str">
        <f t="shared" si="181"/>
        <v>FALSE</v>
      </c>
      <c r="AA2195" s="2" t="e">
        <f t="shared" si="182"/>
        <v>#VALUE!</v>
      </c>
      <c r="AB2195">
        <f t="shared" si="183"/>
        <v>0.579317599397143</v>
      </c>
    </row>
    <row r="2196" spans="1:28">
      <c r="A2196">
        <v>2195</v>
      </c>
      <c r="B2196" t="s">
        <v>119</v>
      </c>
      <c r="C2196">
        <v>0.44638329898870999</v>
      </c>
      <c r="D2196">
        <v>0.574276783036891</v>
      </c>
      <c r="E2196">
        <v>0.77729643992944497</v>
      </c>
      <c r="F2196">
        <v>0.43868319487150598</v>
      </c>
      <c r="G2196" t="s">
        <v>823</v>
      </c>
      <c r="H2196" t="b">
        <v>0</v>
      </c>
      <c r="I2196" t="s">
        <v>382</v>
      </c>
      <c r="J2196" t="s">
        <v>382</v>
      </c>
      <c r="K2196" t="s">
        <v>382</v>
      </c>
      <c r="X2196" t="str">
        <f t="shared" si="179"/>
        <v>0.777296439929445_0.438683194871506</v>
      </c>
      <c r="Y2196" t="str">
        <f t="shared" si="180"/>
        <v>grade9_not_apr_march_grade_t8_ra_cont_zstrategy_growth</v>
      </c>
      <c r="Z2196" t="str">
        <f t="shared" si="181"/>
        <v>FALSE</v>
      </c>
      <c r="AA2196" s="2" t="e">
        <f t="shared" si="182"/>
        <v>#VALUE!</v>
      </c>
      <c r="AB2196">
        <f t="shared" si="183"/>
        <v>0.574276783036891</v>
      </c>
    </row>
    <row r="2197" spans="1:28">
      <c r="A2197">
        <v>2196</v>
      </c>
      <c r="B2197" t="s">
        <v>120</v>
      </c>
      <c r="C2197">
        <v>2.63186388760565E-2</v>
      </c>
      <c r="D2197">
        <v>0.67563456726835502</v>
      </c>
      <c r="E2197">
        <v>3.8953955512467102E-2</v>
      </c>
      <c r="F2197">
        <v>0.96899901525205701</v>
      </c>
      <c r="G2197" t="s">
        <v>823</v>
      </c>
      <c r="H2197" t="b">
        <v>0</v>
      </c>
      <c r="I2197" t="s">
        <v>382</v>
      </c>
      <c r="J2197" t="s">
        <v>382</v>
      </c>
      <c r="K2197" t="s">
        <v>382</v>
      </c>
      <c r="X2197" t="str">
        <f t="shared" si="179"/>
        <v>0.0389539555124671_0.968999015252057</v>
      </c>
      <c r="Y2197" t="str">
        <f t="shared" si="180"/>
        <v>grade9_not_apr_march_grade_t8_ra_cont_zstrategy_growth</v>
      </c>
      <c r="Z2197" t="str">
        <f t="shared" si="181"/>
        <v>FALSE</v>
      </c>
      <c r="AA2197" s="2" t="e">
        <f t="shared" si="182"/>
        <v>#VALUE!</v>
      </c>
      <c r="AB2197">
        <f t="shared" si="183"/>
        <v>0.67563456726835502</v>
      </c>
    </row>
    <row r="2198" spans="1:28">
      <c r="A2198">
        <v>2197</v>
      </c>
      <c r="B2198" t="s">
        <v>150</v>
      </c>
      <c r="C2198">
        <v>1.79457806237046E-2</v>
      </c>
      <c r="D2198">
        <v>0.134767051809488</v>
      </c>
      <c r="E2198">
        <v>0.13316148407752801</v>
      </c>
      <c r="F2198">
        <v>0.89413506310785396</v>
      </c>
      <c r="G2198" t="s">
        <v>502</v>
      </c>
      <c r="H2198" t="b">
        <v>0</v>
      </c>
      <c r="I2198" t="s">
        <v>382</v>
      </c>
      <c r="J2198" t="s">
        <v>382</v>
      </c>
      <c r="K2198" t="s">
        <v>382</v>
      </c>
      <c r="X2198" t="str">
        <f t="shared" si="179"/>
        <v>0.133161484077528_0.894135063107854</v>
      </c>
      <c r="Y2198" t="str">
        <f t="shared" si="180"/>
        <v>grade5_all_grade_t8_ra_basic_zselfcontrol_growth</v>
      </c>
      <c r="Z2198" t="str">
        <f t="shared" si="181"/>
        <v>FALSE</v>
      </c>
      <c r="AA2198" s="2" t="e">
        <f t="shared" si="182"/>
        <v>#VALUE!</v>
      </c>
      <c r="AB2198">
        <f t="shared" si="183"/>
        <v>0.134767051809488</v>
      </c>
    </row>
    <row r="2199" spans="1:28">
      <c r="A2199">
        <v>2198</v>
      </c>
      <c r="B2199" t="s">
        <v>116</v>
      </c>
      <c r="C2199">
        <v>-4.4370025507635899E-2</v>
      </c>
      <c r="D2199">
        <v>5.31934948231223E-2</v>
      </c>
      <c r="E2199">
        <v>-0.83412503079886002</v>
      </c>
      <c r="F2199">
        <v>0.40472642595778902</v>
      </c>
      <c r="G2199" t="s">
        <v>502</v>
      </c>
      <c r="H2199" t="b">
        <v>0</v>
      </c>
      <c r="I2199" t="s">
        <v>382</v>
      </c>
      <c r="J2199" t="s">
        <v>382</v>
      </c>
      <c r="K2199" t="s">
        <v>382</v>
      </c>
      <c r="X2199" t="str">
        <f t="shared" si="179"/>
        <v>-0.83412503079886_0.404726425957789</v>
      </c>
      <c r="Y2199" t="str">
        <f t="shared" si="180"/>
        <v>grade5_all_grade_t8_ra_basic_zselfcontrol_growth</v>
      </c>
      <c r="Z2199" t="str">
        <f t="shared" si="181"/>
        <v>FALSE</v>
      </c>
      <c r="AA2199" s="2" t="e">
        <f t="shared" si="182"/>
        <v>#VALUE!</v>
      </c>
      <c r="AB2199">
        <f t="shared" si="183"/>
        <v>5.31934948231223E-2</v>
      </c>
    </row>
    <row r="2200" spans="1:28">
      <c r="A2200">
        <v>2199</v>
      </c>
      <c r="B2200" t="s">
        <v>234</v>
      </c>
      <c r="C2200">
        <v>3.3458689285683998E-3</v>
      </c>
      <c r="D2200">
        <v>4.3674185155098202E-3</v>
      </c>
      <c r="E2200">
        <v>0.76609761960901301</v>
      </c>
      <c r="F2200">
        <v>0.444086443724233</v>
      </c>
      <c r="G2200" t="s">
        <v>502</v>
      </c>
      <c r="H2200" t="b">
        <v>0</v>
      </c>
      <c r="I2200" t="s">
        <v>382</v>
      </c>
      <c r="J2200" t="s">
        <v>382</v>
      </c>
      <c r="K2200" t="s">
        <v>382</v>
      </c>
      <c r="X2200" t="str">
        <f t="shared" si="179"/>
        <v>0.766097619609013_0.444086443724233</v>
      </c>
      <c r="Y2200" t="str">
        <f t="shared" si="180"/>
        <v>grade5_all_grade_t8_ra_basic_zselfcontrol_growth</v>
      </c>
      <c r="Z2200" t="str">
        <f t="shared" si="181"/>
        <v>FALSE</v>
      </c>
      <c r="AA2200" s="2" t="e">
        <f t="shared" si="182"/>
        <v>#VALUE!</v>
      </c>
      <c r="AB2200">
        <f t="shared" si="183"/>
        <v>4.3674185155098202E-3</v>
      </c>
    </row>
    <row r="2201" spans="1:28">
      <c r="A2201">
        <v>2200</v>
      </c>
      <c r="B2201" t="s">
        <v>150</v>
      </c>
      <c r="C2201">
        <v>8.7001319121743793E-3</v>
      </c>
      <c r="D2201">
        <v>0.12588498814026999</v>
      </c>
      <c r="E2201">
        <v>6.9111750659896595E-2</v>
      </c>
      <c r="F2201">
        <v>0.94493520336994796</v>
      </c>
      <c r="G2201" t="s">
        <v>503</v>
      </c>
      <c r="H2201" t="b">
        <v>0</v>
      </c>
      <c r="I2201" t="s">
        <v>382</v>
      </c>
      <c r="J2201" t="s">
        <v>382</v>
      </c>
      <c r="K2201" t="s">
        <v>382</v>
      </c>
      <c r="X2201" t="str">
        <f t="shared" si="179"/>
        <v>0.0691117506598966_0.944935203369948</v>
      </c>
      <c r="Y2201" t="str">
        <f t="shared" si="180"/>
        <v>grade6_all_grade_t8_ra_basic_zselfcontrol_growth</v>
      </c>
      <c r="Z2201" t="str">
        <f t="shared" si="181"/>
        <v>FALSE</v>
      </c>
      <c r="AA2201" s="2" t="e">
        <f t="shared" si="182"/>
        <v>#VALUE!</v>
      </c>
      <c r="AB2201">
        <f t="shared" si="183"/>
        <v>0.12588498814026999</v>
      </c>
    </row>
    <row r="2202" spans="1:28">
      <c r="A2202">
        <v>2201</v>
      </c>
      <c r="B2202" t="s">
        <v>116</v>
      </c>
      <c r="C2202">
        <v>-1.0542543636525299E-2</v>
      </c>
      <c r="D2202">
        <v>5.07873909876932E-2</v>
      </c>
      <c r="E2202">
        <v>-0.207581910224133</v>
      </c>
      <c r="F2202">
        <v>0.83566107163238401</v>
      </c>
      <c r="G2202" t="s">
        <v>503</v>
      </c>
      <c r="H2202" t="b">
        <v>0</v>
      </c>
      <c r="I2202" t="s">
        <v>382</v>
      </c>
      <c r="J2202" t="s">
        <v>382</v>
      </c>
      <c r="K2202" t="s">
        <v>382</v>
      </c>
      <c r="X2202" t="str">
        <f t="shared" si="179"/>
        <v>-0.207581910224133_0.835661071632384</v>
      </c>
      <c r="Y2202" t="str">
        <f t="shared" si="180"/>
        <v>grade6_all_grade_t8_ra_basic_zselfcontrol_growth</v>
      </c>
      <c r="Z2202" t="str">
        <f t="shared" si="181"/>
        <v>FALSE</v>
      </c>
      <c r="AA2202" s="2" t="e">
        <f t="shared" si="182"/>
        <v>#VALUE!</v>
      </c>
      <c r="AB2202">
        <f t="shared" si="183"/>
        <v>5.07873909876932E-2</v>
      </c>
    </row>
    <row r="2203" spans="1:28">
      <c r="A2203">
        <v>2202</v>
      </c>
      <c r="B2203" t="s">
        <v>234</v>
      </c>
      <c r="C2203">
        <v>5.4829065297186505E-4</v>
      </c>
      <c r="D2203">
        <v>4.3069708960401798E-3</v>
      </c>
      <c r="E2203">
        <v>0.12730307824368201</v>
      </c>
      <c r="F2203">
        <v>0.89876449516965895</v>
      </c>
      <c r="G2203" t="s">
        <v>503</v>
      </c>
      <c r="H2203" t="b">
        <v>0</v>
      </c>
      <c r="I2203" t="s">
        <v>382</v>
      </c>
      <c r="J2203" t="s">
        <v>382</v>
      </c>
      <c r="K2203" t="s">
        <v>382</v>
      </c>
      <c r="X2203" t="str">
        <f t="shared" si="179"/>
        <v>0.127303078243682_0.898764495169659</v>
      </c>
      <c r="Y2203" t="str">
        <f t="shared" si="180"/>
        <v>grade6_all_grade_t8_ra_basic_zselfcontrol_growth</v>
      </c>
      <c r="Z2203" t="str">
        <f t="shared" si="181"/>
        <v>FALSE</v>
      </c>
      <c r="AA2203" s="2" t="e">
        <f t="shared" si="182"/>
        <v>#VALUE!</v>
      </c>
      <c r="AB2203">
        <f t="shared" si="183"/>
        <v>4.3069708960401798E-3</v>
      </c>
    </row>
    <row r="2204" spans="1:28">
      <c r="A2204">
        <v>2203</v>
      </c>
      <c r="B2204" t="s">
        <v>150</v>
      </c>
      <c r="C2204">
        <v>0.30989855689384399</v>
      </c>
      <c r="D2204">
        <v>0.153354820318678</v>
      </c>
      <c r="E2204">
        <v>2.0207943659668501</v>
      </c>
      <c r="F2204">
        <v>4.3973577134900799E-2</v>
      </c>
      <c r="G2204" t="s">
        <v>504</v>
      </c>
      <c r="H2204" t="b">
        <v>0</v>
      </c>
      <c r="I2204" t="s">
        <v>382</v>
      </c>
      <c r="J2204" t="s">
        <v>382</v>
      </c>
      <c r="K2204" t="s">
        <v>382</v>
      </c>
      <c r="X2204" t="str">
        <f t="shared" si="179"/>
        <v>2.02079436596685_0.0439735771349008</v>
      </c>
      <c r="Y2204" t="str">
        <f t="shared" si="180"/>
        <v>grade8_all_grade_t8_ra_basic_zselfcontrol_growth</v>
      </c>
      <c r="Z2204" t="str">
        <f t="shared" si="181"/>
        <v>FALSE</v>
      </c>
      <c r="AA2204" s="2" t="e">
        <f t="shared" si="182"/>
        <v>#VALUE!</v>
      </c>
      <c r="AB2204">
        <f t="shared" si="183"/>
        <v>0.153354820318678</v>
      </c>
    </row>
    <row r="2205" spans="1:28">
      <c r="A2205">
        <v>2204</v>
      </c>
      <c r="B2205" t="s">
        <v>116</v>
      </c>
      <c r="C2205">
        <v>-0.14790116841558201</v>
      </c>
      <c r="D2205">
        <v>6.8405088523788904E-2</v>
      </c>
      <c r="E2205">
        <v>-2.1621369346543098</v>
      </c>
      <c r="F2205">
        <v>3.1205908659184701E-2</v>
      </c>
      <c r="G2205" t="s">
        <v>504</v>
      </c>
      <c r="H2205" t="b">
        <v>0</v>
      </c>
      <c r="I2205" t="s">
        <v>382</v>
      </c>
      <c r="J2205" t="s">
        <v>382</v>
      </c>
      <c r="K2205" t="s">
        <v>382</v>
      </c>
      <c r="X2205" t="str">
        <f t="shared" si="179"/>
        <v>-2.16213693465431_0.0312059086591847</v>
      </c>
      <c r="Y2205" t="str">
        <f t="shared" si="180"/>
        <v>grade8_all_grade_t8_ra_basic_zselfcontrol_growth</v>
      </c>
      <c r="Z2205" t="str">
        <f t="shared" si="181"/>
        <v>FALSE</v>
      </c>
      <c r="AA2205" s="2" t="e">
        <f t="shared" si="182"/>
        <v>#VALUE!</v>
      </c>
      <c r="AB2205">
        <f t="shared" si="183"/>
        <v>6.8405088523788904E-2</v>
      </c>
    </row>
    <row r="2206" spans="1:28">
      <c r="A2206">
        <v>2205</v>
      </c>
      <c r="B2206" t="s">
        <v>234</v>
      </c>
      <c r="C2206">
        <v>1.2451930942222401E-2</v>
      </c>
      <c r="D2206">
        <v>5.7190786944411398E-3</v>
      </c>
      <c r="E2206">
        <v>2.1772616897762802</v>
      </c>
      <c r="F2206">
        <v>3.00508865897007E-2</v>
      </c>
      <c r="G2206" t="s">
        <v>504</v>
      </c>
      <c r="H2206" t="b">
        <v>0</v>
      </c>
      <c r="I2206" t="s">
        <v>382</v>
      </c>
      <c r="J2206" t="s">
        <v>382</v>
      </c>
      <c r="K2206" t="s">
        <v>382</v>
      </c>
      <c r="X2206" t="str">
        <f t="shared" si="179"/>
        <v>2.17726168977628_0.0300508865897007</v>
      </c>
      <c r="Y2206" t="str">
        <f t="shared" si="180"/>
        <v>grade8_all_grade_t8_ra_basic_zselfcontrol_growth</v>
      </c>
      <c r="Z2206" t="str">
        <f t="shared" si="181"/>
        <v>FALSE</v>
      </c>
      <c r="AA2206" s="2" t="e">
        <f t="shared" si="182"/>
        <v>#VALUE!</v>
      </c>
      <c r="AB2206">
        <f t="shared" si="183"/>
        <v>5.7190786944411398E-3</v>
      </c>
    </row>
    <row r="2207" spans="1:28">
      <c r="A2207">
        <v>2206</v>
      </c>
      <c r="B2207" t="s">
        <v>150</v>
      </c>
      <c r="C2207">
        <v>-0.11896393361668001</v>
      </c>
      <c r="D2207">
        <v>0.127482613252976</v>
      </c>
      <c r="E2207">
        <v>-0.93317771405115901</v>
      </c>
      <c r="F2207">
        <v>0.35129115888326301</v>
      </c>
      <c r="G2207" t="s">
        <v>505</v>
      </c>
      <c r="H2207" t="b">
        <v>0</v>
      </c>
      <c r="I2207" t="s">
        <v>382</v>
      </c>
      <c r="J2207" t="s">
        <v>382</v>
      </c>
      <c r="K2207" t="s">
        <v>382</v>
      </c>
      <c r="X2207" t="str">
        <f t="shared" si="179"/>
        <v>-0.933177714051159_0.351291158883263</v>
      </c>
      <c r="Y2207" t="str">
        <f t="shared" si="180"/>
        <v>grade9_all_grade_t8_ra_basic_zselfcontrol_growth</v>
      </c>
      <c r="Z2207" t="str">
        <f t="shared" si="181"/>
        <v>FALSE</v>
      </c>
      <c r="AA2207" s="2" t="e">
        <f t="shared" si="182"/>
        <v>#VALUE!</v>
      </c>
      <c r="AB2207">
        <f t="shared" si="183"/>
        <v>0.127482613252976</v>
      </c>
    </row>
    <row r="2208" spans="1:28">
      <c r="A2208">
        <v>2207</v>
      </c>
      <c r="B2208" t="s">
        <v>116</v>
      </c>
      <c r="C2208">
        <v>2.28260411204349E-2</v>
      </c>
      <c r="D2208">
        <v>5.8112791798456097E-2</v>
      </c>
      <c r="E2208">
        <v>0.392788582582628</v>
      </c>
      <c r="F2208">
        <v>0.69468487332311502</v>
      </c>
      <c r="G2208" t="s">
        <v>505</v>
      </c>
      <c r="H2208" t="b">
        <v>0</v>
      </c>
      <c r="I2208" t="s">
        <v>382</v>
      </c>
      <c r="J2208" t="s">
        <v>382</v>
      </c>
      <c r="K2208" t="s">
        <v>382</v>
      </c>
      <c r="X2208" t="str">
        <f t="shared" si="179"/>
        <v>0.392788582582628_0.694684873323115</v>
      </c>
      <c r="Y2208" t="str">
        <f t="shared" si="180"/>
        <v>grade9_all_grade_t8_ra_basic_zselfcontrol_growth</v>
      </c>
      <c r="Z2208" t="str">
        <f t="shared" si="181"/>
        <v>FALSE</v>
      </c>
      <c r="AA2208" s="2" t="e">
        <f t="shared" si="182"/>
        <v>#VALUE!</v>
      </c>
      <c r="AB2208">
        <f t="shared" si="183"/>
        <v>5.8112791798456097E-2</v>
      </c>
    </row>
    <row r="2209" spans="1:28">
      <c r="A2209">
        <v>2208</v>
      </c>
      <c r="B2209" t="s">
        <v>234</v>
      </c>
      <c r="C2209">
        <v>-5.5802351462526096E-4</v>
      </c>
      <c r="D2209">
        <v>5.0706501231956797E-3</v>
      </c>
      <c r="E2209">
        <v>-0.11004969798105101</v>
      </c>
      <c r="F2209">
        <v>0.91242515215833297</v>
      </c>
      <c r="G2209" t="s">
        <v>505</v>
      </c>
      <c r="H2209" t="b">
        <v>0</v>
      </c>
      <c r="I2209" t="s">
        <v>382</v>
      </c>
      <c r="J2209" t="s">
        <v>382</v>
      </c>
      <c r="K2209" t="s">
        <v>382</v>
      </c>
      <c r="X2209" t="str">
        <f t="shared" si="179"/>
        <v>-0.110049697981051_0.912425152158333</v>
      </c>
      <c r="Y2209" t="str">
        <f t="shared" si="180"/>
        <v>grade9_all_grade_t8_ra_basic_zselfcontrol_growth</v>
      </c>
      <c r="Z2209" t="str">
        <f t="shared" si="181"/>
        <v>FALSE</v>
      </c>
      <c r="AA2209" s="2" t="e">
        <f t="shared" si="182"/>
        <v>#VALUE!</v>
      </c>
      <c r="AB2209">
        <f t="shared" si="183"/>
        <v>5.0706501231956797E-3</v>
      </c>
    </row>
    <row r="2210" spans="1:28">
      <c r="A2210">
        <v>2209</v>
      </c>
      <c r="B2210" t="s">
        <v>150</v>
      </c>
      <c r="C2210">
        <v>4.0494830176857698E-2</v>
      </c>
      <c r="D2210">
        <v>0.197806024082708</v>
      </c>
      <c r="E2210">
        <v>0.20471990357546399</v>
      </c>
      <c r="F2210">
        <v>0.83791951281636101</v>
      </c>
      <c r="G2210" t="s">
        <v>824</v>
      </c>
      <c r="H2210" t="b">
        <v>0</v>
      </c>
      <c r="I2210" t="s">
        <v>382</v>
      </c>
      <c r="J2210" t="s">
        <v>382</v>
      </c>
      <c r="K2210" t="s">
        <v>382</v>
      </c>
      <c r="X2210" t="str">
        <f t="shared" si="179"/>
        <v>0.204719903575464_0.837919512816361</v>
      </c>
      <c r="Y2210" t="str">
        <f t="shared" si="180"/>
        <v>grade5_not_apr_march_grade_t8_ra_basic_zselfcontrol_growth</v>
      </c>
      <c r="Z2210" t="str">
        <f t="shared" si="181"/>
        <v>FALSE</v>
      </c>
      <c r="AA2210" s="2" t="e">
        <f t="shared" si="182"/>
        <v>#VALUE!</v>
      </c>
      <c r="AB2210">
        <f t="shared" si="183"/>
        <v>0.197806024082708</v>
      </c>
    </row>
    <row r="2211" spans="1:28">
      <c r="A2211">
        <v>2210</v>
      </c>
      <c r="B2211" t="s">
        <v>116</v>
      </c>
      <c r="C2211">
        <v>-5.9917457429654902E-2</v>
      </c>
      <c r="D2211">
        <v>7.9483327483270194E-2</v>
      </c>
      <c r="E2211">
        <v>-0.75383680234407002</v>
      </c>
      <c r="F2211">
        <v>0.45149469904470202</v>
      </c>
      <c r="G2211" t="s">
        <v>824</v>
      </c>
      <c r="H2211" t="b">
        <v>0</v>
      </c>
      <c r="I2211" t="s">
        <v>382</v>
      </c>
      <c r="J2211" t="s">
        <v>382</v>
      </c>
      <c r="K2211" t="s">
        <v>382</v>
      </c>
      <c r="X2211" t="str">
        <f t="shared" si="179"/>
        <v>-0.75383680234407_0.451494699044702</v>
      </c>
      <c r="Y2211" t="str">
        <f t="shared" si="180"/>
        <v>grade5_not_apr_march_grade_t8_ra_basic_zselfcontrol_growth</v>
      </c>
      <c r="Z2211" t="str">
        <f t="shared" si="181"/>
        <v>FALSE</v>
      </c>
      <c r="AA2211" s="2" t="e">
        <f t="shared" si="182"/>
        <v>#VALUE!</v>
      </c>
      <c r="AB2211">
        <f t="shared" si="183"/>
        <v>7.9483327483270194E-2</v>
      </c>
    </row>
    <row r="2212" spans="1:28">
      <c r="A2212">
        <v>2211</v>
      </c>
      <c r="B2212" t="s">
        <v>234</v>
      </c>
      <c r="C2212">
        <v>5.09907388221046E-3</v>
      </c>
      <c r="D2212">
        <v>6.7020510617592398E-3</v>
      </c>
      <c r="E2212">
        <v>0.76082289365190103</v>
      </c>
      <c r="F2212">
        <v>0.44731619894528502</v>
      </c>
      <c r="G2212" t="s">
        <v>824</v>
      </c>
      <c r="H2212" t="b">
        <v>0</v>
      </c>
      <c r="I2212" t="s">
        <v>382</v>
      </c>
      <c r="J2212" t="s">
        <v>382</v>
      </c>
      <c r="K2212" t="s">
        <v>382</v>
      </c>
      <c r="X2212" t="str">
        <f t="shared" si="179"/>
        <v>0.760822893651901_0.447316198945285</v>
      </c>
      <c r="Y2212" t="str">
        <f t="shared" si="180"/>
        <v>grade5_not_apr_march_grade_t8_ra_basic_zselfcontrol_growth</v>
      </c>
      <c r="Z2212" t="str">
        <f t="shared" si="181"/>
        <v>FALSE</v>
      </c>
      <c r="AA2212" s="2" t="e">
        <f t="shared" si="182"/>
        <v>#VALUE!</v>
      </c>
      <c r="AB2212">
        <f t="shared" si="183"/>
        <v>6.7020510617592398E-3</v>
      </c>
    </row>
    <row r="2213" spans="1:28">
      <c r="A2213">
        <v>2212</v>
      </c>
      <c r="B2213" t="s">
        <v>150</v>
      </c>
      <c r="C2213">
        <v>-0.19505777086826401</v>
      </c>
      <c r="D2213">
        <v>0.21617463391236499</v>
      </c>
      <c r="E2213">
        <v>-0.90231572196087995</v>
      </c>
      <c r="F2213">
        <v>0.36753363172789999</v>
      </c>
      <c r="G2213" t="s">
        <v>825</v>
      </c>
      <c r="H2213" t="b">
        <v>0</v>
      </c>
      <c r="I2213" t="s">
        <v>382</v>
      </c>
      <c r="J2213" t="s">
        <v>382</v>
      </c>
      <c r="K2213" t="s">
        <v>382</v>
      </c>
      <c r="X2213" t="str">
        <f t="shared" si="179"/>
        <v>-0.90231572196088_0.3675336317279</v>
      </c>
      <c r="Y2213" t="str">
        <f t="shared" si="180"/>
        <v>grade6_not_apr_march_grade_t8_ra_basic_zselfcontrol_growth</v>
      </c>
      <c r="Z2213" t="str">
        <f t="shared" si="181"/>
        <v>FALSE</v>
      </c>
      <c r="AA2213" s="2" t="e">
        <f t="shared" si="182"/>
        <v>#VALUE!</v>
      </c>
      <c r="AB2213">
        <f t="shared" si="183"/>
        <v>0.21617463391236499</v>
      </c>
    </row>
    <row r="2214" spans="1:28">
      <c r="A2214">
        <v>2213</v>
      </c>
      <c r="B2214" t="s">
        <v>116</v>
      </c>
      <c r="C2214">
        <v>5.46161710037932E-2</v>
      </c>
      <c r="D2214">
        <v>8.2500548041009605E-2</v>
      </c>
      <c r="E2214">
        <v>0.66200979630637602</v>
      </c>
      <c r="F2214">
        <v>0.50841737173182699</v>
      </c>
      <c r="G2214" t="s">
        <v>825</v>
      </c>
      <c r="H2214" t="b">
        <v>0</v>
      </c>
      <c r="I2214" t="s">
        <v>382</v>
      </c>
      <c r="J2214" t="s">
        <v>382</v>
      </c>
      <c r="K2214" t="s">
        <v>382</v>
      </c>
      <c r="X2214" t="str">
        <f t="shared" si="179"/>
        <v>0.662009796306376_0.508417371731827</v>
      </c>
      <c r="Y2214" t="str">
        <f t="shared" si="180"/>
        <v>grade6_not_apr_march_grade_t8_ra_basic_zselfcontrol_growth</v>
      </c>
      <c r="Z2214" t="str">
        <f t="shared" si="181"/>
        <v>FALSE</v>
      </c>
      <c r="AA2214" s="2" t="e">
        <f t="shared" si="182"/>
        <v>#VALUE!</v>
      </c>
      <c r="AB2214">
        <f t="shared" si="183"/>
        <v>8.2500548041009605E-2</v>
      </c>
    </row>
    <row r="2215" spans="1:28">
      <c r="A2215">
        <v>2214</v>
      </c>
      <c r="B2215" t="s">
        <v>234</v>
      </c>
      <c r="C2215">
        <v>-3.6977814633886602E-3</v>
      </c>
      <c r="D2215">
        <v>6.8562076484168701E-3</v>
      </c>
      <c r="E2215">
        <v>-0.53933335351103295</v>
      </c>
      <c r="F2215">
        <v>0.59001299977908295</v>
      </c>
      <c r="G2215" t="s">
        <v>825</v>
      </c>
      <c r="H2215" t="b">
        <v>0</v>
      </c>
      <c r="I2215" t="s">
        <v>382</v>
      </c>
      <c r="J2215" t="s">
        <v>382</v>
      </c>
      <c r="K2215" t="s">
        <v>382</v>
      </c>
      <c r="X2215" t="str">
        <f t="shared" si="179"/>
        <v>-0.539333353511033_0.590012999779083</v>
      </c>
      <c r="Y2215" t="str">
        <f t="shared" si="180"/>
        <v>grade6_not_apr_march_grade_t8_ra_basic_zselfcontrol_growth</v>
      </c>
      <c r="Z2215" t="str">
        <f t="shared" si="181"/>
        <v>FALSE</v>
      </c>
      <c r="AA2215" s="2" t="e">
        <f t="shared" si="182"/>
        <v>#VALUE!</v>
      </c>
      <c r="AB2215">
        <f t="shared" si="183"/>
        <v>6.8562076484168701E-3</v>
      </c>
    </row>
    <row r="2216" spans="1:28">
      <c r="A2216">
        <v>2215</v>
      </c>
      <c r="B2216" t="s">
        <v>150</v>
      </c>
      <c r="C2216">
        <v>0.37201052564086601</v>
      </c>
      <c r="D2216">
        <v>0.19319494545548299</v>
      </c>
      <c r="E2216">
        <v>1.9255706962923</v>
      </c>
      <c r="F2216">
        <v>5.5017026306092197E-2</v>
      </c>
      <c r="G2216" t="s">
        <v>826</v>
      </c>
      <c r="H2216" t="b">
        <v>0</v>
      </c>
      <c r="I2216" t="s">
        <v>382</v>
      </c>
      <c r="J2216" t="s">
        <v>382</v>
      </c>
      <c r="K2216" t="s">
        <v>382</v>
      </c>
      <c r="X2216" t="str">
        <f t="shared" si="179"/>
        <v>1.9255706962923_0.0550170263060922</v>
      </c>
      <c r="Y2216" t="str">
        <f t="shared" si="180"/>
        <v>grade8_not_apr_march_grade_t8_ra_basic_zselfcontrol_growth</v>
      </c>
      <c r="Z2216" t="str">
        <f t="shared" si="181"/>
        <v>FALSE</v>
      </c>
      <c r="AA2216" s="2" t="e">
        <f t="shared" si="182"/>
        <v>#VALUE!</v>
      </c>
      <c r="AB2216">
        <f t="shared" si="183"/>
        <v>0.19319494545548299</v>
      </c>
    </row>
    <row r="2217" spans="1:28">
      <c r="A2217">
        <v>2216</v>
      </c>
      <c r="B2217" t="s">
        <v>116</v>
      </c>
      <c r="C2217">
        <v>-0.17510668139969099</v>
      </c>
      <c r="D2217">
        <v>8.7558996614332099E-2</v>
      </c>
      <c r="E2217">
        <v>-1.9998708090612001</v>
      </c>
      <c r="F2217">
        <v>4.6333498872886299E-2</v>
      </c>
      <c r="G2217" t="s">
        <v>826</v>
      </c>
      <c r="H2217" t="b">
        <v>0</v>
      </c>
      <c r="I2217" t="s">
        <v>382</v>
      </c>
      <c r="J2217" t="s">
        <v>382</v>
      </c>
      <c r="K2217" t="s">
        <v>382</v>
      </c>
      <c r="X2217" t="str">
        <f t="shared" si="179"/>
        <v>-1.9998708090612_0.0463334988728863</v>
      </c>
      <c r="Y2217" t="str">
        <f t="shared" si="180"/>
        <v>grade8_not_apr_march_grade_t8_ra_basic_zselfcontrol_growth</v>
      </c>
      <c r="Z2217" t="str">
        <f t="shared" si="181"/>
        <v>FALSE</v>
      </c>
      <c r="AA2217" s="2" t="e">
        <f t="shared" si="182"/>
        <v>#VALUE!</v>
      </c>
      <c r="AB2217">
        <f t="shared" si="183"/>
        <v>8.7558996614332099E-2</v>
      </c>
    </row>
    <row r="2218" spans="1:28">
      <c r="A2218">
        <v>2217</v>
      </c>
      <c r="B2218" t="s">
        <v>234</v>
      </c>
      <c r="C2218">
        <v>1.48535646675993E-2</v>
      </c>
      <c r="D2218">
        <v>7.7697180004225397E-3</v>
      </c>
      <c r="E2218">
        <v>1.9117250673437001</v>
      </c>
      <c r="F2218">
        <v>5.67773200745324E-2</v>
      </c>
      <c r="G2218" t="s">
        <v>826</v>
      </c>
      <c r="H2218" t="b">
        <v>0</v>
      </c>
      <c r="I2218" t="s">
        <v>382</v>
      </c>
      <c r="J2218" t="s">
        <v>382</v>
      </c>
      <c r="K2218" t="s">
        <v>382</v>
      </c>
      <c r="X2218" t="str">
        <f t="shared" si="179"/>
        <v>1.9117250673437_0.0567773200745324</v>
      </c>
      <c r="Y2218" t="str">
        <f t="shared" si="180"/>
        <v>grade8_not_apr_march_grade_t8_ra_basic_zselfcontrol_growth</v>
      </c>
      <c r="Z2218" t="str">
        <f t="shared" si="181"/>
        <v>FALSE</v>
      </c>
      <c r="AA2218" s="2" t="e">
        <f t="shared" si="182"/>
        <v>#VALUE!</v>
      </c>
      <c r="AB2218">
        <f t="shared" si="183"/>
        <v>7.7697180004225397E-3</v>
      </c>
    </row>
    <row r="2219" spans="1:28">
      <c r="A2219">
        <v>2218</v>
      </c>
      <c r="B2219" t="s">
        <v>150</v>
      </c>
      <c r="C2219">
        <v>-0.276912803887429</v>
      </c>
      <c r="D2219">
        <v>0.198415796103699</v>
      </c>
      <c r="E2219">
        <v>-1.3956187426867199</v>
      </c>
      <c r="F2219">
        <v>0.16375921856960199</v>
      </c>
      <c r="G2219" t="s">
        <v>827</v>
      </c>
      <c r="H2219" t="b">
        <v>0</v>
      </c>
      <c r="I2219" t="s">
        <v>382</v>
      </c>
      <c r="J2219" t="s">
        <v>382</v>
      </c>
      <c r="K2219" t="s">
        <v>382</v>
      </c>
      <c r="X2219" t="str">
        <f t="shared" si="179"/>
        <v>-1.39561874268672_0.163759218569602</v>
      </c>
      <c r="Y2219" t="str">
        <f t="shared" si="180"/>
        <v>grade9_not_apr_march_grade_t8_ra_basic_zselfcontrol_growth</v>
      </c>
      <c r="Z2219" t="str">
        <f t="shared" si="181"/>
        <v>FALSE</v>
      </c>
      <c r="AA2219" s="2" t="e">
        <f t="shared" si="182"/>
        <v>#VALUE!</v>
      </c>
      <c r="AB2219">
        <f t="shared" si="183"/>
        <v>0.198415796103699</v>
      </c>
    </row>
    <row r="2220" spans="1:28">
      <c r="A2220">
        <v>2219</v>
      </c>
      <c r="B2220" t="s">
        <v>116</v>
      </c>
      <c r="C2220">
        <v>0.10348762552688</v>
      </c>
      <c r="D2220">
        <v>8.7781086490758595E-2</v>
      </c>
      <c r="E2220">
        <v>1.1789285102751099</v>
      </c>
      <c r="F2220">
        <v>0.23926831087082401</v>
      </c>
      <c r="G2220" t="s">
        <v>827</v>
      </c>
      <c r="H2220" t="b">
        <v>0</v>
      </c>
      <c r="I2220" t="s">
        <v>382</v>
      </c>
      <c r="J2220" t="s">
        <v>382</v>
      </c>
      <c r="K2220" t="s">
        <v>382</v>
      </c>
      <c r="X2220" t="str">
        <f t="shared" si="179"/>
        <v>1.17892851027511_0.239268310870824</v>
      </c>
      <c r="Y2220" t="str">
        <f t="shared" si="180"/>
        <v>grade9_not_apr_march_grade_t8_ra_basic_zselfcontrol_growth</v>
      </c>
      <c r="Z2220" t="str">
        <f t="shared" si="181"/>
        <v>FALSE</v>
      </c>
      <c r="AA2220" s="2" t="e">
        <f t="shared" si="182"/>
        <v>#VALUE!</v>
      </c>
      <c r="AB2220">
        <f t="shared" si="183"/>
        <v>8.7781086490758595E-2</v>
      </c>
    </row>
    <row r="2221" spans="1:28">
      <c r="A2221">
        <v>2220</v>
      </c>
      <c r="B2221" t="s">
        <v>234</v>
      </c>
      <c r="C2221">
        <v>-8.3899658182028294E-3</v>
      </c>
      <c r="D2221">
        <v>7.7642772599949804E-3</v>
      </c>
      <c r="E2221">
        <v>-1.08058555062577</v>
      </c>
      <c r="F2221">
        <v>0.28066348370062699</v>
      </c>
      <c r="G2221" t="s">
        <v>827</v>
      </c>
      <c r="H2221" t="b">
        <v>0</v>
      </c>
      <c r="I2221" t="s">
        <v>382</v>
      </c>
      <c r="J2221" t="s">
        <v>382</v>
      </c>
      <c r="K2221" t="s">
        <v>382</v>
      </c>
      <c r="X2221" t="str">
        <f t="shared" si="179"/>
        <v>-1.08058555062577_0.280663483700627</v>
      </c>
      <c r="Y2221" t="str">
        <f t="shared" si="180"/>
        <v>grade9_not_apr_march_grade_t8_ra_basic_zselfcontrol_growth</v>
      </c>
      <c r="Z2221" t="str">
        <f t="shared" si="181"/>
        <v>FALSE</v>
      </c>
      <c r="AA2221" s="2" t="e">
        <f t="shared" si="182"/>
        <v>#VALUE!</v>
      </c>
      <c r="AB2221">
        <f t="shared" si="183"/>
        <v>7.7642772599949804E-3</v>
      </c>
    </row>
    <row r="2222" spans="1:28">
      <c r="A2222">
        <v>2221</v>
      </c>
      <c r="B2222" t="s">
        <v>116</v>
      </c>
      <c r="C2222">
        <v>8.8090828974764605E-3</v>
      </c>
      <c r="D2222">
        <v>0.18633666797944601</v>
      </c>
      <c r="E2222">
        <v>4.7275090796665697E-2</v>
      </c>
      <c r="F2222">
        <v>0.96238210543115299</v>
      </c>
      <c r="G2222" t="s">
        <v>371</v>
      </c>
      <c r="H2222" t="b">
        <v>1</v>
      </c>
      <c r="I2222" t="s">
        <v>372</v>
      </c>
      <c r="J2222" t="s">
        <v>382</v>
      </c>
      <c r="K2222" t="s">
        <v>382</v>
      </c>
      <c r="X2222" t="str">
        <f t="shared" si="179"/>
        <v>0.0472750907966657_0.962382105431153</v>
      </c>
      <c r="Y2222" t="str">
        <f t="shared" si="180"/>
        <v>grade5_all_grade_t8_ra_cont_zselfcontrol_growth</v>
      </c>
      <c r="Z2222" t="str">
        <f t="shared" si="181"/>
        <v>TRUE</v>
      </c>
      <c r="AA2222" s="2" t="e">
        <f t="shared" si="182"/>
        <v>#VALUE!</v>
      </c>
      <c r="AB2222">
        <f t="shared" si="183"/>
        <v>0.18633666797944601</v>
      </c>
    </row>
    <row r="2223" spans="1:28">
      <c r="A2223">
        <v>2222</v>
      </c>
      <c r="B2223" t="s">
        <v>234</v>
      </c>
      <c r="C2223">
        <v>2.4654988168895399E-3</v>
      </c>
      <c r="D2223">
        <v>1.61858110236539E-2</v>
      </c>
      <c r="E2223">
        <v>0.152324700522357</v>
      </c>
      <c r="F2223">
        <v>0.87921770283313405</v>
      </c>
      <c r="G2223" t="s">
        <v>371</v>
      </c>
      <c r="H2223" t="b">
        <v>1</v>
      </c>
      <c r="I2223" t="s">
        <v>372</v>
      </c>
      <c r="J2223" t="s">
        <v>382</v>
      </c>
      <c r="K2223" t="s">
        <v>382</v>
      </c>
      <c r="X2223" t="str">
        <f t="shared" si="179"/>
        <v>0.152324700522357_0.879217702833134</v>
      </c>
      <c r="Y2223" t="str">
        <f t="shared" si="180"/>
        <v>grade5_all_grade_t8_ra_cont_zselfcontrol_growth</v>
      </c>
      <c r="Z2223" t="str">
        <f t="shared" si="181"/>
        <v>TRUE</v>
      </c>
      <c r="AA2223" s="2" t="e">
        <f t="shared" si="182"/>
        <v>#VALUE!</v>
      </c>
      <c r="AB2223">
        <f t="shared" si="183"/>
        <v>1.61858110236539E-2</v>
      </c>
    </row>
    <row r="2224" spans="1:28">
      <c r="A2224">
        <v>2223</v>
      </c>
      <c r="B2224" t="s">
        <v>140</v>
      </c>
      <c r="C2224">
        <v>0.15702181585723801</v>
      </c>
      <c r="D2224">
        <v>0.33160374448649899</v>
      </c>
      <c r="E2224">
        <v>0.47352244499045898</v>
      </c>
      <c r="F2224">
        <v>0.636805185442606</v>
      </c>
      <c r="G2224" t="s">
        <v>371</v>
      </c>
      <c r="H2224" t="b">
        <v>1</v>
      </c>
      <c r="I2224" t="s">
        <v>372</v>
      </c>
      <c r="J2224" t="s">
        <v>382</v>
      </c>
      <c r="K2224" t="s">
        <v>382</v>
      </c>
      <c r="X2224" t="str">
        <f t="shared" si="179"/>
        <v>0.473522444990459_0.636805185442606</v>
      </c>
      <c r="Y2224" t="str">
        <f t="shared" si="180"/>
        <v>grade5_all_grade_t8_ra_cont_zselfcontrol_growth</v>
      </c>
      <c r="Z2224" t="str">
        <f t="shared" si="181"/>
        <v>TRUE</v>
      </c>
      <c r="AA2224" s="2" t="e">
        <f t="shared" si="182"/>
        <v>#VALUE!</v>
      </c>
      <c r="AB2224">
        <f t="shared" si="183"/>
        <v>0.33160374448649899</v>
      </c>
    </row>
    <row r="2225" spans="1:28">
      <c r="A2225">
        <v>2224</v>
      </c>
      <c r="B2225" t="s">
        <v>117</v>
      </c>
      <c r="C2225">
        <v>1.6822046591132799E-2</v>
      </c>
      <c r="D2225">
        <v>0.81361829775723304</v>
      </c>
      <c r="E2225">
        <v>2.06756001401435E-2</v>
      </c>
      <c r="F2225">
        <v>0.98354293957747096</v>
      </c>
      <c r="G2225" t="s">
        <v>371</v>
      </c>
      <c r="H2225" t="b">
        <v>1</v>
      </c>
      <c r="I2225" t="s">
        <v>372</v>
      </c>
      <c r="J2225" t="s">
        <v>382</v>
      </c>
      <c r="K2225" t="s">
        <v>382</v>
      </c>
      <c r="X2225" t="str">
        <f t="shared" si="179"/>
        <v>0.0206756001401435_0.983542939577471</v>
      </c>
      <c r="Y2225" t="str">
        <f t="shared" si="180"/>
        <v>grade5_all_grade_t8_ra_cont_zselfcontrol_growth</v>
      </c>
      <c r="Z2225" t="str">
        <f t="shared" si="181"/>
        <v>TRUE</v>
      </c>
      <c r="AA2225" s="2" t="e">
        <f t="shared" si="182"/>
        <v>#VALUE!</v>
      </c>
      <c r="AB2225">
        <f t="shared" si="183"/>
        <v>0.81361829775723304</v>
      </c>
    </row>
    <row r="2226" spans="1:28">
      <c r="A2226">
        <v>2225</v>
      </c>
      <c r="B2226" t="s">
        <v>118</v>
      </c>
      <c r="C2226">
        <v>9.3584132767446607E-2</v>
      </c>
      <c r="D2226">
        <v>0.82705515083997505</v>
      </c>
      <c r="E2226">
        <v>0.113153436832357</v>
      </c>
      <c r="F2226">
        <v>0.910120937465286</v>
      </c>
      <c r="G2226" t="s">
        <v>371</v>
      </c>
      <c r="H2226" t="b">
        <v>1</v>
      </c>
      <c r="I2226" t="s">
        <v>372</v>
      </c>
      <c r="J2226" t="s">
        <v>382</v>
      </c>
      <c r="K2226" t="s">
        <v>382</v>
      </c>
      <c r="X2226" t="str">
        <f t="shared" si="179"/>
        <v>0.113153436832357_0.910120937465286</v>
      </c>
      <c r="Y2226" t="str">
        <f t="shared" si="180"/>
        <v>grade5_all_grade_t8_ra_cont_zselfcontrol_growth</v>
      </c>
      <c r="Z2226" t="str">
        <f t="shared" si="181"/>
        <v>TRUE</v>
      </c>
      <c r="AA2226" s="2" t="e">
        <f t="shared" si="182"/>
        <v>#VALUE!</v>
      </c>
      <c r="AB2226">
        <f t="shared" si="183"/>
        <v>0.82705515083997505</v>
      </c>
    </row>
    <row r="2227" spans="1:28">
      <c r="A2227">
        <v>2226</v>
      </c>
      <c r="B2227" t="s">
        <v>119</v>
      </c>
      <c r="C2227">
        <v>-1.66346921547273E-2</v>
      </c>
      <c r="D2227">
        <v>0.789622281354044</v>
      </c>
      <c r="E2227">
        <v>-2.10666448345431E-2</v>
      </c>
      <c r="F2227">
        <v>0.98323172760897004</v>
      </c>
      <c r="G2227" t="s">
        <v>371</v>
      </c>
      <c r="H2227" t="b">
        <v>1</v>
      </c>
      <c r="I2227" t="s">
        <v>372</v>
      </c>
      <c r="J2227" t="s">
        <v>382</v>
      </c>
      <c r="K2227" t="s">
        <v>382</v>
      </c>
      <c r="X2227" t="str">
        <f t="shared" si="179"/>
        <v>-0.0210666448345431_0.98323172760897</v>
      </c>
      <c r="Y2227" t="str">
        <f t="shared" si="180"/>
        <v>grade5_all_grade_t8_ra_cont_zselfcontrol_growth</v>
      </c>
      <c r="Z2227" t="str">
        <f t="shared" si="181"/>
        <v>TRUE</v>
      </c>
      <c r="AA2227" s="2" t="e">
        <f t="shared" si="182"/>
        <v>#VALUE!</v>
      </c>
      <c r="AB2227">
        <f t="shared" si="183"/>
        <v>0.789622281354044</v>
      </c>
    </row>
    <row r="2228" spans="1:28">
      <c r="A2228">
        <v>2227</v>
      </c>
      <c r="B2228" t="s">
        <v>120</v>
      </c>
      <c r="C2228">
        <v>0.44797479453587602</v>
      </c>
      <c r="D2228">
        <v>0.89492483047581595</v>
      </c>
      <c r="E2228">
        <v>0.50057253892228604</v>
      </c>
      <c r="F2228">
        <v>0.61770007479311495</v>
      </c>
      <c r="G2228" t="s">
        <v>371</v>
      </c>
      <c r="H2228" t="b">
        <v>1</v>
      </c>
      <c r="I2228" t="s">
        <v>372</v>
      </c>
      <c r="J2228" t="s">
        <v>382</v>
      </c>
      <c r="K2228" t="s">
        <v>382</v>
      </c>
      <c r="X2228" t="str">
        <f t="shared" si="179"/>
        <v>0.500572538922286_0.617700074793115</v>
      </c>
      <c r="Y2228" t="str">
        <f t="shared" si="180"/>
        <v>grade5_all_grade_t8_ra_cont_zselfcontrol_growth</v>
      </c>
      <c r="Z2228" t="str">
        <f t="shared" si="181"/>
        <v>TRUE</v>
      </c>
      <c r="AA2228" s="2" t="e">
        <f t="shared" si="182"/>
        <v>#VALUE!</v>
      </c>
      <c r="AB2228">
        <f t="shared" si="183"/>
        <v>0.89492483047581595</v>
      </c>
    </row>
    <row r="2229" spans="1:28">
      <c r="A2229">
        <v>2228</v>
      </c>
      <c r="B2229" t="s">
        <v>116</v>
      </c>
      <c r="C2229">
        <v>-6.2486948092953902E-2</v>
      </c>
      <c r="D2229">
        <v>0.153570736003842</v>
      </c>
      <c r="E2229">
        <v>-0.40689359000917102</v>
      </c>
      <c r="F2229">
        <v>0.68485582584071303</v>
      </c>
      <c r="G2229" t="s">
        <v>373</v>
      </c>
      <c r="H2229" t="b">
        <v>1</v>
      </c>
      <c r="I2229" t="s">
        <v>372</v>
      </c>
      <c r="J2229" t="s">
        <v>382</v>
      </c>
      <c r="K2229" t="s">
        <v>382</v>
      </c>
      <c r="X2229" t="str">
        <f t="shared" si="179"/>
        <v>-0.406893590009171_0.684855825840713</v>
      </c>
      <c r="Y2229" t="str">
        <f t="shared" si="180"/>
        <v>grade6_all_grade_t8_ra_cont_zselfcontrol_growth</v>
      </c>
      <c r="Z2229" t="str">
        <f t="shared" si="181"/>
        <v>TRUE</v>
      </c>
      <c r="AA2229" s="2" t="e">
        <f t="shared" si="182"/>
        <v>#VALUE!</v>
      </c>
      <c r="AB2229">
        <f t="shared" si="183"/>
        <v>0.153570736003842</v>
      </c>
    </row>
    <row r="2230" spans="1:28">
      <c r="A2230">
        <v>2229</v>
      </c>
      <c r="B2230" t="s">
        <v>234</v>
      </c>
      <c r="C2230">
        <v>1.80688567449869E-3</v>
      </c>
      <c r="D2230">
        <v>1.4199778145144599E-2</v>
      </c>
      <c r="E2230">
        <v>0.127247458096134</v>
      </c>
      <c r="F2230">
        <v>0.89897070624841102</v>
      </c>
      <c r="G2230" t="s">
        <v>373</v>
      </c>
      <c r="H2230" t="b">
        <v>1</v>
      </c>
      <c r="I2230" t="s">
        <v>372</v>
      </c>
      <c r="J2230" t="s">
        <v>382</v>
      </c>
      <c r="K2230" t="s">
        <v>382</v>
      </c>
      <c r="X2230" t="str">
        <f t="shared" si="179"/>
        <v>0.127247458096134_0.898970706248411</v>
      </c>
      <c r="Y2230" t="str">
        <f t="shared" si="180"/>
        <v>grade6_all_grade_t8_ra_cont_zselfcontrol_growth</v>
      </c>
      <c r="Z2230" t="str">
        <f t="shared" si="181"/>
        <v>TRUE</v>
      </c>
      <c r="AA2230" s="2" t="e">
        <f t="shared" si="182"/>
        <v>#VALUE!</v>
      </c>
      <c r="AB2230">
        <f t="shared" si="183"/>
        <v>1.4199778145144599E-2</v>
      </c>
    </row>
    <row r="2231" spans="1:28">
      <c r="A2231">
        <v>2230</v>
      </c>
      <c r="B2231" t="s">
        <v>140</v>
      </c>
      <c r="C2231">
        <v>0.44917727946233199</v>
      </c>
      <c r="D2231">
        <v>0.36603279366234798</v>
      </c>
      <c r="E2231">
        <v>1.2271503735172999</v>
      </c>
      <c r="F2231">
        <v>0.222316583918793</v>
      </c>
      <c r="G2231" t="s">
        <v>373</v>
      </c>
      <c r="H2231" t="b">
        <v>1</v>
      </c>
      <c r="I2231" t="s">
        <v>372</v>
      </c>
      <c r="J2231" t="s">
        <v>382</v>
      </c>
      <c r="K2231" t="s">
        <v>382</v>
      </c>
      <c r="X2231" t="str">
        <f t="shared" si="179"/>
        <v>1.2271503735173_0.222316583918793</v>
      </c>
      <c r="Y2231" t="str">
        <f t="shared" si="180"/>
        <v>grade6_all_grade_t8_ra_cont_zselfcontrol_growth</v>
      </c>
      <c r="Z2231" t="str">
        <f t="shared" si="181"/>
        <v>TRUE</v>
      </c>
      <c r="AA2231" s="2" t="e">
        <f t="shared" si="182"/>
        <v>#VALUE!</v>
      </c>
      <c r="AB2231">
        <f t="shared" si="183"/>
        <v>0.36603279366234798</v>
      </c>
    </row>
    <row r="2232" spans="1:28">
      <c r="A2232">
        <v>2231</v>
      </c>
      <c r="B2232" t="s">
        <v>117</v>
      </c>
      <c r="C2232">
        <v>0.448100039313232</v>
      </c>
      <c r="D2232">
        <v>0.69986274620950695</v>
      </c>
      <c r="E2232">
        <v>0.64026845512233099</v>
      </c>
      <c r="F2232">
        <v>0.52329424775492595</v>
      </c>
      <c r="G2232" t="s">
        <v>373</v>
      </c>
      <c r="H2232" t="b">
        <v>1</v>
      </c>
      <c r="I2232" t="s">
        <v>372</v>
      </c>
      <c r="J2232" t="s">
        <v>382</v>
      </c>
      <c r="K2232" t="s">
        <v>382</v>
      </c>
      <c r="X2232" t="str">
        <f t="shared" si="179"/>
        <v>0.640268455122331_0.523294247754926</v>
      </c>
      <c r="Y2232" t="str">
        <f t="shared" si="180"/>
        <v>grade6_all_grade_t8_ra_cont_zselfcontrol_growth</v>
      </c>
      <c r="Z2232" t="str">
        <f t="shared" si="181"/>
        <v>TRUE</v>
      </c>
      <c r="AA2232" s="2" t="e">
        <f t="shared" si="182"/>
        <v>#VALUE!</v>
      </c>
      <c r="AB2232">
        <f t="shared" si="183"/>
        <v>0.69986274620950695</v>
      </c>
    </row>
    <row r="2233" spans="1:28">
      <c r="A2233">
        <v>2232</v>
      </c>
      <c r="B2233" t="s">
        <v>118</v>
      </c>
      <c r="C2233">
        <v>0.78102628880325997</v>
      </c>
      <c r="D2233">
        <v>0.92675673429458505</v>
      </c>
      <c r="E2233">
        <v>0.84275221306889103</v>
      </c>
      <c r="F2233">
        <v>0.40114730530206</v>
      </c>
      <c r="G2233" t="s">
        <v>373</v>
      </c>
      <c r="H2233" t="b">
        <v>1</v>
      </c>
      <c r="I2233" t="s">
        <v>372</v>
      </c>
      <c r="J2233" t="s">
        <v>382</v>
      </c>
      <c r="K2233" t="s">
        <v>382</v>
      </c>
      <c r="X2233" t="str">
        <f t="shared" si="179"/>
        <v>0.842752213068891_0.40114730530206</v>
      </c>
      <c r="Y2233" t="str">
        <f t="shared" si="180"/>
        <v>grade6_all_grade_t8_ra_cont_zselfcontrol_growth</v>
      </c>
      <c r="Z2233" t="str">
        <f t="shared" si="181"/>
        <v>TRUE</v>
      </c>
      <c r="AA2233" s="2" t="e">
        <f t="shared" si="182"/>
        <v>#VALUE!</v>
      </c>
      <c r="AB2233">
        <f t="shared" si="183"/>
        <v>0.92675673429458505</v>
      </c>
    </row>
    <row r="2234" spans="1:28">
      <c r="A2234">
        <v>2233</v>
      </c>
      <c r="B2234" t="s">
        <v>119</v>
      </c>
      <c r="C2234">
        <v>0.35711630707555297</v>
      </c>
      <c r="D2234">
        <v>0.81828115381470801</v>
      </c>
      <c r="E2234">
        <v>0.43642250027478802</v>
      </c>
      <c r="F2234">
        <v>0.66336293600768603</v>
      </c>
      <c r="G2234" t="s">
        <v>373</v>
      </c>
      <c r="H2234" t="b">
        <v>1</v>
      </c>
      <c r="I2234" t="s">
        <v>372</v>
      </c>
      <c r="J2234" t="s">
        <v>382</v>
      </c>
      <c r="K2234" t="s">
        <v>382</v>
      </c>
      <c r="X2234" t="str">
        <f t="shared" si="179"/>
        <v>0.436422500274788_0.663362936007686</v>
      </c>
      <c r="Y2234" t="str">
        <f t="shared" si="180"/>
        <v>grade6_all_grade_t8_ra_cont_zselfcontrol_growth</v>
      </c>
      <c r="Z2234" t="str">
        <f t="shared" si="181"/>
        <v>TRUE</v>
      </c>
      <c r="AA2234" s="2" t="e">
        <f t="shared" si="182"/>
        <v>#VALUE!</v>
      </c>
      <c r="AB2234">
        <f t="shared" si="183"/>
        <v>0.81828115381470801</v>
      </c>
    </row>
    <row r="2235" spans="1:28">
      <c r="A2235">
        <v>2234</v>
      </c>
      <c r="B2235" t="s">
        <v>120</v>
      </c>
      <c r="C2235">
        <v>0.243404864473826</v>
      </c>
      <c r="D2235">
        <v>0.989454937929796</v>
      </c>
      <c r="E2235">
        <v>0.24599893855004101</v>
      </c>
      <c r="F2235">
        <v>0.80612932993007702</v>
      </c>
      <c r="G2235" t="s">
        <v>373</v>
      </c>
      <c r="H2235" t="b">
        <v>1</v>
      </c>
      <c r="I2235" t="s">
        <v>372</v>
      </c>
      <c r="J2235" t="s">
        <v>382</v>
      </c>
      <c r="K2235" t="s">
        <v>382</v>
      </c>
      <c r="X2235" t="str">
        <f t="shared" si="179"/>
        <v>0.245998938550041_0.806129329930077</v>
      </c>
      <c r="Y2235" t="str">
        <f t="shared" si="180"/>
        <v>grade6_all_grade_t8_ra_cont_zselfcontrol_growth</v>
      </c>
      <c r="Z2235" t="str">
        <f t="shared" si="181"/>
        <v>TRUE</v>
      </c>
      <c r="AA2235" s="2" t="e">
        <f t="shared" si="182"/>
        <v>#VALUE!</v>
      </c>
      <c r="AB2235">
        <f t="shared" si="183"/>
        <v>0.989454937929796</v>
      </c>
    </row>
    <row r="2236" spans="1:28">
      <c r="A2236">
        <v>2235</v>
      </c>
      <c r="B2236" t="s">
        <v>116</v>
      </c>
      <c r="C2236">
        <v>-0.126532150258478</v>
      </c>
      <c r="D2236">
        <v>0.18488984772251199</v>
      </c>
      <c r="E2236">
        <v>-0.68436505204104803</v>
      </c>
      <c r="F2236">
        <v>0.494687661883217</v>
      </c>
      <c r="G2236" t="s">
        <v>374</v>
      </c>
      <c r="H2236" t="b">
        <v>1</v>
      </c>
      <c r="I2236" t="s">
        <v>372</v>
      </c>
      <c r="J2236" t="s">
        <v>382</v>
      </c>
      <c r="K2236" t="s">
        <v>382</v>
      </c>
      <c r="X2236" t="str">
        <f t="shared" ref="X2236:X2299" si="184">E2236&amp;"_"&amp;F2236</f>
        <v>-0.684365052041048_0.494687661883217</v>
      </c>
      <c r="Y2236" t="str">
        <f t="shared" ref="Y2236:Y2299" si="185">TEXT(G2236,"0.000")</f>
        <v>grade8_all_grade_t8_ra_cont_zselfcontrol_growth</v>
      </c>
      <c r="Z2236" t="str">
        <f t="shared" ref="Z2236:Z2299" si="186">TEXT(H2236,"0.000")</f>
        <v>TRUE</v>
      </c>
      <c r="AA2236" s="2" t="e">
        <f t="shared" ref="AA2236:AA2299" si="187">IF(COUNTIF(J2236,"*E*")&gt;0, "***", IF(TEXT(J2236, "0.00E+00")*1&lt;0.01, "***", IF(TEXT(J2236, "0.00E+00")*1&lt;0.05, "**",  IF(TEXT(J2236, "0.00E+00")*1&lt;0.1, "*",""))))</f>
        <v>#VALUE!</v>
      </c>
      <c r="AB2236">
        <f t="shared" ref="AB2236:AB2299" si="188">D2236</f>
        <v>0.18488984772251199</v>
      </c>
    </row>
    <row r="2237" spans="1:28">
      <c r="A2237">
        <v>2236</v>
      </c>
      <c r="B2237" t="s">
        <v>234</v>
      </c>
      <c r="C2237">
        <v>1.1563843180620099E-2</v>
      </c>
      <c r="D2237">
        <v>1.6082667590695099E-2</v>
      </c>
      <c r="E2237">
        <v>0.71902519376266705</v>
      </c>
      <c r="F2237">
        <v>0.47312432311484998</v>
      </c>
      <c r="G2237" t="s">
        <v>374</v>
      </c>
      <c r="H2237" t="b">
        <v>1</v>
      </c>
      <c r="I2237" t="s">
        <v>372</v>
      </c>
      <c r="J2237" t="s">
        <v>382</v>
      </c>
      <c r="K2237" t="s">
        <v>382</v>
      </c>
      <c r="X2237" t="str">
        <f t="shared" si="184"/>
        <v>0.719025193762667_0.47312432311485</v>
      </c>
      <c r="Y2237" t="str">
        <f t="shared" si="185"/>
        <v>grade8_all_grade_t8_ra_cont_zselfcontrol_growth</v>
      </c>
      <c r="Z2237" t="str">
        <f t="shared" si="186"/>
        <v>TRUE</v>
      </c>
      <c r="AA2237" s="2" t="e">
        <f t="shared" si="187"/>
        <v>#VALUE!</v>
      </c>
      <c r="AB2237">
        <f t="shared" si="188"/>
        <v>1.6082667590695099E-2</v>
      </c>
    </row>
    <row r="2238" spans="1:28">
      <c r="A2238">
        <v>2237</v>
      </c>
      <c r="B2238" t="s">
        <v>140</v>
      </c>
      <c r="C2238">
        <v>0.1342913678389</v>
      </c>
      <c r="D2238">
        <v>0.26672212377138699</v>
      </c>
      <c r="E2238">
        <v>0.50348792196182302</v>
      </c>
      <c r="F2238">
        <v>0.61528079924259005</v>
      </c>
      <c r="G2238" t="s">
        <v>374</v>
      </c>
      <c r="H2238" t="b">
        <v>1</v>
      </c>
      <c r="I2238" t="s">
        <v>372</v>
      </c>
      <c r="J2238" t="s">
        <v>382</v>
      </c>
      <c r="K2238" t="s">
        <v>382</v>
      </c>
      <c r="X2238" t="str">
        <f t="shared" si="184"/>
        <v>0.503487921961823_0.61528079924259</v>
      </c>
      <c r="Y2238" t="str">
        <f t="shared" si="185"/>
        <v>grade8_all_grade_t8_ra_cont_zselfcontrol_growth</v>
      </c>
      <c r="Z2238" t="str">
        <f t="shared" si="186"/>
        <v>TRUE</v>
      </c>
      <c r="AA2238" s="2" t="e">
        <f t="shared" si="187"/>
        <v>#VALUE!</v>
      </c>
      <c r="AB2238">
        <f t="shared" si="188"/>
        <v>0.26672212377138699</v>
      </c>
    </row>
    <row r="2239" spans="1:28">
      <c r="A2239">
        <v>2238</v>
      </c>
      <c r="B2239" t="s">
        <v>117</v>
      </c>
      <c r="C2239">
        <v>-0.15498896519039199</v>
      </c>
      <c r="D2239">
        <v>0.45279357395146003</v>
      </c>
      <c r="E2239">
        <v>-0.34229497525291103</v>
      </c>
      <c r="F2239">
        <v>0.73255676496834798</v>
      </c>
      <c r="G2239" t="s">
        <v>374</v>
      </c>
      <c r="H2239" t="b">
        <v>1</v>
      </c>
      <c r="I2239" t="s">
        <v>372</v>
      </c>
      <c r="J2239" t="s">
        <v>382</v>
      </c>
      <c r="K2239" t="s">
        <v>382</v>
      </c>
      <c r="X2239" t="str">
        <f t="shared" si="184"/>
        <v>-0.342294975252911_0.732556764968348</v>
      </c>
      <c r="Y2239" t="str">
        <f t="shared" si="185"/>
        <v>grade8_all_grade_t8_ra_cont_zselfcontrol_growth</v>
      </c>
      <c r="Z2239" t="str">
        <f t="shared" si="186"/>
        <v>TRUE</v>
      </c>
      <c r="AA2239" s="2" t="e">
        <f t="shared" si="187"/>
        <v>#VALUE!</v>
      </c>
      <c r="AB2239">
        <f t="shared" si="188"/>
        <v>0.45279357395146003</v>
      </c>
    </row>
    <row r="2240" spans="1:28">
      <c r="A2240">
        <v>2239</v>
      </c>
      <c r="B2240" t="s">
        <v>118</v>
      </c>
      <c r="C2240">
        <v>0.23957710510125699</v>
      </c>
      <c r="D2240">
        <v>0.362559973379323</v>
      </c>
      <c r="E2240">
        <v>0.66079303478600604</v>
      </c>
      <c r="F2240">
        <v>0.509650152928529</v>
      </c>
      <c r="G2240" t="s">
        <v>374</v>
      </c>
      <c r="H2240" t="b">
        <v>1</v>
      </c>
      <c r="I2240" t="s">
        <v>372</v>
      </c>
      <c r="J2240" t="s">
        <v>382</v>
      </c>
      <c r="K2240" t="s">
        <v>382</v>
      </c>
      <c r="X2240" t="str">
        <f t="shared" si="184"/>
        <v>0.660793034786006_0.509650152928529</v>
      </c>
      <c r="Y2240" t="str">
        <f t="shared" si="185"/>
        <v>grade8_all_grade_t8_ra_cont_zselfcontrol_growth</v>
      </c>
      <c r="Z2240" t="str">
        <f t="shared" si="186"/>
        <v>TRUE</v>
      </c>
      <c r="AA2240" s="2" t="e">
        <f t="shared" si="187"/>
        <v>#VALUE!</v>
      </c>
      <c r="AB2240">
        <f t="shared" si="188"/>
        <v>0.362559973379323</v>
      </c>
    </row>
    <row r="2241" spans="1:28">
      <c r="A2241">
        <v>2240</v>
      </c>
      <c r="B2241" t="s">
        <v>119</v>
      </c>
      <c r="C2241">
        <v>-0.36184624733519599</v>
      </c>
      <c r="D2241">
        <v>0.42881431308460399</v>
      </c>
      <c r="E2241">
        <v>-0.84382968640275902</v>
      </c>
      <c r="F2241">
        <v>0.39996450588597399</v>
      </c>
      <c r="G2241" t="s">
        <v>374</v>
      </c>
      <c r="H2241" t="b">
        <v>1</v>
      </c>
      <c r="I2241" t="s">
        <v>372</v>
      </c>
      <c r="J2241" t="s">
        <v>382</v>
      </c>
      <c r="K2241" t="s">
        <v>382</v>
      </c>
      <c r="X2241" t="str">
        <f t="shared" si="184"/>
        <v>-0.843829686402759_0.399964505885974</v>
      </c>
      <c r="Y2241" t="str">
        <f t="shared" si="185"/>
        <v>grade8_all_grade_t8_ra_cont_zselfcontrol_growth</v>
      </c>
      <c r="Z2241" t="str">
        <f t="shared" si="186"/>
        <v>TRUE</v>
      </c>
      <c r="AA2241" s="2" t="e">
        <f t="shared" si="187"/>
        <v>#VALUE!</v>
      </c>
      <c r="AB2241">
        <f t="shared" si="188"/>
        <v>0.42881431308460399</v>
      </c>
    </row>
    <row r="2242" spans="1:28">
      <c r="A2242">
        <v>2241</v>
      </c>
      <c r="B2242" t="s">
        <v>120</v>
      </c>
      <c r="C2242">
        <v>-8.2442578865658499E-3</v>
      </c>
      <c r="D2242">
        <v>0.44670499870032399</v>
      </c>
      <c r="E2242">
        <v>-1.8455709944039798E-2</v>
      </c>
      <c r="F2242">
        <v>0.98529721017001703</v>
      </c>
      <c r="G2242" t="s">
        <v>374</v>
      </c>
      <c r="H2242" t="b">
        <v>1</v>
      </c>
      <c r="I2242" t="s">
        <v>372</v>
      </c>
      <c r="J2242" t="s">
        <v>382</v>
      </c>
      <c r="K2242" t="s">
        <v>382</v>
      </c>
      <c r="X2242" t="str">
        <f t="shared" si="184"/>
        <v>-0.0184557099440398_0.985297210170017</v>
      </c>
      <c r="Y2242" t="str">
        <f t="shared" si="185"/>
        <v>grade8_all_grade_t8_ra_cont_zselfcontrol_growth</v>
      </c>
      <c r="Z2242" t="str">
        <f t="shared" si="186"/>
        <v>TRUE</v>
      </c>
      <c r="AA2242" s="2" t="e">
        <f t="shared" si="187"/>
        <v>#VALUE!</v>
      </c>
      <c r="AB2242">
        <f t="shared" si="188"/>
        <v>0.44670499870032399</v>
      </c>
    </row>
    <row r="2243" spans="1:28">
      <c r="A2243">
        <v>2242</v>
      </c>
      <c r="B2243" t="s">
        <v>116</v>
      </c>
      <c r="C2243">
        <v>0.147520003115334</v>
      </c>
      <c r="D2243">
        <v>0.15730678774481199</v>
      </c>
      <c r="E2243">
        <v>0.93778536343037699</v>
      </c>
      <c r="F2243">
        <v>0.34968512945221403</v>
      </c>
      <c r="G2243" t="s">
        <v>375</v>
      </c>
      <c r="H2243" t="b">
        <v>1</v>
      </c>
      <c r="I2243" t="s">
        <v>372</v>
      </c>
      <c r="J2243" t="s">
        <v>382</v>
      </c>
      <c r="K2243" t="s">
        <v>382</v>
      </c>
      <c r="X2243" t="str">
        <f t="shared" si="184"/>
        <v>0.937785363430377_0.349685129452214</v>
      </c>
      <c r="Y2243" t="str">
        <f t="shared" si="185"/>
        <v>grade9_all_grade_t8_ra_cont_zselfcontrol_growth</v>
      </c>
      <c r="Z2243" t="str">
        <f t="shared" si="186"/>
        <v>TRUE</v>
      </c>
      <c r="AA2243" s="2" t="e">
        <f t="shared" si="187"/>
        <v>#VALUE!</v>
      </c>
      <c r="AB2243">
        <f t="shared" si="188"/>
        <v>0.15730678774481199</v>
      </c>
    </row>
    <row r="2244" spans="1:28">
      <c r="A2244">
        <v>2243</v>
      </c>
      <c r="B2244" t="s">
        <v>234</v>
      </c>
      <c r="C2244">
        <v>-1.29728001916298E-2</v>
      </c>
      <c r="D2244">
        <v>1.45488613379772E-2</v>
      </c>
      <c r="E2244">
        <v>-0.89167116864098805</v>
      </c>
      <c r="F2244">
        <v>0.37382953559647703</v>
      </c>
      <c r="G2244" t="s">
        <v>375</v>
      </c>
      <c r="H2244" t="b">
        <v>1</v>
      </c>
      <c r="I2244" t="s">
        <v>372</v>
      </c>
      <c r="J2244" t="s">
        <v>382</v>
      </c>
      <c r="K2244" t="s">
        <v>382</v>
      </c>
      <c r="X2244" t="str">
        <f t="shared" si="184"/>
        <v>-0.891671168640988_0.373829535596477</v>
      </c>
      <c r="Y2244" t="str">
        <f t="shared" si="185"/>
        <v>grade9_all_grade_t8_ra_cont_zselfcontrol_growth</v>
      </c>
      <c r="Z2244" t="str">
        <f t="shared" si="186"/>
        <v>TRUE</v>
      </c>
      <c r="AA2244" s="2" t="e">
        <f t="shared" si="187"/>
        <v>#VALUE!</v>
      </c>
      <c r="AB2244">
        <f t="shared" si="188"/>
        <v>1.45488613379772E-2</v>
      </c>
    </row>
    <row r="2245" spans="1:28">
      <c r="A2245">
        <v>2244</v>
      </c>
      <c r="B2245" t="s">
        <v>140</v>
      </c>
      <c r="C2245">
        <v>-0.187525166318221</v>
      </c>
      <c r="D2245">
        <v>0.25678310635159401</v>
      </c>
      <c r="E2245">
        <v>-0.73028622864876902</v>
      </c>
      <c r="F2245">
        <v>0.46622042988136297</v>
      </c>
      <c r="G2245" t="s">
        <v>375</v>
      </c>
      <c r="H2245" t="b">
        <v>1</v>
      </c>
      <c r="I2245" t="s">
        <v>372</v>
      </c>
      <c r="J2245" t="s">
        <v>382</v>
      </c>
      <c r="K2245" t="s">
        <v>382</v>
      </c>
      <c r="X2245" t="str">
        <f t="shared" si="184"/>
        <v>-0.730286228648769_0.466220429881363</v>
      </c>
      <c r="Y2245" t="str">
        <f t="shared" si="185"/>
        <v>grade9_all_grade_t8_ra_cont_zselfcontrol_growth</v>
      </c>
      <c r="Z2245" t="str">
        <f t="shared" si="186"/>
        <v>TRUE</v>
      </c>
      <c r="AA2245" s="2" t="e">
        <f t="shared" si="187"/>
        <v>#VALUE!</v>
      </c>
      <c r="AB2245">
        <f t="shared" si="188"/>
        <v>0.25678310635159401</v>
      </c>
    </row>
    <row r="2246" spans="1:28">
      <c r="A2246">
        <v>2245</v>
      </c>
      <c r="B2246" t="s">
        <v>117</v>
      </c>
      <c r="C2246">
        <v>8.0631331109800294E-2</v>
      </c>
      <c r="D2246">
        <v>0.38636876467189601</v>
      </c>
      <c r="E2246">
        <v>0.20869008699052699</v>
      </c>
      <c r="F2246">
        <v>0.83494001682008701</v>
      </c>
      <c r="G2246" t="s">
        <v>375</v>
      </c>
      <c r="H2246" t="b">
        <v>1</v>
      </c>
      <c r="I2246" t="s">
        <v>372</v>
      </c>
      <c r="J2246" t="s">
        <v>382</v>
      </c>
      <c r="K2246" t="s">
        <v>382</v>
      </c>
      <c r="X2246" t="str">
        <f t="shared" si="184"/>
        <v>0.208690086990527_0.834940016820087</v>
      </c>
      <c r="Y2246" t="str">
        <f t="shared" si="185"/>
        <v>grade9_all_grade_t8_ra_cont_zselfcontrol_growth</v>
      </c>
      <c r="Z2246" t="str">
        <f t="shared" si="186"/>
        <v>TRUE</v>
      </c>
      <c r="AA2246" s="2" t="e">
        <f t="shared" si="187"/>
        <v>#VALUE!</v>
      </c>
      <c r="AB2246">
        <f t="shared" si="188"/>
        <v>0.38636876467189601</v>
      </c>
    </row>
    <row r="2247" spans="1:28">
      <c r="A2247">
        <v>2246</v>
      </c>
      <c r="B2247" t="s">
        <v>118</v>
      </c>
      <c r="C2247">
        <v>-0.24717891740973699</v>
      </c>
      <c r="D2247">
        <v>0.36852824001826101</v>
      </c>
      <c r="E2247">
        <v>-0.670719067275521</v>
      </c>
      <c r="F2247">
        <v>0.50330972291473897</v>
      </c>
      <c r="G2247" t="s">
        <v>375</v>
      </c>
      <c r="H2247" t="b">
        <v>1</v>
      </c>
      <c r="I2247" t="s">
        <v>372</v>
      </c>
      <c r="J2247" t="s">
        <v>382</v>
      </c>
      <c r="K2247" t="s">
        <v>382</v>
      </c>
      <c r="X2247" t="str">
        <f t="shared" si="184"/>
        <v>-0.670719067275521_0.503309722914739</v>
      </c>
      <c r="Y2247" t="str">
        <f t="shared" si="185"/>
        <v>grade9_all_grade_t8_ra_cont_zselfcontrol_growth</v>
      </c>
      <c r="Z2247" t="str">
        <f t="shared" si="186"/>
        <v>TRUE</v>
      </c>
      <c r="AA2247" s="2" t="e">
        <f t="shared" si="187"/>
        <v>#VALUE!</v>
      </c>
      <c r="AB2247">
        <f t="shared" si="188"/>
        <v>0.36852824001826101</v>
      </c>
    </row>
    <row r="2248" spans="1:28">
      <c r="A2248">
        <v>2247</v>
      </c>
      <c r="B2248" t="s">
        <v>119</v>
      </c>
      <c r="C2248">
        <v>-0.20833992245046701</v>
      </c>
      <c r="D2248">
        <v>0.38509006323073203</v>
      </c>
      <c r="E2248">
        <v>-0.54101609556629104</v>
      </c>
      <c r="F2248">
        <v>0.58920470698984795</v>
      </c>
      <c r="G2248" t="s">
        <v>375</v>
      </c>
      <c r="H2248" t="b">
        <v>1</v>
      </c>
      <c r="I2248" t="s">
        <v>372</v>
      </c>
      <c r="J2248" t="s">
        <v>382</v>
      </c>
      <c r="K2248" t="s">
        <v>382</v>
      </c>
      <c r="X2248" t="str">
        <f t="shared" si="184"/>
        <v>-0.541016095566291_0.589204706989848</v>
      </c>
      <c r="Y2248" t="str">
        <f t="shared" si="185"/>
        <v>grade9_all_grade_t8_ra_cont_zselfcontrol_growth</v>
      </c>
      <c r="Z2248" t="str">
        <f t="shared" si="186"/>
        <v>TRUE</v>
      </c>
      <c r="AA2248" s="2" t="e">
        <f t="shared" si="187"/>
        <v>#VALUE!</v>
      </c>
      <c r="AB2248">
        <f t="shared" si="188"/>
        <v>0.38509006323073203</v>
      </c>
    </row>
    <row r="2249" spans="1:28">
      <c r="A2249">
        <v>2248</v>
      </c>
      <c r="B2249" t="s">
        <v>120</v>
      </c>
      <c r="C2249">
        <v>-0.15910203926487601</v>
      </c>
      <c r="D2249">
        <v>0.52026604021923095</v>
      </c>
      <c r="E2249">
        <v>-0.305809003404937</v>
      </c>
      <c r="F2249">
        <v>0.76012423076076596</v>
      </c>
      <c r="G2249" t="s">
        <v>375</v>
      </c>
      <c r="H2249" t="b">
        <v>1</v>
      </c>
      <c r="I2249" t="s">
        <v>372</v>
      </c>
      <c r="J2249" t="s">
        <v>382</v>
      </c>
      <c r="K2249" t="s">
        <v>382</v>
      </c>
      <c r="X2249" t="str">
        <f t="shared" si="184"/>
        <v>-0.305809003404937_0.760124230760766</v>
      </c>
      <c r="Y2249" t="str">
        <f t="shared" si="185"/>
        <v>grade9_all_grade_t8_ra_cont_zselfcontrol_growth</v>
      </c>
      <c r="Z2249" t="str">
        <f t="shared" si="186"/>
        <v>TRUE</v>
      </c>
      <c r="AA2249" s="2" t="e">
        <f t="shared" si="187"/>
        <v>#VALUE!</v>
      </c>
      <c r="AB2249">
        <f t="shared" si="188"/>
        <v>0.52026604021923095</v>
      </c>
    </row>
    <row r="2250" spans="1:28">
      <c r="A2250">
        <v>2249</v>
      </c>
      <c r="B2250" t="s">
        <v>116</v>
      </c>
      <c r="C2250">
        <v>-0.190385255521406</v>
      </c>
      <c r="D2250">
        <v>0.48707465497644598</v>
      </c>
      <c r="E2250">
        <v>-0.39087489684843701</v>
      </c>
      <c r="F2250">
        <v>0.69701280077602601</v>
      </c>
      <c r="G2250" t="s">
        <v>828</v>
      </c>
      <c r="H2250" t="b">
        <v>0</v>
      </c>
      <c r="I2250" t="s">
        <v>382</v>
      </c>
      <c r="J2250" t="s">
        <v>382</v>
      </c>
      <c r="K2250" t="s">
        <v>382</v>
      </c>
      <c r="X2250" t="str">
        <f t="shared" si="184"/>
        <v>-0.390874896848437_0.697012800776026</v>
      </c>
      <c r="Y2250" t="str">
        <f t="shared" si="185"/>
        <v>grade5_not_apr_march_grade_t8_ra_cont_zselfcontrol_growth</v>
      </c>
      <c r="Z2250" t="str">
        <f t="shared" si="186"/>
        <v>FALSE</v>
      </c>
      <c r="AA2250" s="2" t="e">
        <f t="shared" si="187"/>
        <v>#VALUE!</v>
      </c>
      <c r="AB2250">
        <f t="shared" si="188"/>
        <v>0.48707465497644598</v>
      </c>
    </row>
    <row r="2251" spans="1:28">
      <c r="A2251">
        <v>2250</v>
      </c>
      <c r="B2251" t="s">
        <v>234</v>
      </c>
      <c r="C2251">
        <v>1.70326922361521E-2</v>
      </c>
      <c r="D2251">
        <v>4.2067147144264301E-2</v>
      </c>
      <c r="E2251">
        <v>0.40489297212716802</v>
      </c>
      <c r="F2251">
        <v>0.68672425467423404</v>
      </c>
      <c r="G2251" t="s">
        <v>828</v>
      </c>
      <c r="H2251" t="b">
        <v>0</v>
      </c>
      <c r="I2251" t="s">
        <v>382</v>
      </c>
      <c r="J2251" t="s">
        <v>382</v>
      </c>
      <c r="K2251" t="s">
        <v>382</v>
      </c>
      <c r="X2251" t="str">
        <f t="shared" si="184"/>
        <v>0.404892972127168_0.686724254674234</v>
      </c>
      <c r="Y2251" t="str">
        <f t="shared" si="185"/>
        <v>grade5_not_apr_march_grade_t8_ra_cont_zselfcontrol_growth</v>
      </c>
      <c r="Z2251" t="str">
        <f t="shared" si="186"/>
        <v>FALSE</v>
      </c>
      <c r="AA2251" s="2" t="e">
        <f t="shared" si="187"/>
        <v>#VALUE!</v>
      </c>
      <c r="AB2251">
        <f t="shared" si="188"/>
        <v>4.2067147144264301E-2</v>
      </c>
    </row>
    <row r="2252" spans="1:28">
      <c r="A2252">
        <v>2251</v>
      </c>
      <c r="B2252" t="s">
        <v>140</v>
      </c>
      <c r="C2252">
        <v>0.18733157610027801</v>
      </c>
      <c r="D2252">
        <v>0.44498621329930299</v>
      </c>
      <c r="E2252">
        <v>0.42098287655100203</v>
      </c>
      <c r="F2252">
        <v>0.67498777619690797</v>
      </c>
      <c r="G2252" t="s">
        <v>828</v>
      </c>
      <c r="H2252" t="b">
        <v>0</v>
      </c>
      <c r="I2252" t="s">
        <v>382</v>
      </c>
      <c r="J2252" t="s">
        <v>382</v>
      </c>
      <c r="K2252" t="s">
        <v>382</v>
      </c>
      <c r="X2252" t="str">
        <f t="shared" si="184"/>
        <v>0.420982876551002_0.674987776196908</v>
      </c>
      <c r="Y2252" t="str">
        <f t="shared" si="185"/>
        <v>grade5_not_apr_march_grade_t8_ra_cont_zselfcontrol_growth</v>
      </c>
      <c r="Z2252" t="str">
        <f t="shared" si="186"/>
        <v>FALSE</v>
      </c>
      <c r="AA2252" s="2" t="e">
        <f t="shared" si="187"/>
        <v>#VALUE!</v>
      </c>
      <c r="AB2252">
        <f t="shared" si="188"/>
        <v>0.44498621329930299</v>
      </c>
    </row>
    <row r="2253" spans="1:28">
      <c r="A2253">
        <v>2252</v>
      </c>
      <c r="B2253" t="s">
        <v>117</v>
      </c>
      <c r="C2253">
        <v>0.37212565711453599</v>
      </c>
      <c r="D2253">
        <v>1.4451912302791099</v>
      </c>
      <c r="E2253">
        <v>0.25749232995460902</v>
      </c>
      <c r="F2253">
        <v>0.79751341674008303</v>
      </c>
      <c r="G2253" t="s">
        <v>828</v>
      </c>
      <c r="H2253" t="b">
        <v>0</v>
      </c>
      <c r="I2253" t="s">
        <v>382</v>
      </c>
      <c r="J2253" t="s">
        <v>382</v>
      </c>
      <c r="K2253" t="s">
        <v>382</v>
      </c>
      <c r="X2253" t="str">
        <f t="shared" si="184"/>
        <v>0.257492329954609_0.797513416740083</v>
      </c>
      <c r="Y2253" t="str">
        <f t="shared" si="185"/>
        <v>grade5_not_apr_march_grade_t8_ra_cont_zselfcontrol_growth</v>
      </c>
      <c r="Z2253" t="str">
        <f t="shared" si="186"/>
        <v>FALSE</v>
      </c>
      <c r="AA2253" s="2" t="e">
        <f t="shared" si="187"/>
        <v>#VALUE!</v>
      </c>
      <c r="AB2253">
        <f t="shared" si="188"/>
        <v>1.4451912302791099</v>
      </c>
    </row>
    <row r="2254" spans="1:28">
      <c r="A2254">
        <v>2253</v>
      </c>
      <c r="B2254" t="s">
        <v>118</v>
      </c>
      <c r="C2254">
        <v>0.55880880296908297</v>
      </c>
      <c r="D2254">
        <v>1.2902341913339599</v>
      </c>
      <c r="E2254">
        <v>0.43310649083895297</v>
      </c>
      <c r="F2254">
        <v>0.66619721640868002</v>
      </c>
      <c r="G2254" t="s">
        <v>828</v>
      </c>
      <c r="H2254" t="b">
        <v>0</v>
      </c>
      <c r="I2254" t="s">
        <v>382</v>
      </c>
      <c r="J2254" t="s">
        <v>382</v>
      </c>
      <c r="K2254" t="s">
        <v>382</v>
      </c>
      <c r="X2254" t="str">
        <f t="shared" si="184"/>
        <v>0.433106490838953_0.66619721640868</v>
      </c>
      <c r="Y2254" t="str">
        <f t="shared" si="185"/>
        <v>grade5_not_apr_march_grade_t8_ra_cont_zselfcontrol_growth</v>
      </c>
      <c r="Z2254" t="str">
        <f t="shared" si="186"/>
        <v>FALSE</v>
      </c>
      <c r="AA2254" s="2" t="e">
        <f t="shared" si="187"/>
        <v>#VALUE!</v>
      </c>
      <c r="AB2254">
        <f t="shared" si="188"/>
        <v>1.2902341913339599</v>
      </c>
    </row>
    <row r="2255" spans="1:28">
      <c r="A2255">
        <v>2254</v>
      </c>
      <c r="B2255" t="s">
        <v>119</v>
      </c>
      <c r="C2255">
        <v>0.34303190126354999</v>
      </c>
      <c r="D2255">
        <v>1.27895724294531</v>
      </c>
      <c r="E2255">
        <v>0.26821217296802102</v>
      </c>
      <c r="F2255">
        <v>0.78928226267398705</v>
      </c>
      <c r="G2255" t="s">
        <v>828</v>
      </c>
      <c r="H2255" t="b">
        <v>0</v>
      </c>
      <c r="I2255" t="s">
        <v>382</v>
      </c>
      <c r="J2255" t="s">
        <v>382</v>
      </c>
      <c r="K2255" t="s">
        <v>382</v>
      </c>
      <c r="X2255" t="str">
        <f t="shared" si="184"/>
        <v>0.268212172968021_0.789282262673987</v>
      </c>
      <c r="Y2255" t="str">
        <f t="shared" si="185"/>
        <v>grade5_not_apr_march_grade_t8_ra_cont_zselfcontrol_growth</v>
      </c>
      <c r="Z2255" t="str">
        <f t="shared" si="186"/>
        <v>FALSE</v>
      </c>
      <c r="AA2255" s="2" t="e">
        <f t="shared" si="187"/>
        <v>#VALUE!</v>
      </c>
      <c r="AB2255">
        <f t="shared" si="188"/>
        <v>1.27895724294531</v>
      </c>
    </row>
    <row r="2256" spans="1:28">
      <c r="A2256">
        <v>2255</v>
      </c>
      <c r="B2256" t="s">
        <v>120</v>
      </c>
      <c r="C2256">
        <v>0.96058029210866303</v>
      </c>
      <c r="D2256">
        <v>1.3584088650556501</v>
      </c>
      <c r="E2256">
        <v>0.70713635402350805</v>
      </c>
      <c r="F2256">
        <v>0.48170271386568703</v>
      </c>
      <c r="G2256" t="s">
        <v>828</v>
      </c>
      <c r="H2256" t="b">
        <v>0</v>
      </c>
      <c r="I2256" t="s">
        <v>382</v>
      </c>
      <c r="J2256" t="s">
        <v>382</v>
      </c>
      <c r="K2256" t="s">
        <v>382</v>
      </c>
      <c r="X2256" t="str">
        <f t="shared" si="184"/>
        <v>0.707136354023508_0.481702713865687</v>
      </c>
      <c r="Y2256" t="str">
        <f t="shared" si="185"/>
        <v>grade5_not_apr_march_grade_t8_ra_cont_zselfcontrol_growth</v>
      </c>
      <c r="Z2256" t="str">
        <f t="shared" si="186"/>
        <v>FALSE</v>
      </c>
      <c r="AA2256" s="2" t="e">
        <f t="shared" si="187"/>
        <v>#VALUE!</v>
      </c>
      <c r="AB2256">
        <f t="shared" si="188"/>
        <v>1.3584088650556501</v>
      </c>
    </row>
    <row r="2257" spans="1:28">
      <c r="A2257">
        <v>2256</v>
      </c>
      <c r="B2257" t="s">
        <v>116</v>
      </c>
      <c r="C2257">
        <v>0.117866771130991</v>
      </c>
      <c r="D2257">
        <v>0.295137360714816</v>
      </c>
      <c r="E2257">
        <v>0.39936242177378001</v>
      </c>
      <c r="F2257">
        <v>0.69069034221210002</v>
      </c>
      <c r="G2257" t="s">
        <v>829</v>
      </c>
      <c r="H2257" t="b">
        <v>0</v>
      </c>
      <c r="I2257" t="s">
        <v>382</v>
      </c>
      <c r="J2257" t="s">
        <v>382</v>
      </c>
      <c r="K2257" t="s">
        <v>382</v>
      </c>
      <c r="X2257" t="str">
        <f t="shared" si="184"/>
        <v>0.39936242177378_0.6906903422121</v>
      </c>
      <c r="Y2257" t="str">
        <f t="shared" si="185"/>
        <v>grade6_not_apr_march_grade_t8_ra_cont_zselfcontrol_growth</v>
      </c>
      <c r="Z2257" t="str">
        <f t="shared" si="186"/>
        <v>FALSE</v>
      </c>
      <c r="AA2257" s="2" t="e">
        <f t="shared" si="187"/>
        <v>#VALUE!</v>
      </c>
      <c r="AB2257">
        <f t="shared" si="188"/>
        <v>0.295137360714816</v>
      </c>
    </row>
    <row r="2258" spans="1:28">
      <c r="A2258">
        <v>2257</v>
      </c>
      <c r="B2258" t="s">
        <v>234</v>
      </c>
      <c r="C2258">
        <v>-1.38262421252898E-2</v>
      </c>
      <c r="D2258">
        <v>2.6729482178863201E-2</v>
      </c>
      <c r="E2258">
        <v>-0.51726561827012096</v>
      </c>
      <c r="F2258">
        <v>0.606398034912212</v>
      </c>
      <c r="G2258" t="s">
        <v>829</v>
      </c>
      <c r="H2258" t="b">
        <v>0</v>
      </c>
      <c r="I2258" t="s">
        <v>382</v>
      </c>
      <c r="J2258" t="s">
        <v>382</v>
      </c>
      <c r="K2258" t="s">
        <v>382</v>
      </c>
      <c r="X2258" t="str">
        <f t="shared" si="184"/>
        <v>-0.517265618270121_0.606398034912212</v>
      </c>
      <c r="Y2258" t="str">
        <f t="shared" si="185"/>
        <v>grade6_not_apr_march_grade_t8_ra_cont_zselfcontrol_growth</v>
      </c>
      <c r="Z2258" t="str">
        <f t="shared" si="186"/>
        <v>FALSE</v>
      </c>
      <c r="AA2258" s="2" t="e">
        <f t="shared" si="187"/>
        <v>#VALUE!</v>
      </c>
      <c r="AB2258">
        <f t="shared" si="188"/>
        <v>2.6729482178863201E-2</v>
      </c>
    </row>
    <row r="2259" spans="1:28">
      <c r="A2259">
        <v>2258</v>
      </c>
      <c r="B2259" t="s">
        <v>140</v>
      </c>
      <c r="C2259">
        <v>0.52284133725044701</v>
      </c>
      <c r="D2259">
        <v>0.48910061946462302</v>
      </c>
      <c r="E2259">
        <v>1.06898522807589</v>
      </c>
      <c r="F2259">
        <v>0.288291258598736</v>
      </c>
      <c r="G2259" t="s">
        <v>829</v>
      </c>
      <c r="H2259" t="b">
        <v>0</v>
      </c>
      <c r="I2259" t="s">
        <v>382</v>
      </c>
      <c r="J2259" t="s">
        <v>382</v>
      </c>
      <c r="K2259" t="s">
        <v>382</v>
      </c>
      <c r="X2259" t="str">
        <f t="shared" si="184"/>
        <v>1.06898522807589_0.288291258598736</v>
      </c>
      <c r="Y2259" t="str">
        <f t="shared" si="185"/>
        <v>grade6_not_apr_march_grade_t8_ra_cont_zselfcontrol_growth</v>
      </c>
      <c r="Z2259" t="str">
        <f t="shared" si="186"/>
        <v>FALSE</v>
      </c>
      <c r="AA2259" s="2" t="e">
        <f t="shared" si="187"/>
        <v>#VALUE!</v>
      </c>
      <c r="AB2259">
        <f t="shared" si="188"/>
        <v>0.48910061946462302</v>
      </c>
    </row>
    <row r="2260" spans="1:28">
      <c r="A2260">
        <v>2259</v>
      </c>
      <c r="B2260" t="s">
        <v>117</v>
      </c>
      <c r="C2260">
        <v>0.57036767038177505</v>
      </c>
      <c r="D2260">
        <v>1.0049729458916501</v>
      </c>
      <c r="E2260">
        <v>0.56754529832216105</v>
      </c>
      <c r="F2260">
        <v>0.57193306683245204</v>
      </c>
      <c r="G2260" t="s">
        <v>829</v>
      </c>
      <c r="H2260" t="b">
        <v>0</v>
      </c>
      <c r="I2260" t="s">
        <v>382</v>
      </c>
      <c r="J2260" t="s">
        <v>382</v>
      </c>
      <c r="K2260" t="s">
        <v>382</v>
      </c>
      <c r="X2260" t="str">
        <f t="shared" si="184"/>
        <v>0.567545298322161_0.571933066832452</v>
      </c>
      <c r="Y2260" t="str">
        <f t="shared" si="185"/>
        <v>grade6_not_apr_march_grade_t8_ra_cont_zselfcontrol_growth</v>
      </c>
      <c r="Z2260" t="str">
        <f t="shared" si="186"/>
        <v>FALSE</v>
      </c>
      <c r="AA2260" s="2" t="e">
        <f t="shared" si="187"/>
        <v>#VALUE!</v>
      </c>
      <c r="AB2260">
        <f t="shared" si="188"/>
        <v>1.0049729458916501</v>
      </c>
    </row>
    <row r="2261" spans="1:28">
      <c r="A2261">
        <v>2260</v>
      </c>
      <c r="B2261" t="s">
        <v>118</v>
      </c>
      <c r="C2261">
        <v>0.917835624779757</v>
      </c>
      <c r="D2261">
        <v>1.2414258622977701</v>
      </c>
      <c r="E2261">
        <v>0.73933986124707196</v>
      </c>
      <c r="F2261">
        <v>0.461864568361741</v>
      </c>
      <c r="G2261" t="s">
        <v>829</v>
      </c>
      <c r="H2261" t="b">
        <v>0</v>
      </c>
      <c r="I2261" t="s">
        <v>382</v>
      </c>
      <c r="J2261" t="s">
        <v>382</v>
      </c>
      <c r="K2261" t="s">
        <v>382</v>
      </c>
      <c r="X2261" t="str">
        <f t="shared" si="184"/>
        <v>0.739339861247072_0.461864568361741</v>
      </c>
      <c r="Y2261" t="str">
        <f t="shared" si="185"/>
        <v>grade6_not_apr_march_grade_t8_ra_cont_zselfcontrol_growth</v>
      </c>
      <c r="Z2261" t="str">
        <f t="shared" si="186"/>
        <v>FALSE</v>
      </c>
      <c r="AA2261" s="2" t="e">
        <f t="shared" si="187"/>
        <v>#VALUE!</v>
      </c>
      <c r="AB2261">
        <f t="shared" si="188"/>
        <v>1.2414258622977701</v>
      </c>
    </row>
    <row r="2262" spans="1:28">
      <c r="A2262">
        <v>2261</v>
      </c>
      <c r="B2262" t="s">
        <v>119</v>
      </c>
      <c r="C2262">
        <v>4.0805262472264799E-2</v>
      </c>
      <c r="D2262">
        <v>1.2400553984809399</v>
      </c>
      <c r="E2262">
        <v>3.2905999620864497E-2</v>
      </c>
      <c r="F2262">
        <v>0.97383150987632205</v>
      </c>
      <c r="G2262" t="s">
        <v>829</v>
      </c>
      <c r="H2262" t="b">
        <v>0</v>
      </c>
      <c r="I2262" t="s">
        <v>382</v>
      </c>
      <c r="J2262" t="s">
        <v>382</v>
      </c>
      <c r="K2262" t="s">
        <v>382</v>
      </c>
      <c r="X2262" t="str">
        <f t="shared" si="184"/>
        <v>0.0329059996208645_0.973831509876322</v>
      </c>
      <c r="Y2262" t="str">
        <f t="shared" si="185"/>
        <v>grade6_not_apr_march_grade_t8_ra_cont_zselfcontrol_growth</v>
      </c>
      <c r="Z2262" t="str">
        <f t="shared" si="186"/>
        <v>FALSE</v>
      </c>
      <c r="AA2262" s="2" t="e">
        <f t="shared" si="187"/>
        <v>#VALUE!</v>
      </c>
      <c r="AB2262">
        <f t="shared" si="188"/>
        <v>1.2400553984809399</v>
      </c>
    </row>
    <row r="2263" spans="1:28">
      <c r="A2263">
        <v>2262</v>
      </c>
      <c r="B2263" t="s">
        <v>120</v>
      </c>
      <c r="C2263">
        <v>0.34208469258663499</v>
      </c>
      <c r="D2263">
        <v>1.32970569989757</v>
      </c>
      <c r="E2263">
        <v>0.25726346259400501</v>
      </c>
      <c r="F2263">
        <v>0.79763594520471603</v>
      </c>
      <c r="G2263" t="s">
        <v>829</v>
      </c>
      <c r="H2263" t="b">
        <v>0</v>
      </c>
      <c r="I2263" t="s">
        <v>382</v>
      </c>
      <c r="J2263" t="s">
        <v>382</v>
      </c>
      <c r="K2263" t="s">
        <v>382</v>
      </c>
      <c r="X2263" t="str">
        <f t="shared" si="184"/>
        <v>0.257263462594005_0.797635945204716</v>
      </c>
      <c r="Y2263" t="str">
        <f t="shared" si="185"/>
        <v>grade6_not_apr_march_grade_t8_ra_cont_zselfcontrol_growth</v>
      </c>
      <c r="Z2263" t="str">
        <f t="shared" si="186"/>
        <v>FALSE</v>
      </c>
      <c r="AA2263" s="2" t="e">
        <f t="shared" si="187"/>
        <v>#VALUE!</v>
      </c>
      <c r="AB2263">
        <f t="shared" si="188"/>
        <v>1.32970569989757</v>
      </c>
    </row>
    <row r="2264" spans="1:28">
      <c r="A2264">
        <v>2263</v>
      </c>
      <c r="B2264" t="s">
        <v>116</v>
      </c>
      <c r="C2264">
        <v>-1.5714124129865399E-2</v>
      </c>
      <c r="D2264">
        <v>0.21630237050791101</v>
      </c>
      <c r="E2264">
        <v>-7.2648876167959703E-2</v>
      </c>
      <c r="F2264">
        <v>0.94220353576919003</v>
      </c>
      <c r="G2264" t="s">
        <v>830</v>
      </c>
      <c r="H2264" t="b">
        <v>0</v>
      </c>
      <c r="I2264" t="s">
        <v>382</v>
      </c>
      <c r="J2264" t="s">
        <v>382</v>
      </c>
      <c r="K2264" t="s">
        <v>382</v>
      </c>
      <c r="X2264" t="str">
        <f t="shared" si="184"/>
        <v>-0.0726488761679597_0.94220353576919</v>
      </c>
      <c r="Y2264" t="str">
        <f t="shared" si="185"/>
        <v>grade8_not_apr_march_grade_t8_ra_cont_zselfcontrol_growth</v>
      </c>
      <c r="Z2264" t="str">
        <f t="shared" si="186"/>
        <v>FALSE</v>
      </c>
      <c r="AA2264" s="2" t="e">
        <f t="shared" si="187"/>
        <v>#VALUE!</v>
      </c>
      <c r="AB2264">
        <f t="shared" si="188"/>
        <v>0.21630237050791101</v>
      </c>
    </row>
    <row r="2265" spans="1:28">
      <c r="A2265">
        <v>2264</v>
      </c>
      <c r="B2265" t="s">
        <v>234</v>
      </c>
      <c r="C2265">
        <v>3.41803376294728E-3</v>
      </c>
      <c r="D2265">
        <v>1.89723298380889E-2</v>
      </c>
      <c r="E2265">
        <v>0.18015888360138099</v>
      </c>
      <c r="F2265">
        <v>0.85732431844457702</v>
      </c>
      <c r="G2265" t="s">
        <v>830</v>
      </c>
      <c r="H2265" t="b">
        <v>0</v>
      </c>
      <c r="I2265" t="s">
        <v>382</v>
      </c>
      <c r="J2265" t="s">
        <v>382</v>
      </c>
      <c r="K2265" t="s">
        <v>382</v>
      </c>
      <c r="X2265" t="str">
        <f t="shared" si="184"/>
        <v>0.180158883601381_0.857324318444577</v>
      </c>
      <c r="Y2265" t="str">
        <f t="shared" si="185"/>
        <v>grade8_not_apr_march_grade_t8_ra_cont_zselfcontrol_growth</v>
      </c>
      <c r="Z2265" t="str">
        <f t="shared" si="186"/>
        <v>FALSE</v>
      </c>
      <c r="AA2265" s="2" t="e">
        <f t="shared" si="187"/>
        <v>#VALUE!</v>
      </c>
      <c r="AB2265">
        <f t="shared" si="188"/>
        <v>1.89723298380889E-2</v>
      </c>
    </row>
    <row r="2266" spans="1:28">
      <c r="A2266">
        <v>2265</v>
      </c>
      <c r="B2266" t="s">
        <v>140</v>
      </c>
      <c r="C2266">
        <v>0.152429252319669</v>
      </c>
      <c r="D2266">
        <v>0.26441246758638898</v>
      </c>
      <c r="E2266">
        <v>0.57648284784403303</v>
      </c>
      <c r="F2266">
        <v>0.56534231795421697</v>
      </c>
      <c r="G2266" t="s">
        <v>830</v>
      </c>
      <c r="H2266" t="b">
        <v>0</v>
      </c>
      <c r="I2266" t="s">
        <v>382</v>
      </c>
      <c r="J2266" t="s">
        <v>382</v>
      </c>
      <c r="K2266" t="s">
        <v>382</v>
      </c>
      <c r="X2266" t="str">
        <f t="shared" si="184"/>
        <v>0.576482847844033_0.565342317954217</v>
      </c>
      <c r="Y2266" t="str">
        <f t="shared" si="185"/>
        <v>grade8_not_apr_march_grade_t8_ra_cont_zselfcontrol_growth</v>
      </c>
      <c r="Z2266" t="str">
        <f t="shared" si="186"/>
        <v>FALSE</v>
      </c>
      <c r="AA2266" s="2" t="e">
        <f t="shared" si="187"/>
        <v>#VALUE!</v>
      </c>
      <c r="AB2266">
        <f t="shared" si="188"/>
        <v>0.26441246758638898</v>
      </c>
    </row>
    <row r="2267" spans="1:28">
      <c r="A2267">
        <v>2266</v>
      </c>
      <c r="B2267" t="s">
        <v>117</v>
      </c>
      <c r="C2267">
        <v>-0.42430462277560999</v>
      </c>
      <c r="D2267">
        <v>0.49056481307394501</v>
      </c>
      <c r="E2267">
        <v>-0.86493081335544697</v>
      </c>
      <c r="F2267">
        <v>0.38876052717082599</v>
      </c>
      <c r="G2267" t="s">
        <v>830</v>
      </c>
      <c r="H2267" t="b">
        <v>0</v>
      </c>
      <c r="I2267" t="s">
        <v>382</v>
      </c>
      <c r="J2267" t="s">
        <v>382</v>
      </c>
      <c r="K2267" t="s">
        <v>382</v>
      </c>
      <c r="X2267" t="str">
        <f t="shared" si="184"/>
        <v>-0.864930813355447_0.388760527170826</v>
      </c>
      <c r="Y2267" t="str">
        <f t="shared" si="185"/>
        <v>grade8_not_apr_march_grade_t8_ra_cont_zselfcontrol_growth</v>
      </c>
      <c r="Z2267" t="str">
        <f t="shared" si="186"/>
        <v>FALSE</v>
      </c>
      <c r="AA2267" s="2" t="e">
        <f t="shared" si="187"/>
        <v>#VALUE!</v>
      </c>
      <c r="AB2267">
        <f t="shared" si="188"/>
        <v>0.49056481307394501</v>
      </c>
    </row>
    <row r="2268" spans="1:28">
      <c r="A2268">
        <v>2267</v>
      </c>
      <c r="B2268" t="s">
        <v>118</v>
      </c>
      <c r="C2268">
        <v>-0.16087789334702601</v>
      </c>
      <c r="D2268">
        <v>0.45350360984698701</v>
      </c>
      <c r="E2268">
        <v>-0.354744460361201</v>
      </c>
      <c r="F2268">
        <v>0.72338854467310199</v>
      </c>
      <c r="G2268" t="s">
        <v>830</v>
      </c>
      <c r="H2268" t="b">
        <v>0</v>
      </c>
      <c r="I2268" t="s">
        <v>382</v>
      </c>
      <c r="J2268" t="s">
        <v>382</v>
      </c>
      <c r="K2268" t="s">
        <v>382</v>
      </c>
      <c r="X2268" t="str">
        <f t="shared" si="184"/>
        <v>-0.354744460361201_0.723388544673102</v>
      </c>
      <c r="Y2268" t="str">
        <f t="shared" si="185"/>
        <v>grade8_not_apr_march_grade_t8_ra_cont_zselfcontrol_growth</v>
      </c>
      <c r="Z2268" t="str">
        <f t="shared" si="186"/>
        <v>FALSE</v>
      </c>
      <c r="AA2268" s="2" t="e">
        <f t="shared" si="187"/>
        <v>#VALUE!</v>
      </c>
      <c r="AB2268">
        <f t="shared" si="188"/>
        <v>0.45350360984698701</v>
      </c>
    </row>
    <row r="2269" spans="1:28">
      <c r="A2269">
        <v>2268</v>
      </c>
      <c r="B2269" t="s">
        <v>119</v>
      </c>
      <c r="C2269">
        <v>-0.53433273428411299</v>
      </c>
      <c r="D2269">
        <v>0.48029838478673897</v>
      </c>
      <c r="E2269">
        <v>-1.1125016265073799</v>
      </c>
      <c r="F2269">
        <v>0.26809212448661301</v>
      </c>
      <c r="G2269" t="s">
        <v>830</v>
      </c>
      <c r="H2269" t="b">
        <v>0</v>
      </c>
      <c r="I2269" t="s">
        <v>382</v>
      </c>
      <c r="J2269" t="s">
        <v>382</v>
      </c>
      <c r="K2269" t="s">
        <v>382</v>
      </c>
      <c r="X2269" t="str">
        <f t="shared" si="184"/>
        <v>-1.11250162650738_0.268092124486613</v>
      </c>
      <c r="Y2269" t="str">
        <f t="shared" si="185"/>
        <v>grade8_not_apr_march_grade_t8_ra_cont_zselfcontrol_growth</v>
      </c>
      <c r="Z2269" t="str">
        <f t="shared" si="186"/>
        <v>FALSE</v>
      </c>
      <c r="AA2269" s="2" t="e">
        <f t="shared" si="187"/>
        <v>#VALUE!</v>
      </c>
      <c r="AB2269">
        <f t="shared" si="188"/>
        <v>0.48029838478673897</v>
      </c>
    </row>
    <row r="2270" spans="1:28">
      <c r="A2270">
        <v>2269</v>
      </c>
      <c r="B2270" t="s">
        <v>120</v>
      </c>
      <c r="C2270">
        <v>-0.29328167992777399</v>
      </c>
      <c r="D2270">
        <v>0.49418732600979898</v>
      </c>
      <c r="E2270">
        <v>-0.59346256873038195</v>
      </c>
      <c r="F2270">
        <v>0.55396137865561501</v>
      </c>
      <c r="G2270" t="s">
        <v>830</v>
      </c>
      <c r="H2270" t="b">
        <v>0</v>
      </c>
      <c r="I2270" t="s">
        <v>382</v>
      </c>
      <c r="J2270" t="s">
        <v>382</v>
      </c>
      <c r="K2270" t="s">
        <v>382</v>
      </c>
      <c r="X2270" t="str">
        <f t="shared" si="184"/>
        <v>-0.593462568730382_0.553961378655615</v>
      </c>
      <c r="Y2270" t="str">
        <f t="shared" si="185"/>
        <v>grade8_not_apr_march_grade_t8_ra_cont_zselfcontrol_growth</v>
      </c>
      <c r="Z2270" t="str">
        <f t="shared" si="186"/>
        <v>FALSE</v>
      </c>
      <c r="AA2270" s="2" t="e">
        <f t="shared" si="187"/>
        <v>#VALUE!</v>
      </c>
      <c r="AB2270">
        <f t="shared" si="188"/>
        <v>0.49418732600979898</v>
      </c>
    </row>
    <row r="2271" spans="1:28">
      <c r="A2271">
        <v>2270</v>
      </c>
      <c r="B2271" t="s">
        <v>116</v>
      </c>
      <c r="C2271">
        <v>0.108601604738136</v>
      </c>
      <c r="D2271">
        <v>0.20134880931232399</v>
      </c>
      <c r="E2271">
        <v>0.53937048403240095</v>
      </c>
      <c r="F2271">
        <v>0.59059842124240403</v>
      </c>
      <c r="G2271" t="s">
        <v>831</v>
      </c>
      <c r="H2271" t="b">
        <v>0</v>
      </c>
      <c r="I2271" t="s">
        <v>382</v>
      </c>
      <c r="J2271" t="s">
        <v>382</v>
      </c>
      <c r="K2271" t="s">
        <v>382</v>
      </c>
      <c r="X2271" t="str">
        <f t="shared" si="184"/>
        <v>0.539370484032401_0.590598421242404</v>
      </c>
      <c r="Y2271" t="str">
        <f t="shared" si="185"/>
        <v>grade9_not_apr_march_grade_t8_ra_cont_zselfcontrol_growth</v>
      </c>
      <c r="Z2271" t="str">
        <f t="shared" si="186"/>
        <v>FALSE</v>
      </c>
      <c r="AA2271" s="2" t="e">
        <f t="shared" si="187"/>
        <v>#VALUE!</v>
      </c>
      <c r="AB2271">
        <f t="shared" si="188"/>
        <v>0.20134880931232399</v>
      </c>
    </row>
    <row r="2272" spans="1:28">
      <c r="A2272">
        <v>2271</v>
      </c>
      <c r="B2272" t="s">
        <v>234</v>
      </c>
      <c r="C2272">
        <v>-1.0434509936785999E-2</v>
      </c>
      <c r="D2272">
        <v>1.82224383343552E-2</v>
      </c>
      <c r="E2272">
        <v>-0.57261875416055596</v>
      </c>
      <c r="F2272">
        <v>0.56793967360036801</v>
      </c>
      <c r="G2272" t="s">
        <v>831</v>
      </c>
      <c r="H2272" t="b">
        <v>0</v>
      </c>
      <c r="I2272" t="s">
        <v>382</v>
      </c>
      <c r="J2272" t="s">
        <v>382</v>
      </c>
      <c r="K2272" t="s">
        <v>382</v>
      </c>
      <c r="X2272" t="str">
        <f t="shared" si="184"/>
        <v>-0.572618754160556_0.567939673600368</v>
      </c>
      <c r="Y2272" t="str">
        <f t="shared" si="185"/>
        <v>grade9_not_apr_march_grade_t8_ra_cont_zselfcontrol_growth</v>
      </c>
      <c r="Z2272" t="str">
        <f t="shared" si="186"/>
        <v>FALSE</v>
      </c>
      <c r="AA2272" s="2" t="e">
        <f t="shared" si="187"/>
        <v>#VALUE!</v>
      </c>
      <c r="AB2272">
        <f t="shared" si="188"/>
        <v>1.82224383343552E-2</v>
      </c>
    </row>
    <row r="2273" spans="1:28">
      <c r="A2273">
        <v>2272</v>
      </c>
      <c r="B2273" t="s">
        <v>140</v>
      </c>
      <c r="C2273">
        <v>-0.15188066362390401</v>
      </c>
      <c r="D2273">
        <v>0.32596922140811402</v>
      </c>
      <c r="E2273">
        <v>-0.465935596519859</v>
      </c>
      <c r="F2273">
        <v>0.64207900611094804</v>
      </c>
      <c r="G2273" t="s">
        <v>831</v>
      </c>
      <c r="H2273" t="b">
        <v>0</v>
      </c>
      <c r="I2273" t="s">
        <v>382</v>
      </c>
      <c r="J2273" t="s">
        <v>382</v>
      </c>
      <c r="K2273" t="s">
        <v>382</v>
      </c>
      <c r="X2273" t="str">
        <f t="shared" si="184"/>
        <v>-0.465935596519859_0.642079006110948</v>
      </c>
      <c r="Y2273" t="str">
        <f t="shared" si="185"/>
        <v>grade9_not_apr_march_grade_t8_ra_cont_zselfcontrol_growth</v>
      </c>
      <c r="Z2273" t="str">
        <f t="shared" si="186"/>
        <v>FALSE</v>
      </c>
      <c r="AA2273" s="2" t="e">
        <f t="shared" si="187"/>
        <v>#VALUE!</v>
      </c>
      <c r="AB2273">
        <f t="shared" si="188"/>
        <v>0.32596922140811402</v>
      </c>
    </row>
    <row r="2274" spans="1:28">
      <c r="A2274">
        <v>2273</v>
      </c>
      <c r="B2274" t="s">
        <v>117</v>
      </c>
      <c r="C2274">
        <v>-3.6525164056622102E-2</v>
      </c>
      <c r="D2274">
        <v>0.46327143254917902</v>
      </c>
      <c r="E2274">
        <v>-7.8841822504876299E-2</v>
      </c>
      <c r="F2274">
        <v>0.93728552826426503</v>
      </c>
      <c r="G2274" t="s">
        <v>831</v>
      </c>
      <c r="H2274" t="b">
        <v>0</v>
      </c>
      <c r="I2274" t="s">
        <v>382</v>
      </c>
      <c r="J2274" t="s">
        <v>382</v>
      </c>
      <c r="K2274" t="s">
        <v>382</v>
      </c>
      <c r="X2274" t="str">
        <f t="shared" si="184"/>
        <v>-0.0788418225048763_0.937285528264265</v>
      </c>
      <c r="Y2274" t="str">
        <f t="shared" si="185"/>
        <v>grade9_not_apr_march_grade_t8_ra_cont_zselfcontrol_growth</v>
      </c>
      <c r="Z2274" t="str">
        <f t="shared" si="186"/>
        <v>FALSE</v>
      </c>
      <c r="AA2274" s="2" t="e">
        <f t="shared" si="187"/>
        <v>#VALUE!</v>
      </c>
      <c r="AB2274">
        <f t="shared" si="188"/>
        <v>0.46327143254917902</v>
      </c>
    </row>
    <row r="2275" spans="1:28">
      <c r="A2275">
        <v>2274</v>
      </c>
      <c r="B2275" t="s">
        <v>118</v>
      </c>
      <c r="C2275">
        <v>-0.38064208509536102</v>
      </c>
      <c r="D2275">
        <v>0.38162139696384301</v>
      </c>
      <c r="E2275">
        <v>-0.99743381299824097</v>
      </c>
      <c r="F2275">
        <v>0.32049642568333803</v>
      </c>
      <c r="G2275" t="s">
        <v>831</v>
      </c>
      <c r="H2275" t="b">
        <v>0</v>
      </c>
      <c r="I2275" t="s">
        <v>382</v>
      </c>
      <c r="J2275" t="s">
        <v>382</v>
      </c>
      <c r="K2275" t="s">
        <v>382</v>
      </c>
      <c r="X2275" t="str">
        <f t="shared" si="184"/>
        <v>-0.997433812998241_0.320496425683338</v>
      </c>
      <c r="Y2275" t="str">
        <f t="shared" si="185"/>
        <v>grade9_not_apr_march_grade_t8_ra_cont_zselfcontrol_growth</v>
      </c>
      <c r="Z2275" t="str">
        <f t="shared" si="186"/>
        <v>FALSE</v>
      </c>
      <c r="AA2275" s="2" t="e">
        <f t="shared" si="187"/>
        <v>#VALUE!</v>
      </c>
      <c r="AB2275">
        <f t="shared" si="188"/>
        <v>0.38162139696384301</v>
      </c>
    </row>
    <row r="2276" spans="1:28">
      <c r="A2276">
        <v>2275</v>
      </c>
      <c r="B2276" t="s">
        <v>119</v>
      </c>
      <c r="C2276">
        <v>-0.104999246947338</v>
      </c>
      <c r="D2276">
        <v>0.44921808405512698</v>
      </c>
      <c r="E2276">
        <v>-0.23373780057895599</v>
      </c>
      <c r="F2276">
        <v>0.81557398729474495</v>
      </c>
      <c r="G2276" t="s">
        <v>831</v>
      </c>
      <c r="H2276" t="b">
        <v>0</v>
      </c>
      <c r="I2276" t="s">
        <v>382</v>
      </c>
      <c r="J2276" t="s">
        <v>382</v>
      </c>
      <c r="K2276" t="s">
        <v>382</v>
      </c>
      <c r="X2276" t="str">
        <f t="shared" si="184"/>
        <v>-0.233737800578956_0.815573987294745</v>
      </c>
      <c r="Y2276" t="str">
        <f t="shared" si="185"/>
        <v>grade9_not_apr_march_grade_t8_ra_cont_zselfcontrol_growth</v>
      </c>
      <c r="Z2276" t="str">
        <f t="shared" si="186"/>
        <v>FALSE</v>
      </c>
      <c r="AA2276" s="2" t="e">
        <f t="shared" si="187"/>
        <v>#VALUE!</v>
      </c>
      <c r="AB2276">
        <f t="shared" si="188"/>
        <v>0.44921808405512698</v>
      </c>
    </row>
    <row r="2277" spans="1:28">
      <c r="A2277">
        <v>2276</v>
      </c>
      <c r="B2277" t="s">
        <v>120</v>
      </c>
      <c r="C2277">
        <v>-0.15073797490256</v>
      </c>
      <c r="D2277">
        <v>0.57733100130043802</v>
      </c>
      <c r="E2277">
        <v>-0.26109454465986198</v>
      </c>
      <c r="F2277">
        <v>0.79445273879564504</v>
      </c>
      <c r="G2277" t="s">
        <v>831</v>
      </c>
      <c r="H2277" t="b">
        <v>0</v>
      </c>
      <c r="I2277" t="s">
        <v>382</v>
      </c>
      <c r="J2277" t="s">
        <v>382</v>
      </c>
      <c r="K2277" t="s">
        <v>382</v>
      </c>
      <c r="X2277" t="str">
        <f t="shared" si="184"/>
        <v>-0.261094544659862_0.794452738795645</v>
      </c>
      <c r="Y2277" t="str">
        <f t="shared" si="185"/>
        <v>grade9_not_apr_march_grade_t8_ra_cont_zselfcontrol_growth</v>
      </c>
      <c r="Z2277" t="str">
        <f t="shared" si="186"/>
        <v>FALSE</v>
      </c>
      <c r="AA2277" s="2" t="e">
        <f t="shared" si="187"/>
        <v>#VALUE!</v>
      </c>
      <c r="AB2277">
        <f t="shared" si="188"/>
        <v>0.57733100130043802</v>
      </c>
    </row>
    <row r="2278" spans="1:28">
      <c r="A2278">
        <v>2277</v>
      </c>
      <c r="B2278" t="s">
        <v>150</v>
      </c>
      <c r="C2278">
        <v>-5.8501317817097401E-2</v>
      </c>
      <c r="D2278">
        <v>0.11848742543739001</v>
      </c>
      <c r="E2278">
        <v>-0.49373439925074603</v>
      </c>
      <c r="F2278">
        <v>0.62177028578346205</v>
      </c>
      <c r="G2278" t="s">
        <v>506</v>
      </c>
      <c r="H2278" t="b">
        <v>0</v>
      </c>
      <c r="I2278" t="s">
        <v>382</v>
      </c>
      <c r="J2278" t="s">
        <v>382</v>
      </c>
      <c r="K2278" t="s">
        <v>382</v>
      </c>
      <c r="X2278" t="str">
        <f t="shared" si="184"/>
        <v>-0.493734399250746_0.621770285783462</v>
      </c>
      <c r="Y2278" t="str">
        <f t="shared" si="185"/>
        <v>grade6_all_grade_t8_ra_basic_zselfefficacy_growth</v>
      </c>
      <c r="Z2278" t="str">
        <f t="shared" si="186"/>
        <v>FALSE</v>
      </c>
      <c r="AA2278" s="2" t="e">
        <f t="shared" si="187"/>
        <v>#VALUE!</v>
      </c>
      <c r="AB2278">
        <f t="shared" si="188"/>
        <v>0.11848742543739001</v>
      </c>
    </row>
    <row r="2279" spans="1:28">
      <c r="A2279">
        <v>2278</v>
      </c>
      <c r="B2279" t="s">
        <v>116</v>
      </c>
      <c r="C2279">
        <v>2.1995963799757101E-2</v>
      </c>
      <c r="D2279">
        <v>5.8459838615552803E-2</v>
      </c>
      <c r="E2279">
        <v>0.376257689392683</v>
      </c>
      <c r="F2279">
        <v>0.70692888739043003</v>
      </c>
      <c r="G2279" t="s">
        <v>506</v>
      </c>
      <c r="H2279" t="b">
        <v>0</v>
      </c>
      <c r="I2279" t="s">
        <v>382</v>
      </c>
      <c r="J2279" t="s">
        <v>382</v>
      </c>
      <c r="K2279" t="s">
        <v>382</v>
      </c>
      <c r="X2279" t="str">
        <f t="shared" si="184"/>
        <v>0.376257689392683_0.70692888739043</v>
      </c>
      <c r="Y2279" t="str">
        <f t="shared" si="185"/>
        <v>grade6_all_grade_t8_ra_basic_zselfefficacy_growth</v>
      </c>
      <c r="Z2279" t="str">
        <f t="shared" si="186"/>
        <v>FALSE</v>
      </c>
      <c r="AA2279" s="2" t="e">
        <f t="shared" si="187"/>
        <v>#VALUE!</v>
      </c>
      <c r="AB2279">
        <f t="shared" si="188"/>
        <v>5.8459838615552803E-2</v>
      </c>
    </row>
    <row r="2280" spans="1:28">
      <c r="A2280">
        <v>2279</v>
      </c>
      <c r="B2280" t="s">
        <v>234</v>
      </c>
      <c r="C2280">
        <v>-2.2863485029139502E-3</v>
      </c>
      <c r="D2280">
        <v>5.47051823417E-3</v>
      </c>
      <c r="E2280">
        <v>-0.41794002049621798</v>
      </c>
      <c r="F2280">
        <v>0.676219812631635</v>
      </c>
      <c r="G2280" t="s">
        <v>506</v>
      </c>
      <c r="H2280" t="b">
        <v>0</v>
      </c>
      <c r="I2280" t="s">
        <v>382</v>
      </c>
      <c r="J2280" t="s">
        <v>382</v>
      </c>
      <c r="K2280" t="s">
        <v>382</v>
      </c>
      <c r="X2280" t="str">
        <f t="shared" si="184"/>
        <v>-0.417940020496218_0.676219812631635</v>
      </c>
      <c r="Y2280" t="str">
        <f t="shared" si="185"/>
        <v>grade6_all_grade_t8_ra_basic_zselfefficacy_growth</v>
      </c>
      <c r="Z2280" t="str">
        <f t="shared" si="186"/>
        <v>FALSE</v>
      </c>
      <c r="AA2280" s="2" t="e">
        <f t="shared" si="187"/>
        <v>#VALUE!</v>
      </c>
      <c r="AB2280">
        <f t="shared" si="188"/>
        <v>5.47051823417E-3</v>
      </c>
    </row>
    <row r="2281" spans="1:28">
      <c r="A2281">
        <v>2280</v>
      </c>
      <c r="B2281" t="s">
        <v>150</v>
      </c>
      <c r="C2281">
        <v>-1.01772844822576E-3</v>
      </c>
      <c r="D2281">
        <v>0.122872649580611</v>
      </c>
      <c r="E2281">
        <v>-8.2827907732067902E-3</v>
      </c>
      <c r="F2281">
        <v>0.99339554622954096</v>
      </c>
      <c r="G2281" t="s">
        <v>507</v>
      </c>
      <c r="H2281" t="b">
        <v>0</v>
      </c>
      <c r="I2281" t="s">
        <v>382</v>
      </c>
      <c r="J2281" t="s">
        <v>382</v>
      </c>
      <c r="K2281" t="s">
        <v>382</v>
      </c>
      <c r="X2281" t="str">
        <f t="shared" si="184"/>
        <v>-0.00828279077320679_0.993395546229541</v>
      </c>
      <c r="Y2281" t="str">
        <f t="shared" si="185"/>
        <v>grade7_all_grade_t8_ra_basic_zselfefficacy_growth</v>
      </c>
      <c r="Z2281" t="str">
        <f t="shared" si="186"/>
        <v>FALSE</v>
      </c>
      <c r="AA2281" s="2" t="e">
        <f t="shared" si="187"/>
        <v>#VALUE!</v>
      </c>
      <c r="AB2281">
        <f t="shared" si="188"/>
        <v>0.122872649580611</v>
      </c>
    </row>
    <row r="2282" spans="1:28">
      <c r="A2282">
        <v>2281</v>
      </c>
      <c r="B2282" t="s">
        <v>116</v>
      </c>
      <c r="C2282">
        <v>-4.1648189904315E-2</v>
      </c>
      <c r="D2282">
        <v>5.4059096953149997E-2</v>
      </c>
      <c r="E2282">
        <v>-0.770419637982654</v>
      </c>
      <c r="F2282">
        <v>0.44151154380907998</v>
      </c>
      <c r="G2282" t="s">
        <v>507</v>
      </c>
      <c r="H2282" t="b">
        <v>0</v>
      </c>
      <c r="I2282" t="s">
        <v>382</v>
      </c>
      <c r="J2282" t="s">
        <v>382</v>
      </c>
      <c r="K2282" t="s">
        <v>382</v>
      </c>
      <c r="X2282" t="str">
        <f t="shared" si="184"/>
        <v>-0.770419637982654_0.44151154380908</v>
      </c>
      <c r="Y2282" t="str">
        <f t="shared" si="185"/>
        <v>grade7_all_grade_t8_ra_basic_zselfefficacy_growth</v>
      </c>
      <c r="Z2282" t="str">
        <f t="shared" si="186"/>
        <v>FALSE</v>
      </c>
      <c r="AA2282" s="2" t="e">
        <f t="shared" si="187"/>
        <v>#VALUE!</v>
      </c>
      <c r="AB2282">
        <f t="shared" si="188"/>
        <v>5.4059096953149997E-2</v>
      </c>
    </row>
    <row r="2283" spans="1:28">
      <c r="A2283">
        <v>2282</v>
      </c>
      <c r="B2283" t="s">
        <v>234</v>
      </c>
      <c r="C2283">
        <v>4.4910847986528498E-3</v>
      </c>
      <c r="D2283">
        <v>4.9165225537129804E-3</v>
      </c>
      <c r="E2283">
        <v>0.91346775075020503</v>
      </c>
      <c r="F2283">
        <v>0.361553805602361</v>
      </c>
      <c r="G2283" t="s">
        <v>507</v>
      </c>
      <c r="H2283" t="b">
        <v>0</v>
      </c>
      <c r="I2283" t="s">
        <v>382</v>
      </c>
      <c r="J2283" t="s">
        <v>382</v>
      </c>
      <c r="K2283" t="s">
        <v>382</v>
      </c>
      <c r="X2283" t="str">
        <f t="shared" si="184"/>
        <v>0.913467750750205_0.361553805602361</v>
      </c>
      <c r="Y2283" t="str">
        <f t="shared" si="185"/>
        <v>grade7_all_grade_t8_ra_basic_zselfefficacy_growth</v>
      </c>
      <c r="Z2283" t="str">
        <f t="shared" si="186"/>
        <v>FALSE</v>
      </c>
      <c r="AA2283" s="2" t="e">
        <f t="shared" si="187"/>
        <v>#VALUE!</v>
      </c>
      <c r="AB2283">
        <f t="shared" si="188"/>
        <v>4.9165225537129804E-3</v>
      </c>
    </row>
    <row r="2284" spans="1:28">
      <c r="A2284">
        <v>2283</v>
      </c>
      <c r="B2284" t="s">
        <v>150</v>
      </c>
      <c r="C2284">
        <v>7.8232491761847406E-2</v>
      </c>
      <c r="D2284">
        <v>0.186188911903651</v>
      </c>
      <c r="E2284">
        <v>0.42017803832663903</v>
      </c>
      <c r="F2284">
        <v>0.67462638685199605</v>
      </c>
      <c r="G2284" t="s">
        <v>832</v>
      </c>
      <c r="H2284" t="b">
        <v>0</v>
      </c>
      <c r="I2284" t="s">
        <v>382</v>
      </c>
      <c r="J2284" t="s">
        <v>382</v>
      </c>
      <c r="K2284" t="s">
        <v>382</v>
      </c>
      <c r="X2284" t="str">
        <f t="shared" si="184"/>
        <v>0.420178038326639_0.674626386851996</v>
      </c>
      <c r="Y2284" t="str">
        <f t="shared" si="185"/>
        <v>grade6_not_apr_march_grade_t8_ra_basic_zselfefficacy_growth</v>
      </c>
      <c r="Z2284" t="str">
        <f t="shared" si="186"/>
        <v>FALSE</v>
      </c>
      <c r="AA2284" s="2" t="e">
        <f t="shared" si="187"/>
        <v>#VALUE!</v>
      </c>
      <c r="AB2284">
        <f t="shared" si="188"/>
        <v>0.186188911903651</v>
      </c>
    </row>
    <row r="2285" spans="1:28">
      <c r="A2285">
        <v>2284</v>
      </c>
      <c r="B2285" t="s">
        <v>116</v>
      </c>
      <c r="C2285">
        <v>-3.7673840908774903E-2</v>
      </c>
      <c r="D2285">
        <v>8.2066766948056896E-2</v>
      </c>
      <c r="E2285">
        <v>-0.45906330064909301</v>
      </c>
      <c r="F2285">
        <v>0.64648821370630305</v>
      </c>
      <c r="G2285" t="s">
        <v>832</v>
      </c>
      <c r="H2285" t="b">
        <v>0</v>
      </c>
      <c r="I2285" t="s">
        <v>382</v>
      </c>
      <c r="J2285" t="s">
        <v>382</v>
      </c>
      <c r="K2285" t="s">
        <v>382</v>
      </c>
      <c r="X2285" t="str">
        <f t="shared" si="184"/>
        <v>-0.459063300649093_0.646488213706303</v>
      </c>
      <c r="Y2285" t="str">
        <f t="shared" si="185"/>
        <v>grade6_not_apr_march_grade_t8_ra_basic_zselfefficacy_growth</v>
      </c>
      <c r="Z2285" t="str">
        <f t="shared" si="186"/>
        <v>FALSE</v>
      </c>
      <c r="AA2285" s="2" t="e">
        <f t="shared" si="187"/>
        <v>#VALUE!</v>
      </c>
      <c r="AB2285">
        <f t="shared" si="188"/>
        <v>8.2066766948056896E-2</v>
      </c>
    </row>
    <row r="2286" spans="1:28">
      <c r="A2286">
        <v>2285</v>
      </c>
      <c r="B2286" t="s">
        <v>234</v>
      </c>
      <c r="C2286">
        <v>3.0217915559362699E-3</v>
      </c>
      <c r="D2286">
        <v>7.2459034320526304E-3</v>
      </c>
      <c r="E2286">
        <v>0.41703447807063199</v>
      </c>
      <c r="F2286">
        <v>0.67692190355031301</v>
      </c>
      <c r="G2286" t="s">
        <v>832</v>
      </c>
      <c r="H2286" t="b">
        <v>0</v>
      </c>
      <c r="I2286" t="s">
        <v>382</v>
      </c>
      <c r="J2286" t="s">
        <v>382</v>
      </c>
      <c r="K2286" t="s">
        <v>382</v>
      </c>
      <c r="X2286" t="str">
        <f t="shared" si="184"/>
        <v>0.417034478070632_0.676921903550313</v>
      </c>
      <c r="Y2286" t="str">
        <f t="shared" si="185"/>
        <v>grade6_not_apr_march_grade_t8_ra_basic_zselfefficacy_growth</v>
      </c>
      <c r="Z2286" t="str">
        <f t="shared" si="186"/>
        <v>FALSE</v>
      </c>
      <c r="AA2286" s="2" t="e">
        <f t="shared" si="187"/>
        <v>#VALUE!</v>
      </c>
      <c r="AB2286">
        <f t="shared" si="188"/>
        <v>7.2459034320526304E-3</v>
      </c>
    </row>
    <row r="2287" spans="1:28">
      <c r="A2287">
        <v>2286</v>
      </c>
      <c r="B2287" t="s">
        <v>150</v>
      </c>
      <c r="C2287">
        <v>-7.1398336853084098E-3</v>
      </c>
      <c r="D2287">
        <v>0.22432343731155599</v>
      </c>
      <c r="E2287">
        <v>-3.1828300113786602E-2</v>
      </c>
      <c r="F2287">
        <v>0.97462804584326701</v>
      </c>
      <c r="G2287" t="s">
        <v>833</v>
      </c>
      <c r="H2287" t="b">
        <v>0</v>
      </c>
      <c r="I2287" t="s">
        <v>382</v>
      </c>
      <c r="J2287" t="s">
        <v>382</v>
      </c>
      <c r="K2287" t="s">
        <v>382</v>
      </c>
      <c r="X2287" t="str">
        <f t="shared" si="184"/>
        <v>-0.0318283001137866_0.974628045843267</v>
      </c>
      <c r="Y2287" t="str">
        <f t="shared" si="185"/>
        <v>grade7_not_apr_march_grade_t8_ra_basic_zselfefficacy_growth</v>
      </c>
      <c r="Z2287" t="str">
        <f t="shared" si="186"/>
        <v>FALSE</v>
      </c>
      <c r="AA2287" s="2" t="e">
        <f t="shared" si="187"/>
        <v>#VALUE!</v>
      </c>
      <c r="AB2287">
        <f t="shared" si="188"/>
        <v>0.22432343731155599</v>
      </c>
    </row>
    <row r="2288" spans="1:28">
      <c r="A2288">
        <v>2287</v>
      </c>
      <c r="B2288" t="s">
        <v>116</v>
      </c>
      <c r="C2288">
        <v>-3.5138399684650802E-2</v>
      </c>
      <c r="D2288">
        <v>8.8916045309133704E-2</v>
      </c>
      <c r="E2288">
        <v>-0.39518626320463701</v>
      </c>
      <c r="F2288">
        <v>0.69295845394261701</v>
      </c>
      <c r="G2288" t="s">
        <v>833</v>
      </c>
      <c r="H2288" t="b">
        <v>0</v>
      </c>
      <c r="I2288" t="s">
        <v>382</v>
      </c>
      <c r="J2288" t="s">
        <v>382</v>
      </c>
      <c r="K2288" t="s">
        <v>382</v>
      </c>
      <c r="X2288" t="str">
        <f t="shared" si="184"/>
        <v>-0.395186263204637_0.692958453942617</v>
      </c>
      <c r="Y2288" t="str">
        <f t="shared" si="185"/>
        <v>grade7_not_apr_march_grade_t8_ra_basic_zselfefficacy_growth</v>
      </c>
      <c r="Z2288" t="str">
        <f t="shared" si="186"/>
        <v>FALSE</v>
      </c>
      <c r="AA2288" s="2" t="e">
        <f t="shared" si="187"/>
        <v>#VALUE!</v>
      </c>
      <c r="AB2288">
        <f t="shared" si="188"/>
        <v>8.8916045309133704E-2</v>
      </c>
    </row>
    <row r="2289" spans="1:28">
      <c r="A2289">
        <v>2288</v>
      </c>
      <c r="B2289" t="s">
        <v>234</v>
      </c>
      <c r="C2289">
        <v>3.6795731671480001E-3</v>
      </c>
      <c r="D2289">
        <v>7.4294723100287001E-3</v>
      </c>
      <c r="E2289">
        <v>0.49526709483540499</v>
      </c>
      <c r="F2289">
        <v>0.62073824311310299</v>
      </c>
      <c r="G2289" t="s">
        <v>833</v>
      </c>
      <c r="H2289" t="b">
        <v>0</v>
      </c>
      <c r="I2289" t="s">
        <v>382</v>
      </c>
      <c r="J2289" t="s">
        <v>382</v>
      </c>
      <c r="K2289" t="s">
        <v>382</v>
      </c>
      <c r="X2289" t="str">
        <f t="shared" si="184"/>
        <v>0.495267094835405_0.620738243113103</v>
      </c>
      <c r="Y2289" t="str">
        <f t="shared" si="185"/>
        <v>grade7_not_apr_march_grade_t8_ra_basic_zselfefficacy_growth</v>
      </c>
      <c r="Z2289" t="str">
        <f t="shared" si="186"/>
        <v>FALSE</v>
      </c>
      <c r="AA2289" s="2" t="e">
        <f t="shared" si="187"/>
        <v>#VALUE!</v>
      </c>
      <c r="AB2289">
        <f t="shared" si="188"/>
        <v>7.4294723100287001E-3</v>
      </c>
    </row>
    <row r="2290" spans="1:28">
      <c r="A2290">
        <v>2289</v>
      </c>
      <c r="B2290" t="s">
        <v>116</v>
      </c>
      <c r="C2290">
        <v>-0.11549643718061101</v>
      </c>
      <c r="D2290">
        <v>0.22677624721435</v>
      </c>
      <c r="E2290">
        <v>-0.50929688889085101</v>
      </c>
      <c r="F2290">
        <v>0.61155512728418504</v>
      </c>
      <c r="G2290" t="s">
        <v>376</v>
      </c>
      <c r="H2290" t="b">
        <v>1</v>
      </c>
      <c r="I2290" t="s">
        <v>372</v>
      </c>
      <c r="J2290" t="s">
        <v>382</v>
      </c>
      <c r="K2290" t="s">
        <v>382</v>
      </c>
      <c r="X2290" t="str">
        <f t="shared" si="184"/>
        <v>-0.509296888890851_0.611555127284185</v>
      </c>
      <c r="Y2290" t="str">
        <f t="shared" si="185"/>
        <v>grade6_all_grade_t8_ra_cont_zselfefficacy_growth</v>
      </c>
      <c r="Z2290" t="str">
        <f t="shared" si="186"/>
        <v>TRUE</v>
      </c>
      <c r="AA2290" s="2" t="e">
        <f t="shared" si="187"/>
        <v>#VALUE!</v>
      </c>
      <c r="AB2290">
        <f t="shared" si="188"/>
        <v>0.22677624721435</v>
      </c>
    </row>
    <row r="2291" spans="1:28">
      <c r="A2291">
        <v>2290</v>
      </c>
      <c r="B2291" t="s">
        <v>234</v>
      </c>
      <c r="C2291">
        <v>1.02991062302653E-2</v>
      </c>
      <c r="D2291">
        <v>2.1753235499726999E-2</v>
      </c>
      <c r="E2291">
        <v>0.47345169551419503</v>
      </c>
      <c r="F2291">
        <v>0.63682077514978996</v>
      </c>
      <c r="G2291" t="s">
        <v>376</v>
      </c>
      <c r="H2291" t="b">
        <v>1</v>
      </c>
      <c r="I2291" t="s">
        <v>372</v>
      </c>
      <c r="J2291" t="s">
        <v>382</v>
      </c>
      <c r="K2291" t="s">
        <v>382</v>
      </c>
      <c r="X2291" t="str">
        <f t="shared" si="184"/>
        <v>0.473451695514195_0.63682077514979</v>
      </c>
      <c r="Y2291" t="str">
        <f t="shared" si="185"/>
        <v>grade6_all_grade_t8_ra_cont_zselfefficacy_growth</v>
      </c>
      <c r="Z2291" t="str">
        <f t="shared" si="186"/>
        <v>TRUE</v>
      </c>
      <c r="AA2291" s="2" t="e">
        <f t="shared" si="187"/>
        <v>#VALUE!</v>
      </c>
      <c r="AB2291">
        <f t="shared" si="188"/>
        <v>2.1753235499726999E-2</v>
      </c>
    </row>
    <row r="2292" spans="1:28">
      <c r="A2292">
        <v>2291</v>
      </c>
      <c r="B2292" t="s">
        <v>140</v>
      </c>
      <c r="C2292">
        <v>-6.2103465738054399E-2</v>
      </c>
      <c r="D2292">
        <v>0.38471447620093502</v>
      </c>
      <c r="E2292">
        <v>-0.16142742106127</v>
      </c>
      <c r="F2292">
        <v>0.872050227875517</v>
      </c>
      <c r="G2292" t="s">
        <v>376</v>
      </c>
      <c r="H2292" t="b">
        <v>1</v>
      </c>
      <c r="I2292" t="s">
        <v>372</v>
      </c>
      <c r="J2292" t="s">
        <v>382</v>
      </c>
      <c r="K2292" t="s">
        <v>382</v>
      </c>
      <c r="X2292" t="str">
        <f t="shared" si="184"/>
        <v>-0.16142742106127_0.872050227875517</v>
      </c>
      <c r="Y2292" t="str">
        <f t="shared" si="185"/>
        <v>grade6_all_grade_t8_ra_cont_zselfefficacy_growth</v>
      </c>
      <c r="Z2292" t="str">
        <f t="shared" si="186"/>
        <v>TRUE</v>
      </c>
      <c r="AA2292" s="2" t="e">
        <f t="shared" si="187"/>
        <v>#VALUE!</v>
      </c>
      <c r="AB2292">
        <f t="shared" si="188"/>
        <v>0.38471447620093502</v>
      </c>
    </row>
    <row r="2293" spans="1:28">
      <c r="A2293">
        <v>2292</v>
      </c>
      <c r="B2293" t="s">
        <v>117</v>
      </c>
      <c r="C2293">
        <v>-6.11348703879133E-2</v>
      </c>
      <c r="D2293">
        <v>0.93171871048053401</v>
      </c>
      <c r="E2293">
        <v>-6.5615157987310394E-2</v>
      </c>
      <c r="F2293">
        <v>0.947802251742482</v>
      </c>
      <c r="G2293" t="s">
        <v>376</v>
      </c>
      <c r="H2293" t="b">
        <v>1</v>
      </c>
      <c r="I2293" t="s">
        <v>372</v>
      </c>
      <c r="J2293" t="s">
        <v>382</v>
      </c>
      <c r="K2293" t="s">
        <v>382</v>
      </c>
      <c r="X2293" t="str">
        <f t="shared" si="184"/>
        <v>-0.0656151579873104_0.947802251742482</v>
      </c>
      <c r="Y2293" t="str">
        <f t="shared" si="185"/>
        <v>grade6_all_grade_t8_ra_cont_zselfefficacy_growth</v>
      </c>
      <c r="Z2293" t="str">
        <f t="shared" si="186"/>
        <v>TRUE</v>
      </c>
      <c r="AA2293" s="2" t="e">
        <f t="shared" si="187"/>
        <v>#VALUE!</v>
      </c>
      <c r="AB2293">
        <f t="shared" si="188"/>
        <v>0.93171871048053401</v>
      </c>
    </row>
    <row r="2294" spans="1:28">
      <c r="A2294">
        <v>2293</v>
      </c>
      <c r="B2294" t="s">
        <v>118</v>
      </c>
      <c r="C2294">
        <v>0.19601926110287801</v>
      </c>
      <c r="D2294">
        <v>0.92967459667934604</v>
      </c>
      <c r="E2294">
        <v>0.21084717362723401</v>
      </c>
      <c r="F2294">
        <v>0.83339311698251595</v>
      </c>
      <c r="G2294" t="s">
        <v>376</v>
      </c>
      <c r="H2294" t="b">
        <v>1</v>
      </c>
      <c r="I2294" t="s">
        <v>372</v>
      </c>
      <c r="J2294" t="s">
        <v>382</v>
      </c>
      <c r="K2294" t="s">
        <v>382</v>
      </c>
      <c r="X2294" t="str">
        <f t="shared" si="184"/>
        <v>0.210847173627234_0.833393116982516</v>
      </c>
      <c r="Y2294" t="str">
        <f t="shared" si="185"/>
        <v>grade6_all_grade_t8_ra_cont_zselfefficacy_growth</v>
      </c>
      <c r="Z2294" t="str">
        <f t="shared" si="186"/>
        <v>TRUE</v>
      </c>
      <c r="AA2294" s="2" t="e">
        <f t="shared" si="187"/>
        <v>#VALUE!</v>
      </c>
      <c r="AB2294">
        <f t="shared" si="188"/>
        <v>0.92967459667934604</v>
      </c>
    </row>
    <row r="2295" spans="1:28">
      <c r="A2295">
        <v>2294</v>
      </c>
      <c r="B2295" t="s">
        <v>119</v>
      </c>
      <c r="C2295">
        <v>0.32213302214469403</v>
      </c>
      <c r="D2295">
        <v>0.94548489980515604</v>
      </c>
      <c r="E2295">
        <v>0.340706680996258</v>
      </c>
      <c r="F2295">
        <v>0.73396840786603701</v>
      </c>
      <c r="G2295" t="s">
        <v>376</v>
      </c>
      <c r="H2295" t="b">
        <v>1</v>
      </c>
      <c r="I2295" t="s">
        <v>372</v>
      </c>
      <c r="J2295" t="s">
        <v>382</v>
      </c>
      <c r="K2295" t="s">
        <v>382</v>
      </c>
      <c r="X2295" t="str">
        <f t="shared" si="184"/>
        <v>0.340706680996258_0.733968407866037</v>
      </c>
      <c r="Y2295" t="str">
        <f t="shared" si="185"/>
        <v>grade6_all_grade_t8_ra_cont_zselfefficacy_growth</v>
      </c>
      <c r="Z2295" t="str">
        <f t="shared" si="186"/>
        <v>TRUE</v>
      </c>
      <c r="AA2295" s="2" t="e">
        <f t="shared" si="187"/>
        <v>#VALUE!</v>
      </c>
      <c r="AB2295">
        <f t="shared" si="188"/>
        <v>0.94548489980515604</v>
      </c>
    </row>
    <row r="2296" spans="1:28">
      <c r="A2296">
        <v>2295</v>
      </c>
      <c r="B2296" t="s">
        <v>120</v>
      </c>
      <c r="C2296">
        <v>-2.91791812988586E-2</v>
      </c>
      <c r="D2296">
        <v>1.1216732073815301</v>
      </c>
      <c r="E2296">
        <v>-2.6013977250090001E-2</v>
      </c>
      <c r="F2296">
        <v>0.97929290061091301</v>
      </c>
      <c r="G2296" t="s">
        <v>376</v>
      </c>
      <c r="H2296" t="b">
        <v>1</v>
      </c>
      <c r="I2296" t="s">
        <v>372</v>
      </c>
      <c r="J2296" t="s">
        <v>382</v>
      </c>
      <c r="K2296" t="s">
        <v>382</v>
      </c>
      <c r="X2296" t="str">
        <f t="shared" si="184"/>
        <v>-0.02601397725009_0.979292900610913</v>
      </c>
      <c r="Y2296" t="str">
        <f t="shared" si="185"/>
        <v>grade6_all_grade_t8_ra_cont_zselfefficacy_growth</v>
      </c>
      <c r="Z2296" t="str">
        <f t="shared" si="186"/>
        <v>TRUE</v>
      </c>
      <c r="AA2296" s="2" t="e">
        <f t="shared" si="187"/>
        <v>#VALUE!</v>
      </c>
      <c r="AB2296">
        <f t="shared" si="188"/>
        <v>1.1216732073815301</v>
      </c>
    </row>
    <row r="2297" spans="1:28">
      <c r="A2297">
        <v>2296</v>
      </c>
      <c r="B2297" t="s">
        <v>116</v>
      </c>
      <c r="C2297">
        <v>-2.6582719211832799E-2</v>
      </c>
      <c r="D2297">
        <v>0.12978966244946299</v>
      </c>
      <c r="E2297">
        <v>-0.204813840410313</v>
      </c>
      <c r="F2297">
        <v>0.837959743282091</v>
      </c>
      <c r="G2297" t="s">
        <v>377</v>
      </c>
      <c r="H2297" t="b">
        <v>1</v>
      </c>
      <c r="I2297" t="s">
        <v>372</v>
      </c>
      <c r="J2297" t="s">
        <v>382</v>
      </c>
      <c r="K2297" t="s">
        <v>382</v>
      </c>
      <c r="X2297" t="str">
        <f t="shared" si="184"/>
        <v>-0.204813840410313_0.837959743282091</v>
      </c>
      <c r="Y2297" t="str">
        <f t="shared" si="185"/>
        <v>grade7_all_grade_t8_ra_cont_zselfefficacy_growth</v>
      </c>
      <c r="Z2297" t="str">
        <f t="shared" si="186"/>
        <v>TRUE</v>
      </c>
      <c r="AA2297" s="2" t="e">
        <f t="shared" si="187"/>
        <v>#VALUE!</v>
      </c>
      <c r="AB2297">
        <f t="shared" si="188"/>
        <v>0.12978966244946299</v>
      </c>
    </row>
    <row r="2298" spans="1:28">
      <c r="A2298">
        <v>2297</v>
      </c>
      <c r="B2298" t="s">
        <v>234</v>
      </c>
      <c r="C2298">
        <v>1.7766424616992801E-3</v>
      </c>
      <c r="D2298">
        <v>1.202322355077E-2</v>
      </c>
      <c r="E2298">
        <v>0.147767564513553</v>
      </c>
      <c r="F2298">
        <v>0.88269928821773003</v>
      </c>
      <c r="G2298" t="s">
        <v>377</v>
      </c>
      <c r="H2298" t="b">
        <v>1</v>
      </c>
      <c r="I2298" t="s">
        <v>372</v>
      </c>
      <c r="J2298" t="s">
        <v>382</v>
      </c>
      <c r="K2298" t="s">
        <v>382</v>
      </c>
      <c r="X2298" t="str">
        <f t="shared" si="184"/>
        <v>0.147767564513553_0.88269928821773</v>
      </c>
      <c r="Y2298" t="str">
        <f t="shared" si="185"/>
        <v>grade7_all_grade_t8_ra_cont_zselfefficacy_growth</v>
      </c>
      <c r="Z2298" t="str">
        <f t="shared" si="186"/>
        <v>TRUE</v>
      </c>
      <c r="AA2298" s="2" t="e">
        <f t="shared" si="187"/>
        <v>#VALUE!</v>
      </c>
      <c r="AB2298">
        <f t="shared" si="188"/>
        <v>1.202322355077E-2</v>
      </c>
    </row>
    <row r="2299" spans="1:28">
      <c r="A2299">
        <v>2298</v>
      </c>
      <c r="B2299" t="s">
        <v>140</v>
      </c>
      <c r="C2299">
        <v>0.128898778988387</v>
      </c>
      <c r="D2299">
        <v>0.22616138610094699</v>
      </c>
      <c r="E2299">
        <v>0.56994158556692198</v>
      </c>
      <c r="F2299">
        <v>0.56946099968427399</v>
      </c>
      <c r="G2299" t="s">
        <v>377</v>
      </c>
      <c r="H2299" t="b">
        <v>1</v>
      </c>
      <c r="I2299" t="s">
        <v>372</v>
      </c>
      <c r="J2299" t="s">
        <v>382</v>
      </c>
      <c r="K2299" t="s">
        <v>382</v>
      </c>
      <c r="X2299" t="str">
        <f t="shared" si="184"/>
        <v>0.569941585566922_0.569460999684274</v>
      </c>
      <c r="Y2299" t="str">
        <f t="shared" si="185"/>
        <v>grade7_all_grade_t8_ra_cont_zselfefficacy_growth</v>
      </c>
      <c r="Z2299" t="str">
        <f t="shared" si="186"/>
        <v>TRUE</v>
      </c>
      <c r="AA2299" s="2" t="e">
        <f t="shared" si="187"/>
        <v>#VALUE!</v>
      </c>
      <c r="AB2299">
        <f t="shared" si="188"/>
        <v>0.22616138610094699</v>
      </c>
    </row>
    <row r="2300" spans="1:28">
      <c r="A2300">
        <v>2299</v>
      </c>
      <c r="B2300" t="s">
        <v>117</v>
      </c>
      <c r="C2300">
        <v>-0.338224562514576</v>
      </c>
      <c r="D2300">
        <v>0.399888158334684</v>
      </c>
      <c r="E2300">
        <v>-0.84579789489915502</v>
      </c>
      <c r="F2300">
        <v>0.398840609815377</v>
      </c>
      <c r="G2300" t="s">
        <v>377</v>
      </c>
      <c r="H2300" t="b">
        <v>1</v>
      </c>
      <c r="I2300" t="s">
        <v>372</v>
      </c>
      <c r="J2300" t="s">
        <v>382</v>
      </c>
      <c r="K2300" t="s">
        <v>382</v>
      </c>
      <c r="X2300" t="str">
        <f t="shared" ref="X2300:X2363" si="189">E2300&amp;"_"&amp;F2300</f>
        <v>-0.845797894899155_0.398840609815377</v>
      </c>
      <c r="Y2300" t="str">
        <f t="shared" ref="Y2300:Y2363" si="190">TEXT(G2300,"0.000")</f>
        <v>grade7_all_grade_t8_ra_cont_zselfefficacy_growth</v>
      </c>
      <c r="Z2300" t="str">
        <f t="shared" ref="Z2300:Z2363" si="191">TEXT(H2300,"0.000")</f>
        <v>TRUE</v>
      </c>
      <c r="AA2300" s="2" t="e">
        <f t="shared" ref="AA2300:AA2363" si="192">IF(COUNTIF(J2300,"*E*")&gt;0, "***", IF(TEXT(J2300, "0.00E+00")*1&lt;0.01, "***", IF(TEXT(J2300, "0.00E+00")*1&lt;0.05, "**",  IF(TEXT(J2300, "0.00E+00")*1&lt;0.1, "*",""))))</f>
        <v>#VALUE!</v>
      </c>
      <c r="AB2300">
        <f t="shared" ref="AB2300:AB2363" si="193">D2300</f>
        <v>0.399888158334684</v>
      </c>
    </row>
    <row r="2301" spans="1:28">
      <c r="A2301">
        <v>2300</v>
      </c>
      <c r="B2301" t="s">
        <v>118</v>
      </c>
      <c r="C2301">
        <v>-0.24201309759672601</v>
      </c>
      <c r="D2301">
        <v>0.363645956506226</v>
      </c>
      <c r="E2301">
        <v>-0.66551846175300999</v>
      </c>
      <c r="F2301">
        <v>0.50661041930605599</v>
      </c>
      <c r="G2301" t="s">
        <v>377</v>
      </c>
      <c r="H2301" t="b">
        <v>1</v>
      </c>
      <c r="I2301" t="s">
        <v>372</v>
      </c>
      <c r="J2301" t="s">
        <v>382</v>
      </c>
      <c r="K2301" t="s">
        <v>382</v>
      </c>
      <c r="X2301" t="str">
        <f t="shared" si="189"/>
        <v>-0.66551846175301_0.506610419306056</v>
      </c>
      <c r="Y2301" t="str">
        <f t="shared" si="190"/>
        <v>grade7_all_grade_t8_ra_cont_zselfefficacy_growth</v>
      </c>
      <c r="Z2301" t="str">
        <f t="shared" si="191"/>
        <v>TRUE</v>
      </c>
      <c r="AA2301" s="2" t="e">
        <f t="shared" si="192"/>
        <v>#VALUE!</v>
      </c>
      <c r="AB2301">
        <f t="shared" si="193"/>
        <v>0.363645956506226</v>
      </c>
    </row>
    <row r="2302" spans="1:28">
      <c r="A2302">
        <v>2301</v>
      </c>
      <c r="B2302" t="s">
        <v>119</v>
      </c>
      <c r="C2302">
        <v>5.7571379039379297E-2</v>
      </c>
      <c r="D2302">
        <v>0.398406998234412</v>
      </c>
      <c r="E2302">
        <v>0.14450393515805099</v>
      </c>
      <c r="F2302">
        <v>0.88527172950047395</v>
      </c>
      <c r="G2302" t="s">
        <v>377</v>
      </c>
      <c r="H2302" t="b">
        <v>1</v>
      </c>
      <c r="I2302" t="s">
        <v>372</v>
      </c>
      <c r="J2302" t="s">
        <v>382</v>
      </c>
      <c r="K2302" t="s">
        <v>382</v>
      </c>
      <c r="X2302" t="str">
        <f t="shared" si="189"/>
        <v>0.144503935158051_0.885271729500474</v>
      </c>
      <c r="Y2302" t="str">
        <f t="shared" si="190"/>
        <v>grade7_all_grade_t8_ra_cont_zselfefficacy_growth</v>
      </c>
      <c r="Z2302" t="str">
        <f t="shared" si="191"/>
        <v>TRUE</v>
      </c>
      <c r="AA2302" s="2" t="e">
        <f t="shared" si="192"/>
        <v>#VALUE!</v>
      </c>
      <c r="AB2302">
        <f t="shared" si="193"/>
        <v>0.398406998234412</v>
      </c>
    </row>
    <row r="2303" spans="1:28">
      <c r="A2303">
        <v>2302</v>
      </c>
      <c r="B2303" t="s">
        <v>120</v>
      </c>
      <c r="C2303">
        <v>0.364111173519717</v>
      </c>
      <c r="D2303">
        <v>0.417978989115244</v>
      </c>
      <c r="E2303">
        <v>0.87112314973163596</v>
      </c>
      <c r="F2303">
        <v>0.38490116364418497</v>
      </c>
      <c r="G2303" t="s">
        <v>377</v>
      </c>
      <c r="H2303" t="b">
        <v>1</v>
      </c>
      <c r="I2303" t="s">
        <v>372</v>
      </c>
      <c r="J2303" t="s">
        <v>382</v>
      </c>
      <c r="K2303" t="s">
        <v>382</v>
      </c>
      <c r="X2303" t="str">
        <f t="shared" si="189"/>
        <v>0.871123149731636_0.384901163644185</v>
      </c>
      <c r="Y2303" t="str">
        <f t="shared" si="190"/>
        <v>grade7_all_grade_t8_ra_cont_zselfefficacy_growth</v>
      </c>
      <c r="Z2303" t="str">
        <f t="shared" si="191"/>
        <v>TRUE</v>
      </c>
      <c r="AA2303" s="2" t="e">
        <f t="shared" si="192"/>
        <v>#VALUE!</v>
      </c>
      <c r="AB2303">
        <f t="shared" si="193"/>
        <v>0.417978989115244</v>
      </c>
    </row>
    <row r="2304" spans="1:28">
      <c r="A2304">
        <v>2303</v>
      </c>
      <c r="B2304" t="s">
        <v>116</v>
      </c>
      <c r="C2304">
        <v>7.4995738623303498E-2</v>
      </c>
      <c r="D2304">
        <v>0.32384496518092998</v>
      </c>
      <c r="E2304">
        <v>0.23157914028832899</v>
      </c>
      <c r="F2304">
        <v>0.81743488265600805</v>
      </c>
      <c r="G2304" t="s">
        <v>835</v>
      </c>
      <c r="H2304" t="b">
        <v>0</v>
      </c>
      <c r="I2304" t="s">
        <v>382</v>
      </c>
      <c r="J2304" t="s">
        <v>382</v>
      </c>
      <c r="K2304" t="s">
        <v>382</v>
      </c>
      <c r="X2304" t="str">
        <f t="shared" si="189"/>
        <v>0.231579140288329_0.817434882656008</v>
      </c>
      <c r="Y2304" t="str">
        <f t="shared" si="190"/>
        <v>grade6_not_apr_march_grade_t8_ra_cont_zselfefficacy_growth</v>
      </c>
      <c r="Z2304" t="str">
        <f t="shared" si="191"/>
        <v>FALSE</v>
      </c>
      <c r="AA2304" s="2" t="e">
        <f t="shared" si="192"/>
        <v>#VALUE!</v>
      </c>
      <c r="AB2304">
        <f t="shared" si="193"/>
        <v>0.32384496518092998</v>
      </c>
    </row>
    <row r="2305" spans="1:28">
      <c r="A2305">
        <v>2304</v>
      </c>
      <c r="B2305" t="s">
        <v>234</v>
      </c>
      <c r="C2305">
        <v>-8.0714945559427799E-3</v>
      </c>
      <c r="D2305">
        <v>2.75633775283445E-2</v>
      </c>
      <c r="E2305">
        <v>-0.29283401671810899</v>
      </c>
      <c r="F2305">
        <v>0.77037987051382195</v>
      </c>
      <c r="G2305" t="s">
        <v>835</v>
      </c>
      <c r="H2305" t="b">
        <v>0</v>
      </c>
      <c r="I2305" t="s">
        <v>382</v>
      </c>
      <c r="J2305" t="s">
        <v>382</v>
      </c>
      <c r="K2305" t="s">
        <v>382</v>
      </c>
      <c r="X2305" t="str">
        <f t="shared" si="189"/>
        <v>-0.292834016718109_0.770379870513822</v>
      </c>
      <c r="Y2305" t="str">
        <f t="shared" si="190"/>
        <v>grade6_not_apr_march_grade_t8_ra_cont_zselfefficacy_growth</v>
      </c>
      <c r="Z2305" t="str">
        <f t="shared" si="191"/>
        <v>FALSE</v>
      </c>
      <c r="AA2305" s="2" t="e">
        <f t="shared" si="192"/>
        <v>#VALUE!</v>
      </c>
      <c r="AB2305">
        <f t="shared" si="193"/>
        <v>2.75633775283445E-2</v>
      </c>
    </row>
    <row r="2306" spans="1:28">
      <c r="A2306">
        <v>2305</v>
      </c>
      <c r="B2306" t="s">
        <v>140</v>
      </c>
      <c r="C2306">
        <v>-4.3674982559754501E-2</v>
      </c>
      <c r="D2306">
        <v>0.41178735118086601</v>
      </c>
      <c r="E2306">
        <v>-0.106061981832394</v>
      </c>
      <c r="F2306">
        <v>0.91578909717377399</v>
      </c>
      <c r="G2306" t="s">
        <v>835</v>
      </c>
      <c r="H2306" t="b">
        <v>0</v>
      </c>
      <c r="I2306" t="s">
        <v>382</v>
      </c>
      <c r="J2306" t="s">
        <v>382</v>
      </c>
      <c r="K2306" t="s">
        <v>382</v>
      </c>
      <c r="X2306" t="str">
        <f t="shared" si="189"/>
        <v>-0.106061981832394_0.915789097173774</v>
      </c>
      <c r="Y2306" t="str">
        <f t="shared" si="190"/>
        <v>grade6_not_apr_march_grade_t8_ra_cont_zselfefficacy_growth</v>
      </c>
      <c r="Z2306" t="str">
        <f t="shared" si="191"/>
        <v>FALSE</v>
      </c>
      <c r="AA2306" s="2" t="e">
        <f t="shared" si="192"/>
        <v>#VALUE!</v>
      </c>
      <c r="AB2306">
        <f t="shared" si="193"/>
        <v>0.41178735118086601</v>
      </c>
    </row>
    <row r="2307" spans="1:28">
      <c r="A2307">
        <v>2306</v>
      </c>
      <c r="B2307" t="s">
        <v>117</v>
      </c>
      <c r="C2307">
        <v>4.31118376659754E-2</v>
      </c>
      <c r="D2307">
        <v>0.94701094173105005</v>
      </c>
      <c r="E2307">
        <v>4.5524117796538699E-2</v>
      </c>
      <c r="F2307">
        <v>0.96379890375393096</v>
      </c>
      <c r="G2307" t="s">
        <v>835</v>
      </c>
      <c r="H2307" t="b">
        <v>0</v>
      </c>
      <c r="I2307" t="s">
        <v>382</v>
      </c>
      <c r="J2307" t="s">
        <v>382</v>
      </c>
      <c r="K2307" t="s">
        <v>382</v>
      </c>
      <c r="X2307" t="str">
        <f t="shared" si="189"/>
        <v>0.0455241177965387_0.963798903753931</v>
      </c>
      <c r="Y2307" t="str">
        <f t="shared" si="190"/>
        <v>grade6_not_apr_march_grade_t8_ra_cont_zselfefficacy_growth</v>
      </c>
      <c r="Z2307" t="str">
        <f t="shared" si="191"/>
        <v>FALSE</v>
      </c>
      <c r="AA2307" s="2" t="e">
        <f t="shared" si="192"/>
        <v>#VALUE!</v>
      </c>
      <c r="AB2307">
        <f t="shared" si="193"/>
        <v>0.94701094173105005</v>
      </c>
    </row>
    <row r="2308" spans="1:28">
      <c r="A2308">
        <v>2307</v>
      </c>
      <c r="B2308" t="s">
        <v>118</v>
      </c>
      <c r="C2308">
        <v>0.30088081796393701</v>
      </c>
      <c r="D2308">
        <v>0.96164646064255099</v>
      </c>
      <c r="E2308">
        <v>0.31288090819041298</v>
      </c>
      <c r="F2308">
        <v>0.75515596058272605</v>
      </c>
      <c r="G2308" t="s">
        <v>835</v>
      </c>
      <c r="H2308" t="b">
        <v>0</v>
      </c>
      <c r="I2308" t="s">
        <v>382</v>
      </c>
      <c r="J2308" t="s">
        <v>382</v>
      </c>
      <c r="K2308" t="s">
        <v>382</v>
      </c>
      <c r="X2308" t="str">
        <f t="shared" si="189"/>
        <v>0.312880908190413_0.755155960582726</v>
      </c>
      <c r="Y2308" t="str">
        <f t="shared" si="190"/>
        <v>grade6_not_apr_march_grade_t8_ra_cont_zselfefficacy_growth</v>
      </c>
      <c r="Z2308" t="str">
        <f t="shared" si="191"/>
        <v>FALSE</v>
      </c>
      <c r="AA2308" s="2" t="e">
        <f t="shared" si="192"/>
        <v>#VALUE!</v>
      </c>
      <c r="AB2308">
        <f t="shared" si="193"/>
        <v>0.96164646064255099</v>
      </c>
    </row>
    <row r="2309" spans="1:28">
      <c r="A2309">
        <v>2308</v>
      </c>
      <c r="B2309" t="s">
        <v>119</v>
      </c>
      <c r="C2309">
        <v>0.62727926054856598</v>
      </c>
      <c r="D2309">
        <v>0.99171417795397898</v>
      </c>
      <c r="E2309">
        <v>0.63252021045288997</v>
      </c>
      <c r="F2309">
        <v>0.52878569613911097</v>
      </c>
      <c r="G2309" t="s">
        <v>835</v>
      </c>
      <c r="H2309" t="b">
        <v>0</v>
      </c>
      <c r="I2309" t="s">
        <v>382</v>
      </c>
      <c r="J2309" t="s">
        <v>382</v>
      </c>
      <c r="K2309" t="s">
        <v>382</v>
      </c>
      <c r="X2309" t="str">
        <f t="shared" si="189"/>
        <v>0.63252021045289_0.528785696139111</v>
      </c>
      <c r="Y2309" t="str">
        <f t="shared" si="190"/>
        <v>grade6_not_apr_march_grade_t8_ra_cont_zselfefficacy_growth</v>
      </c>
      <c r="Z2309" t="str">
        <f t="shared" si="191"/>
        <v>FALSE</v>
      </c>
      <c r="AA2309" s="2" t="e">
        <f t="shared" si="192"/>
        <v>#VALUE!</v>
      </c>
      <c r="AB2309">
        <f t="shared" si="193"/>
        <v>0.99171417795397898</v>
      </c>
    </row>
    <row r="2310" spans="1:28">
      <c r="A2310">
        <v>2309</v>
      </c>
      <c r="B2310" t="s">
        <v>120</v>
      </c>
      <c r="C2310">
        <v>0.19869707680573301</v>
      </c>
      <c r="D2310">
        <v>0.99908163261861704</v>
      </c>
      <c r="E2310">
        <v>0.19887972145473501</v>
      </c>
      <c r="F2310">
        <v>0.84284320323815598</v>
      </c>
      <c r="G2310" t="s">
        <v>835</v>
      </c>
      <c r="H2310" t="b">
        <v>0</v>
      </c>
      <c r="I2310" t="s">
        <v>382</v>
      </c>
      <c r="J2310" t="s">
        <v>382</v>
      </c>
      <c r="K2310" t="s">
        <v>382</v>
      </c>
      <c r="X2310" t="str">
        <f t="shared" si="189"/>
        <v>0.198879721454735_0.842843203238156</v>
      </c>
      <c r="Y2310" t="str">
        <f t="shared" si="190"/>
        <v>grade6_not_apr_march_grade_t8_ra_cont_zselfefficacy_growth</v>
      </c>
      <c r="Z2310" t="str">
        <f t="shared" si="191"/>
        <v>FALSE</v>
      </c>
      <c r="AA2310" s="2" t="e">
        <f t="shared" si="192"/>
        <v>#VALUE!</v>
      </c>
      <c r="AB2310">
        <f t="shared" si="193"/>
        <v>0.99908163261861704</v>
      </c>
    </row>
    <row r="2311" spans="1:28">
      <c r="A2311">
        <v>2310</v>
      </c>
      <c r="B2311" t="s">
        <v>116</v>
      </c>
      <c r="C2311">
        <v>-5.4189616793118602E-2</v>
      </c>
      <c r="D2311">
        <v>0.23329169296928201</v>
      </c>
      <c r="E2311">
        <v>-0.23228266769127501</v>
      </c>
      <c r="F2311">
        <v>0.81668657801167699</v>
      </c>
      <c r="G2311" t="s">
        <v>836</v>
      </c>
      <c r="H2311" t="b">
        <v>0</v>
      </c>
      <c r="I2311" t="s">
        <v>382</v>
      </c>
      <c r="J2311" t="s">
        <v>382</v>
      </c>
      <c r="K2311" t="s">
        <v>382</v>
      </c>
      <c r="X2311" t="str">
        <f t="shared" si="189"/>
        <v>-0.232282667691275_0.816686578011677</v>
      </c>
      <c r="Y2311" t="str">
        <f t="shared" si="190"/>
        <v>grade7_not_apr_march_grade_t8_ra_cont_zselfefficacy_growth</v>
      </c>
      <c r="Z2311" t="str">
        <f t="shared" si="191"/>
        <v>FALSE</v>
      </c>
      <c r="AA2311" s="2" t="e">
        <f t="shared" si="192"/>
        <v>#VALUE!</v>
      </c>
      <c r="AB2311">
        <f t="shared" si="193"/>
        <v>0.23329169296928201</v>
      </c>
    </row>
    <row r="2312" spans="1:28">
      <c r="A2312">
        <v>2311</v>
      </c>
      <c r="B2312" t="s">
        <v>234</v>
      </c>
      <c r="C2312">
        <v>3.0025519537656199E-3</v>
      </c>
      <c r="D2312">
        <v>1.9911558591891899E-2</v>
      </c>
      <c r="E2312">
        <v>0.150794421235728</v>
      </c>
      <c r="F2312">
        <v>0.88037343056592599</v>
      </c>
      <c r="G2312" t="s">
        <v>836</v>
      </c>
      <c r="H2312" t="b">
        <v>0</v>
      </c>
      <c r="I2312" t="s">
        <v>382</v>
      </c>
      <c r="J2312" t="s">
        <v>382</v>
      </c>
      <c r="K2312" t="s">
        <v>382</v>
      </c>
      <c r="X2312" t="str">
        <f t="shared" si="189"/>
        <v>0.150794421235728_0.880373430565926</v>
      </c>
      <c r="Y2312" t="str">
        <f t="shared" si="190"/>
        <v>grade7_not_apr_march_grade_t8_ra_cont_zselfefficacy_growth</v>
      </c>
      <c r="Z2312" t="str">
        <f t="shared" si="191"/>
        <v>FALSE</v>
      </c>
      <c r="AA2312" s="2" t="e">
        <f t="shared" si="192"/>
        <v>#VALUE!</v>
      </c>
      <c r="AB2312">
        <f t="shared" si="193"/>
        <v>1.9911558591891899E-2</v>
      </c>
    </row>
    <row r="2313" spans="1:28">
      <c r="A2313">
        <v>2312</v>
      </c>
      <c r="B2313" t="s">
        <v>140</v>
      </c>
      <c r="C2313">
        <v>0.15681505943747401</v>
      </c>
      <c r="D2313">
        <v>0.27246848810618901</v>
      </c>
      <c r="E2313">
        <v>0.575534662842767</v>
      </c>
      <c r="F2313">
        <v>0.56593235291231003</v>
      </c>
      <c r="G2313" t="s">
        <v>836</v>
      </c>
      <c r="H2313" t="b">
        <v>0</v>
      </c>
      <c r="I2313" t="s">
        <v>382</v>
      </c>
      <c r="J2313" t="s">
        <v>382</v>
      </c>
      <c r="K2313" t="s">
        <v>382</v>
      </c>
      <c r="X2313" t="str">
        <f t="shared" si="189"/>
        <v>0.575534662842767_0.56593235291231</v>
      </c>
      <c r="Y2313" t="str">
        <f t="shared" si="190"/>
        <v>grade7_not_apr_march_grade_t8_ra_cont_zselfefficacy_growth</v>
      </c>
      <c r="Z2313" t="str">
        <f t="shared" si="191"/>
        <v>FALSE</v>
      </c>
      <c r="AA2313" s="2" t="e">
        <f t="shared" si="192"/>
        <v>#VALUE!</v>
      </c>
      <c r="AB2313">
        <f t="shared" si="193"/>
        <v>0.27246848810618901</v>
      </c>
    </row>
    <row r="2314" spans="1:28">
      <c r="A2314">
        <v>2313</v>
      </c>
      <c r="B2314" t="s">
        <v>117</v>
      </c>
      <c r="C2314">
        <v>-0.32964253048914099</v>
      </c>
      <c r="D2314">
        <v>0.384689518417628</v>
      </c>
      <c r="E2314">
        <v>-0.85690541256513597</v>
      </c>
      <c r="F2314">
        <v>0.39308623685934901</v>
      </c>
      <c r="G2314" t="s">
        <v>836</v>
      </c>
      <c r="H2314" t="b">
        <v>0</v>
      </c>
      <c r="I2314" t="s">
        <v>382</v>
      </c>
      <c r="J2314" t="s">
        <v>382</v>
      </c>
      <c r="K2314" t="s">
        <v>382</v>
      </c>
      <c r="X2314" t="str">
        <f t="shared" si="189"/>
        <v>-0.856905412565136_0.393086236859349</v>
      </c>
      <c r="Y2314" t="str">
        <f t="shared" si="190"/>
        <v>grade7_not_apr_march_grade_t8_ra_cont_zselfefficacy_growth</v>
      </c>
      <c r="Z2314" t="str">
        <f t="shared" si="191"/>
        <v>FALSE</v>
      </c>
      <c r="AA2314" s="2" t="e">
        <f t="shared" si="192"/>
        <v>#VALUE!</v>
      </c>
      <c r="AB2314">
        <f t="shared" si="193"/>
        <v>0.384689518417628</v>
      </c>
    </row>
    <row r="2315" spans="1:28">
      <c r="A2315">
        <v>2314</v>
      </c>
      <c r="B2315" t="s">
        <v>118</v>
      </c>
      <c r="C2315">
        <v>-0.242544990721589</v>
      </c>
      <c r="D2315">
        <v>0.37614324887061501</v>
      </c>
      <c r="E2315">
        <v>-0.64482080018673904</v>
      </c>
      <c r="F2315">
        <v>0.52018840132889899</v>
      </c>
      <c r="G2315" t="s">
        <v>836</v>
      </c>
      <c r="H2315" t="b">
        <v>0</v>
      </c>
      <c r="I2315" t="s">
        <v>382</v>
      </c>
      <c r="J2315" t="s">
        <v>382</v>
      </c>
      <c r="K2315" t="s">
        <v>382</v>
      </c>
      <c r="X2315" t="str">
        <f t="shared" si="189"/>
        <v>-0.644820800186739_0.520188401328899</v>
      </c>
      <c r="Y2315" t="str">
        <f t="shared" si="190"/>
        <v>grade7_not_apr_march_grade_t8_ra_cont_zselfefficacy_growth</v>
      </c>
      <c r="Z2315" t="str">
        <f t="shared" si="191"/>
        <v>FALSE</v>
      </c>
      <c r="AA2315" s="2" t="e">
        <f t="shared" si="192"/>
        <v>#VALUE!</v>
      </c>
      <c r="AB2315">
        <f t="shared" si="193"/>
        <v>0.37614324887061501</v>
      </c>
    </row>
    <row r="2316" spans="1:28">
      <c r="A2316">
        <v>2315</v>
      </c>
      <c r="B2316" t="s">
        <v>119</v>
      </c>
      <c r="C2316">
        <v>0.102192080339174</v>
      </c>
      <c r="D2316">
        <v>0.40731293172312599</v>
      </c>
      <c r="E2316">
        <v>0.25089328715111697</v>
      </c>
      <c r="F2316">
        <v>0.802295802306765</v>
      </c>
      <c r="G2316" t="s">
        <v>836</v>
      </c>
      <c r="H2316" t="b">
        <v>0</v>
      </c>
      <c r="I2316" t="s">
        <v>382</v>
      </c>
      <c r="J2316" t="s">
        <v>382</v>
      </c>
      <c r="K2316" t="s">
        <v>382</v>
      </c>
      <c r="X2316" t="str">
        <f t="shared" si="189"/>
        <v>0.250893287151117_0.802295802306765</v>
      </c>
      <c r="Y2316" t="str">
        <f t="shared" si="190"/>
        <v>grade7_not_apr_march_grade_t8_ra_cont_zselfefficacy_growth</v>
      </c>
      <c r="Z2316" t="str">
        <f t="shared" si="191"/>
        <v>FALSE</v>
      </c>
      <c r="AA2316" s="2" t="e">
        <f t="shared" si="192"/>
        <v>#VALUE!</v>
      </c>
      <c r="AB2316">
        <f t="shared" si="193"/>
        <v>0.40731293172312599</v>
      </c>
    </row>
    <row r="2317" spans="1:28">
      <c r="A2317">
        <v>2316</v>
      </c>
      <c r="B2317" t="s">
        <v>120</v>
      </c>
      <c r="C2317">
        <v>0.481962535983259</v>
      </c>
      <c r="D2317">
        <v>0.499808896208293</v>
      </c>
      <c r="E2317">
        <v>0.96429363230542198</v>
      </c>
      <c r="F2317">
        <v>0.33670293919062699</v>
      </c>
      <c r="G2317" t="s">
        <v>836</v>
      </c>
      <c r="H2317" t="b">
        <v>0</v>
      </c>
      <c r="I2317" t="s">
        <v>382</v>
      </c>
      <c r="J2317" t="s">
        <v>382</v>
      </c>
      <c r="K2317" t="s">
        <v>382</v>
      </c>
      <c r="X2317" t="str">
        <f t="shared" si="189"/>
        <v>0.964293632305422_0.336702939190627</v>
      </c>
      <c r="Y2317" t="str">
        <f t="shared" si="190"/>
        <v>grade7_not_apr_march_grade_t8_ra_cont_zselfefficacy_growth</v>
      </c>
      <c r="Z2317" t="str">
        <f t="shared" si="191"/>
        <v>FALSE</v>
      </c>
      <c r="AA2317" s="2" t="e">
        <f t="shared" si="192"/>
        <v>#VALUE!</v>
      </c>
      <c r="AB2317">
        <f t="shared" si="193"/>
        <v>0.499808896208293</v>
      </c>
    </row>
    <row r="2318" spans="1:28">
      <c r="A2318">
        <v>2317</v>
      </c>
      <c r="B2318" t="s">
        <v>150</v>
      </c>
      <c r="C2318">
        <v>-5.63735756052203E-2</v>
      </c>
      <c r="D2318">
        <v>0.121157933172581</v>
      </c>
      <c r="E2318">
        <v>-0.465290007257883</v>
      </c>
      <c r="F2318">
        <v>0.64198823370084701</v>
      </c>
      <c r="G2318" t="s">
        <v>509</v>
      </c>
      <c r="H2318" t="b">
        <v>0</v>
      </c>
      <c r="I2318" t="s">
        <v>382</v>
      </c>
      <c r="J2318" t="s">
        <v>382</v>
      </c>
      <c r="K2318" t="s">
        <v>382</v>
      </c>
      <c r="X2318" t="str">
        <f t="shared" si="189"/>
        <v>-0.465290007257883_0.641988233700847</v>
      </c>
      <c r="Y2318" t="str">
        <f t="shared" si="190"/>
        <v>grade7_all_grade_t8_ra_basic_zdilligence_growth</v>
      </c>
      <c r="Z2318" t="str">
        <f t="shared" si="191"/>
        <v>FALSE</v>
      </c>
      <c r="AA2318" s="2" t="e">
        <f t="shared" si="192"/>
        <v>#VALUE!</v>
      </c>
      <c r="AB2318">
        <f t="shared" si="193"/>
        <v>0.121157933172581</v>
      </c>
    </row>
    <row r="2319" spans="1:28">
      <c r="A2319">
        <v>2318</v>
      </c>
      <c r="B2319" t="s">
        <v>116</v>
      </c>
      <c r="C2319">
        <v>4.0046935364794103E-2</v>
      </c>
      <c r="D2319">
        <v>5.0207892666506299E-2</v>
      </c>
      <c r="E2319">
        <v>0.79762231071509204</v>
      </c>
      <c r="F2319">
        <v>0.42558392827140101</v>
      </c>
      <c r="G2319" t="s">
        <v>509</v>
      </c>
      <c r="H2319" t="b">
        <v>0</v>
      </c>
      <c r="I2319" t="s">
        <v>382</v>
      </c>
      <c r="J2319" t="s">
        <v>382</v>
      </c>
      <c r="K2319" t="s">
        <v>382</v>
      </c>
      <c r="X2319" t="str">
        <f t="shared" si="189"/>
        <v>0.797622310715092_0.425583928271401</v>
      </c>
      <c r="Y2319" t="str">
        <f t="shared" si="190"/>
        <v>grade7_all_grade_t8_ra_basic_zdilligence_growth</v>
      </c>
      <c r="Z2319" t="str">
        <f t="shared" si="191"/>
        <v>FALSE</v>
      </c>
      <c r="AA2319" s="2" t="e">
        <f t="shared" si="192"/>
        <v>#VALUE!</v>
      </c>
      <c r="AB2319">
        <f t="shared" si="193"/>
        <v>5.0207892666506299E-2</v>
      </c>
    </row>
    <row r="2320" spans="1:28">
      <c r="A2320">
        <v>2319</v>
      </c>
      <c r="B2320" t="s">
        <v>234</v>
      </c>
      <c r="C2320">
        <v>-2.7427004178926799E-3</v>
      </c>
      <c r="D2320">
        <v>4.4434148806228001E-3</v>
      </c>
      <c r="E2320">
        <v>-0.61725058127101196</v>
      </c>
      <c r="F2320">
        <v>0.53743623768683302</v>
      </c>
      <c r="G2320" t="s">
        <v>509</v>
      </c>
      <c r="H2320" t="b">
        <v>0</v>
      </c>
      <c r="I2320" t="s">
        <v>382</v>
      </c>
      <c r="J2320" t="s">
        <v>382</v>
      </c>
      <c r="K2320" t="s">
        <v>382</v>
      </c>
      <c r="X2320" t="str">
        <f t="shared" si="189"/>
        <v>-0.617250581271012_0.537436237686833</v>
      </c>
      <c r="Y2320" t="str">
        <f t="shared" si="190"/>
        <v>grade7_all_grade_t8_ra_basic_zdilligence_growth</v>
      </c>
      <c r="Z2320" t="str">
        <f t="shared" si="191"/>
        <v>FALSE</v>
      </c>
      <c r="AA2320" s="2" t="e">
        <f t="shared" si="192"/>
        <v>#VALUE!</v>
      </c>
      <c r="AB2320">
        <f t="shared" si="193"/>
        <v>4.4434148806228001E-3</v>
      </c>
    </row>
    <row r="2321" spans="1:28">
      <c r="A2321">
        <v>2320</v>
      </c>
      <c r="B2321" t="s">
        <v>150</v>
      </c>
      <c r="C2321">
        <v>-9.0933551800989207E-2</v>
      </c>
      <c r="D2321">
        <v>0.12762951135192299</v>
      </c>
      <c r="E2321">
        <v>-0.712480607641372</v>
      </c>
      <c r="F2321">
        <v>0.47658892109471401</v>
      </c>
      <c r="G2321" t="s">
        <v>510</v>
      </c>
      <c r="H2321" t="b">
        <v>0</v>
      </c>
      <c r="I2321" t="s">
        <v>382</v>
      </c>
      <c r="J2321" t="s">
        <v>382</v>
      </c>
      <c r="K2321" t="s">
        <v>382</v>
      </c>
      <c r="X2321" t="str">
        <f t="shared" si="189"/>
        <v>-0.712480607641372_0.476588921094714</v>
      </c>
      <c r="Y2321" t="str">
        <f t="shared" si="190"/>
        <v>grade8_all_grade_t8_ra_basic_zdilligence_growth</v>
      </c>
      <c r="Z2321" t="str">
        <f t="shared" si="191"/>
        <v>FALSE</v>
      </c>
      <c r="AA2321" s="2" t="e">
        <f t="shared" si="192"/>
        <v>#VALUE!</v>
      </c>
      <c r="AB2321">
        <f t="shared" si="193"/>
        <v>0.12762951135192299</v>
      </c>
    </row>
    <row r="2322" spans="1:28">
      <c r="A2322">
        <v>2321</v>
      </c>
      <c r="B2322" t="s">
        <v>116</v>
      </c>
      <c r="C2322">
        <v>6.5563924423394801E-2</v>
      </c>
      <c r="D2322">
        <v>4.9384575065842401E-2</v>
      </c>
      <c r="E2322">
        <v>1.32761949122739</v>
      </c>
      <c r="F2322">
        <v>0.185072526921891</v>
      </c>
      <c r="G2322" t="s">
        <v>510</v>
      </c>
      <c r="H2322" t="b">
        <v>0</v>
      </c>
      <c r="I2322" t="s">
        <v>382</v>
      </c>
      <c r="J2322" t="s">
        <v>382</v>
      </c>
      <c r="K2322" t="s">
        <v>382</v>
      </c>
      <c r="X2322" t="str">
        <f t="shared" si="189"/>
        <v>1.32761949122739_0.185072526921891</v>
      </c>
      <c r="Y2322" t="str">
        <f t="shared" si="190"/>
        <v>grade8_all_grade_t8_ra_basic_zdilligence_growth</v>
      </c>
      <c r="Z2322" t="str">
        <f t="shared" si="191"/>
        <v>FALSE</v>
      </c>
      <c r="AA2322" s="2" t="e">
        <f t="shared" si="192"/>
        <v>#VALUE!</v>
      </c>
      <c r="AB2322">
        <f t="shared" si="193"/>
        <v>4.9384575065842401E-2</v>
      </c>
    </row>
    <row r="2323" spans="1:28">
      <c r="A2323">
        <v>2322</v>
      </c>
      <c r="B2323" t="s">
        <v>234</v>
      </c>
      <c r="C2323">
        <v>-6.3861367479534203E-3</v>
      </c>
      <c r="D2323">
        <v>4.0802241310241997E-3</v>
      </c>
      <c r="E2323">
        <v>-1.56514361537056</v>
      </c>
      <c r="F2323">
        <v>0.118352025539495</v>
      </c>
      <c r="G2323" t="s">
        <v>510</v>
      </c>
      <c r="H2323" t="b">
        <v>0</v>
      </c>
      <c r="I2323" t="s">
        <v>382</v>
      </c>
      <c r="J2323" t="s">
        <v>382</v>
      </c>
      <c r="K2323" t="s">
        <v>382</v>
      </c>
      <c r="X2323" t="str">
        <f t="shared" si="189"/>
        <v>-1.56514361537056_0.118352025539495</v>
      </c>
      <c r="Y2323" t="str">
        <f t="shared" si="190"/>
        <v>grade8_all_grade_t8_ra_basic_zdilligence_growth</v>
      </c>
      <c r="Z2323" t="str">
        <f t="shared" si="191"/>
        <v>FALSE</v>
      </c>
      <c r="AA2323" s="2" t="e">
        <f t="shared" si="192"/>
        <v>#VALUE!</v>
      </c>
      <c r="AB2323">
        <f t="shared" si="193"/>
        <v>4.0802241310241997E-3</v>
      </c>
    </row>
    <row r="2324" spans="1:28">
      <c r="A2324">
        <v>2323</v>
      </c>
      <c r="B2324" t="s">
        <v>150</v>
      </c>
      <c r="C2324">
        <v>-3.9238976873705797E-3</v>
      </c>
      <c r="D2324">
        <v>0.22951561350486399</v>
      </c>
      <c r="E2324">
        <v>-1.7096430292693001E-2</v>
      </c>
      <c r="F2324">
        <v>0.98637008133812198</v>
      </c>
      <c r="G2324" t="s">
        <v>838</v>
      </c>
      <c r="H2324" t="b">
        <v>0</v>
      </c>
      <c r="I2324" t="s">
        <v>382</v>
      </c>
      <c r="J2324" t="s">
        <v>382</v>
      </c>
      <c r="K2324" t="s">
        <v>382</v>
      </c>
      <c r="X2324" t="str">
        <f t="shared" si="189"/>
        <v>-0.017096430292693_0.986370081338122</v>
      </c>
      <c r="Y2324" t="str">
        <f t="shared" si="190"/>
        <v>grade7_not_apr_march_grade_t8_ra_basic_zdilligence_growth</v>
      </c>
      <c r="Z2324" t="str">
        <f t="shared" si="191"/>
        <v>FALSE</v>
      </c>
      <c r="AA2324" s="2" t="e">
        <f t="shared" si="192"/>
        <v>#VALUE!</v>
      </c>
      <c r="AB2324">
        <f t="shared" si="193"/>
        <v>0.22951561350486399</v>
      </c>
    </row>
    <row r="2325" spans="1:28">
      <c r="A2325">
        <v>2324</v>
      </c>
      <c r="B2325" t="s">
        <v>116</v>
      </c>
      <c r="C2325">
        <v>1.46746786074187E-2</v>
      </c>
      <c r="D2325">
        <v>8.5135834644678096E-2</v>
      </c>
      <c r="E2325">
        <v>0.17236782453199301</v>
      </c>
      <c r="F2325">
        <v>0.863254671524193</v>
      </c>
      <c r="G2325" t="s">
        <v>838</v>
      </c>
      <c r="H2325" t="b">
        <v>0</v>
      </c>
      <c r="I2325" t="s">
        <v>382</v>
      </c>
      <c r="J2325" t="s">
        <v>382</v>
      </c>
      <c r="K2325" t="s">
        <v>382</v>
      </c>
      <c r="X2325" t="str">
        <f t="shared" si="189"/>
        <v>0.172367824531993_0.863254671524193</v>
      </c>
      <c r="Y2325" t="str">
        <f t="shared" si="190"/>
        <v>grade7_not_apr_march_grade_t8_ra_basic_zdilligence_growth</v>
      </c>
      <c r="Z2325" t="str">
        <f t="shared" si="191"/>
        <v>FALSE</v>
      </c>
      <c r="AA2325" s="2" t="e">
        <f t="shared" si="192"/>
        <v>#VALUE!</v>
      </c>
      <c r="AB2325">
        <f t="shared" si="193"/>
        <v>8.5135834644678096E-2</v>
      </c>
    </row>
    <row r="2326" spans="1:28">
      <c r="A2326">
        <v>2325</v>
      </c>
      <c r="B2326" t="s">
        <v>234</v>
      </c>
      <c r="C2326">
        <v>-3.1002850804641099E-4</v>
      </c>
      <c r="D2326">
        <v>7.01873630852109E-3</v>
      </c>
      <c r="E2326">
        <v>-4.4171556590610402E-2</v>
      </c>
      <c r="F2326">
        <v>0.96479453299177498</v>
      </c>
      <c r="G2326" t="s">
        <v>838</v>
      </c>
      <c r="H2326" t="b">
        <v>0</v>
      </c>
      <c r="I2326" t="s">
        <v>382</v>
      </c>
      <c r="J2326" t="s">
        <v>382</v>
      </c>
      <c r="K2326" t="s">
        <v>382</v>
      </c>
      <c r="X2326" t="str">
        <f t="shared" si="189"/>
        <v>-0.0441715565906104_0.964794532991775</v>
      </c>
      <c r="Y2326" t="str">
        <f t="shared" si="190"/>
        <v>grade7_not_apr_march_grade_t8_ra_basic_zdilligence_growth</v>
      </c>
      <c r="Z2326" t="str">
        <f t="shared" si="191"/>
        <v>FALSE</v>
      </c>
      <c r="AA2326" s="2" t="e">
        <f t="shared" si="192"/>
        <v>#VALUE!</v>
      </c>
      <c r="AB2326">
        <f t="shared" si="193"/>
        <v>7.01873630852109E-3</v>
      </c>
    </row>
    <row r="2327" spans="1:28">
      <c r="A2327">
        <v>2326</v>
      </c>
      <c r="B2327" t="s">
        <v>150</v>
      </c>
      <c r="C2327">
        <v>5.7507909489905099E-2</v>
      </c>
      <c r="D2327">
        <v>0.22980140532917501</v>
      </c>
      <c r="E2327">
        <v>0.25025046912802301</v>
      </c>
      <c r="F2327">
        <v>0.802546599951795</v>
      </c>
      <c r="G2327" t="s">
        <v>839</v>
      </c>
      <c r="H2327" t="b">
        <v>0</v>
      </c>
      <c r="I2327" t="s">
        <v>382</v>
      </c>
      <c r="J2327" t="s">
        <v>382</v>
      </c>
      <c r="K2327" t="s">
        <v>382</v>
      </c>
      <c r="X2327" t="str">
        <f t="shared" si="189"/>
        <v>0.250250469128023_0.802546599951795</v>
      </c>
      <c r="Y2327" t="str">
        <f t="shared" si="190"/>
        <v>grade8_not_apr_march_grade_t8_ra_basic_zdilligence_growth</v>
      </c>
      <c r="Z2327" t="str">
        <f t="shared" si="191"/>
        <v>FALSE</v>
      </c>
      <c r="AA2327" s="2" t="e">
        <f t="shared" si="192"/>
        <v>#VALUE!</v>
      </c>
      <c r="AB2327">
        <f t="shared" si="193"/>
        <v>0.22980140532917501</v>
      </c>
    </row>
    <row r="2328" spans="1:28">
      <c r="A2328">
        <v>2327</v>
      </c>
      <c r="B2328" t="s">
        <v>116</v>
      </c>
      <c r="C2328">
        <v>1.4566578402531E-2</v>
      </c>
      <c r="D2328">
        <v>8.8972112960512106E-2</v>
      </c>
      <c r="E2328">
        <v>0.163720720097948</v>
      </c>
      <c r="F2328">
        <v>0.87004943965501402</v>
      </c>
      <c r="G2328" t="s">
        <v>839</v>
      </c>
      <c r="H2328" t="b">
        <v>0</v>
      </c>
      <c r="I2328" t="s">
        <v>382</v>
      </c>
      <c r="J2328" t="s">
        <v>382</v>
      </c>
      <c r="K2328" t="s">
        <v>382</v>
      </c>
      <c r="X2328" t="str">
        <f t="shared" si="189"/>
        <v>0.163720720097948_0.870049439655014</v>
      </c>
      <c r="Y2328" t="str">
        <f t="shared" si="190"/>
        <v>grade8_not_apr_march_grade_t8_ra_basic_zdilligence_growth</v>
      </c>
      <c r="Z2328" t="str">
        <f t="shared" si="191"/>
        <v>FALSE</v>
      </c>
      <c r="AA2328" s="2" t="e">
        <f t="shared" si="192"/>
        <v>#VALUE!</v>
      </c>
      <c r="AB2328">
        <f t="shared" si="193"/>
        <v>8.8972112960512106E-2</v>
      </c>
    </row>
    <row r="2329" spans="1:28">
      <c r="A2329">
        <v>2328</v>
      </c>
      <c r="B2329" t="s">
        <v>234</v>
      </c>
      <c r="C2329">
        <v>-2.6749799554407201E-3</v>
      </c>
      <c r="D2329">
        <v>7.3964581149823403E-3</v>
      </c>
      <c r="E2329">
        <v>-0.361656878719053</v>
      </c>
      <c r="F2329">
        <v>0.71783577564356205</v>
      </c>
      <c r="G2329" t="s">
        <v>839</v>
      </c>
      <c r="H2329" t="b">
        <v>0</v>
      </c>
      <c r="I2329" t="s">
        <v>382</v>
      </c>
      <c r="J2329" t="s">
        <v>382</v>
      </c>
      <c r="K2329" t="s">
        <v>382</v>
      </c>
      <c r="X2329" t="str">
        <f t="shared" si="189"/>
        <v>-0.361656878719053_0.717835775643562</v>
      </c>
      <c r="Y2329" t="str">
        <f t="shared" si="190"/>
        <v>grade8_not_apr_march_grade_t8_ra_basic_zdilligence_growth</v>
      </c>
      <c r="Z2329" t="str">
        <f t="shared" si="191"/>
        <v>FALSE</v>
      </c>
      <c r="AA2329" s="2" t="e">
        <f t="shared" si="192"/>
        <v>#VALUE!</v>
      </c>
      <c r="AB2329">
        <f t="shared" si="193"/>
        <v>7.3964581149823403E-3</v>
      </c>
    </row>
    <row r="2330" spans="1:28">
      <c r="A2330">
        <v>2329</v>
      </c>
      <c r="B2330" t="s">
        <v>116</v>
      </c>
      <c r="C2330">
        <v>8.1107996701265395E-2</v>
      </c>
      <c r="D2330">
        <v>0.11767745447481601</v>
      </c>
      <c r="E2330">
        <v>0.68923989784825701</v>
      </c>
      <c r="F2330">
        <v>0.49170280052797999</v>
      </c>
      <c r="G2330" t="s">
        <v>379</v>
      </c>
      <c r="H2330" t="b">
        <v>1</v>
      </c>
      <c r="I2330" t="s">
        <v>372</v>
      </c>
      <c r="J2330" t="s">
        <v>382</v>
      </c>
      <c r="K2330" t="s">
        <v>382</v>
      </c>
      <c r="X2330" t="str">
        <f t="shared" si="189"/>
        <v>0.689239897848257_0.49170280052798</v>
      </c>
      <c r="Y2330" t="str">
        <f t="shared" si="190"/>
        <v>grade7_all_grade_t8_ra_cont_zdilligence_growth</v>
      </c>
      <c r="Z2330" t="str">
        <f t="shared" si="191"/>
        <v>TRUE</v>
      </c>
      <c r="AA2330" s="2" t="e">
        <f t="shared" si="192"/>
        <v>#VALUE!</v>
      </c>
      <c r="AB2330">
        <f t="shared" si="193"/>
        <v>0.11767745447481601</v>
      </c>
    </row>
    <row r="2331" spans="1:28">
      <c r="A2331">
        <v>2330</v>
      </c>
      <c r="B2331" t="s">
        <v>234</v>
      </c>
      <c r="C2331">
        <v>-8.1979380764040898E-3</v>
      </c>
      <c r="D2331">
        <v>9.6630002130989098E-3</v>
      </c>
      <c r="E2331">
        <v>-0.84838434188288503</v>
      </c>
      <c r="F2331">
        <v>0.39753222257020099</v>
      </c>
      <c r="G2331" t="s">
        <v>379</v>
      </c>
      <c r="H2331" t="b">
        <v>1</v>
      </c>
      <c r="I2331" t="s">
        <v>372</v>
      </c>
      <c r="J2331" t="s">
        <v>382</v>
      </c>
      <c r="K2331" t="s">
        <v>382</v>
      </c>
      <c r="X2331" t="str">
        <f t="shared" si="189"/>
        <v>-0.848384341882885_0.397532222570201</v>
      </c>
      <c r="Y2331" t="str">
        <f t="shared" si="190"/>
        <v>grade7_all_grade_t8_ra_cont_zdilligence_growth</v>
      </c>
      <c r="Z2331" t="str">
        <f t="shared" si="191"/>
        <v>TRUE</v>
      </c>
      <c r="AA2331" s="2" t="e">
        <f t="shared" si="192"/>
        <v>#VALUE!</v>
      </c>
      <c r="AB2331">
        <f t="shared" si="193"/>
        <v>9.6630002130989098E-3</v>
      </c>
    </row>
    <row r="2332" spans="1:28">
      <c r="A2332">
        <v>2331</v>
      </c>
      <c r="B2332" t="s">
        <v>140</v>
      </c>
      <c r="C2332">
        <v>-2.7121432847095599E-2</v>
      </c>
      <c r="D2332">
        <v>0.28920188890282</v>
      </c>
      <c r="E2332">
        <v>-9.3780275606046196E-2</v>
      </c>
      <c r="F2332">
        <v>0.92540481532958196</v>
      </c>
      <c r="G2332" t="s">
        <v>379</v>
      </c>
      <c r="H2332" t="b">
        <v>1</v>
      </c>
      <c r="I2332" t="s">
        <v>372</v>
      </c>
      <c r="J2332" t="s">
        <v>382</v>
      </c>
      <c r="K2332" t="s">
        <v>382</v>
      </c>
      <c r="X2332" t="str">
        <f t="shared" si="189"/>
        <v>-0.0937802756060462_0.925404815329582</v>
      </c>
      <c r="Y2332" t="str">
        <f t="shared" si="190"/>
        <v>grade7_all_grade_t8_ra_cont_zdilligence_growth</v>
      </c>
      <c r="Z2332" t="str">
        <f t="shared" si="191"/>
        <v>TRUE</v>
      </c>
      <c r="AA2332" s="2" t="e">
        <f t="shared" si="192"/>
        <v>#VALUE!</v>
      </c>
      <c r="AB2332">
        <f t="shared" si="193"/>
        <v>0.28920188890282</v>
      </c>
    </row>
    <row r="2333" spans="1:28">
      <c r="A2333">
        <v>2332</v>
      </c>
      <c r="B2333" t="s">
        <v>117</v>
      </c>
      <c r="C2333">
        <v>0.115964747226406</v>
      </c>
      <c r="D2333">
        <v>0.45903534233361298</v>
      </c>
      <c r="E2333">
        <v>0.25262705620197401</v>
      </c>
      <c r="F2333">
        <v>0.80089112968847698</v>
      </c>
      <c r="G2333" t="s">
        <v>379</v>
      </c>
      <c r="H2333" t="b">
        <v>1</v>
      </c>
      <c r="I2333" t="s">
        <v>372</v>
      </c>
      <c r="J2333" t="s">
        <v>382</v>
      </c>
      <c r="K2333" t="s">
        <v>382</v>
      </c>
      <c r="X2333" t="str">
        <f t="shared" si="189"/>
        <v>0.252627056201974_0.800891129688477</v>
      </c>
      <c r="Y2333" t="str">
        <f t="shared" si="190"/>
        <v>grade7_all_grade_t8_ra_cont_zdilligence_growth</v>
      </c>
      <c r="Z2333" t="str">
        <f t="shared" si="191"/>
        <v>TRUE</v>
      </c>
      <c r="AA2333" s="2" t="e">
        <f t="shared" si="192"/>
        <v>#VALUE!</v>
      </c>
      <c r="AB2333">
        <f t="shared" si="193"/>
        <v>0.45903534233361298</v>
      </c>
    </row>
    <row r="2334" spans="1:28">
      <c r="A2334">
        <v>2333</v>
      </c>
      <c r="B2334" t="s">
        <v>118</v>
      </c>
      <c r="C2334">
        <v>5.54170359647745E-2</v>
      </c>
      <c r="D2334">
        <v>0.500462675972979</v>
      </c>
      <c r="E2334">
        <v>0.110731606222252</v>
      </c>
      <c r="F2334">
        <v>0.911972431749563</v>
      </c>
      <c r="G2334" t="s">
        <v>379</v>
      </c>
      <c r="H2334" t="b">
        <v>1</v>
      </c>
      <c r="I2334" t="s">
        <v>372</v>
      </c>
      <c r="J2334" t="s">
        <v>382</v>
      </c>
      <c r="K2334" t="s">
        <v>382</v>
      </c>
      <c r="X2334" t="str">
        <f t="shared" si="189"/>
        <v>0.110731606222252_0.911972431749563</v>
      </c>
      <c r="Y2334" t="str">
        <f t="shared" si="190"/>
        <v>grade7_all_grade_t8_ra_cont_zdilligence_growth</v>
      </c>
      <c r="Z2334" t="str">
        <f t="shared" si="191"/>
        <v>TRUE</v>
      </c>
      <c r="AA2334" s="2" t="e">
        <f t="shared" si="192"/>
        <v>#VALUE!</v>
      </c>
      <c r="AB2334">
        <f t="shared" si="193"/>
        <v>0.500462675972979</v>
      </c>
    </row>
    <row r="2335" spans="1:28">
      <c r="A2335">
        <v>2334</v>
      </c>
      <c r="B2335" t="s">
        <v>119</v>
      </c>
      <c r="C2335">
        <v>0.47683439266425798</v>
      </c>
      <c r="D2335">
        <v>0.49053084813847098</v>
      </c>
      <c r="E2335">
        <v>0.97207829940524704</v>
      </c>
      <c r="F2335">
        <v>0.33252612179966801</v>
      </c>
      <c r="G2335" t="s">
        <v>379</v>
      </c>
      <c r="H2335" t="b">
        <v>1</v>
      </c>
      <c r="I2335" t="s">
        <v>372</v>
      </c>
      <c r="J2335" t="s">
        <v>382</v>
      </c>
      <c r="K2335" t="s">
        <v>382</v>
      </c>
      <c r="X2335" t="str">
        <f t="shared" si="189"/>
        <v>0.972078299405247_0.332526121799668</v>
      </c>
      <c r="Y2335" t="str">
        <f t="shared" si="190"/>
        <v>grade7_all_grade_t8_ra_cont_zdilligence_growth</v>
      </c>
      <c r="Z2335" t="str">
        <f t="shared" si="191"/>
        <v>TRUE</v>
      </c>
      <c r="AA2335" s="2" t="e">
        <f t="shared" si="192"/>
        <v>#VALUE!</v>
      </c>
      <c r="AB2335">
        <f t="shared" si="193"/>
        <v>0.49053084813847098</v>
      </c>
    </row>
    <row r="2336" spans="1:28">
      <c r="A2336">
        <v>2335</v>
      </c>
      <c r="B2336" t="s">
        <v>120</v>
      </c>
      <c r="C2336">
        <v>0.56525011100017097</v>
      </c>
      <c r="D2336">
        <v>0.61251254583478998</v>
      </c>
      <c r="E2336">
        <v>0.92283842158660501</v>
      </c>
      <c r="F2336">
        <v>0.35752570412860402</v>
      </c>
      <c r="G2336" t="s">
        <v>379</v>
      </c>
      <c r="H2336" t="b">
        <v>1</v>
      </c>
      <c r="I2336" t="s">
        <v>372</v>
      </c>
      <c r="J2336" t="s">
        <v>382</v>
      </c>
      <c r="K2336" t="s">
        <v>382</v>
      </c>
      <c r="X2336" t="str">
        <f t="shared" si="189"/>
        <v>0.922838421586605_0.357525704128604</v>
      </c>
      <c r="Y2336" t="str">
        <f t="shared" si="190"/>
        <v>grade7_all_grade_t8_ra_cont_zdilligence_growth</v>
      </c>
      <c r="Z2336" t="str">
        <f t="shared" si="191"/>
        <v>TRUE</v>
      </c>
      <c r="AA2336" s="2" t="e">
        <f t="shared" si="192"/>
        <v>#VALUE!</v>
      </c>
      <c r="AB2336">
        <f t="shared" si="193"/>
        <v>0.61251254583478998</v>
      </c>
    </row>
    <row r="2337" spans="1:28">
      <c r="A2337">
        <v>2336</v>
      </c>
      <c r="B2337" t="s">
        <v>116</v>
      </c>
      <c r="C2337">
        <v>9.2848205727618996E-2</v>
      </c>
      <c r="D2337">
        <v>0.120410016351748</v>
      </c>
      <c r="E2337">
        <v>0.77110034979470199</v>
      </c>
      <c r="F2337">
        <v>0.44177763456594599</v>
      </c>
      <c r="G2337" t="s">
        <v>380</v>
      </c>
      <c r="H2337" t="b">
        <v>1</v>
      </c>
      <c r="I2337" t="s">
        <v>372</v>
      </c>
      <c r="J2337" t="s">
        <v>382</v>
      </c>
      <c r="K2337" t="s">
        <v>382</v>
      </c>
      <c r="X2337" t="str">
        <f t="shared" si="189"/>
        <v>0.771100349794702_0.441777634565946</v>
      </c>
      <c r="Y2337" t="str">
        <f t="shared" si="190"/>
        <v>grade8_all_grade_t8_ra_cont_zdilligence_growth</v>
      </c>
      <c r="Z2337" t="str">
        <f t="shared" si="191"/>
        <v>TRUE</v>
      </c>
      <c r="AA2337" s="2" t="e">
        <f t="shared" si="192"/>
        <v>#VALUE!</v>
      </c>
      <c r="AB2337">
        <f t="shared" si="193"/>
        <v>0.120410016351748</v>
      </c>
    </row>
    <row r="2338" spans="1:28">
      <c r="A2338">
        <v>2337</v>
      </c>
      <c r="B2338" t="s">
        <v>234</v>
      </c>
      <c r="C2338">
        <v>-9.6797105329675705E-3</v>
      </c>
      <c r="D2338">
        <v>9.8492655000064003E-3</v>
      </c>
      <c r="E2338">
        <v>-0.98278501406640795</v>
      </c>
      <c r="F2338">
        <v>0.32718782354373199</v>
      </c>
      <c r="G2338" t="s">
        <v>380</v>
      </c>
      <c r="H2338" t="b">
        <v>1</v>
      </c>
      <c r="I2338" t="s">
        <v>372</v>
      </c>
      <c r="J2338" t="s">
        <v>382</v>
      </c>
      <c r="K2338" t="s">
        <v>382</v>
      </c>
      <c r="X2338" t="str">
        <f t="shared" si="189"/>
        <v>-0.982785014066408_0.327187823543732</v>
      </c>
      <c r="Y2338" t="str">
        <f t="shared" si="190"/>
        <v>grade8_all_grade_t8_ra_cont_zdilligence_growth</v>
      </c>
      <c r="Z2338" t="str">
        <f t="shared" si="191"/>
        <v>TRUE</v>
      </c>
      <c r="AA2338" s="2" t="e">
        <f t="shared" si="192"/>
        <v>#VALUE!</v>
      </c>
      <c r="AB2338">
        <f t="shared" si="193"/>
        <v>9.8492655000064003E-3</v>
      </c>
    </row>
    <row r="2339" spans="1:28">
      <c r="A2339">
        <v>2338</v>
      </c>
      <c r="B2339" t="s">
        <v>140</v>
      </c>
      <c r="C2339">
        <v>-4.1904773119872098E-2</v>
      </c>
      <c r="D2339">
        <v>0.22729957917515001</v>
      </c>
      <c r="E2339">
        <v>-0.18435921998598001</v>
      </c>
      <c r="F2339">
        <v>0.85396366883745201</v>
      </c>
      <c r="G2339" t="s">
        <v>380</v>
      </c>
      <c r="H2339" t="b">
        <v>1</v>
      </c>
      <c r="I2339" t="s">
        <v>372</v>
      </c>
      <c r="J2339" t="s">
        <v>382</v>
      </c>
      <c r="K2339" t="s">
        <v>382</v>
      </c>
      <c r="X2339" t="str">
        <f t="shared" si="189"/>
        <v>-0.18435921998598_0.853963668837452</v>
      </c>
      <c r="Y2339" t="str">
        <f t="shared" si="190"/>
        <v>grade8_all_grade_t8_ra_cont_zdilligence_growth</v>
      </c>
      <c r="Z2339" t="str">
        <f t="shared" si="191"/>
        <v>TRUE</v>
      </c>
      <c r="AA2339" s="2" t="e">
        <f t="shared" si="192"/>
        <v>#VALUE!</v>
      </c>
      <c r="AB2339">
        <f t="shared" si="193"/>
        <v>0.22729957917515001</v>
      </c>
    </row>
    <row r="2340" spans="1:28">
      <c r="A2340">
        <v>2339</v>
      </c>
      <c r="B2340" t="s">
        <v>117</v>
      </c>
      <c r="C2340">
        <v>0.19384384267497101</v>
      </c>
      <c r="D2340">
        <v>0.518719004652891</v>
      </c>
      <c r="E2340">
        <v>0.37369720587871003</v>
      </c>
      <c r="F2340">
        <v>0.70912123729772303</v>
      </c>
      <c r="G2340" t="s">
        <v>380</v>
      </c>
      <c r="H2340" t="b">
        <v>1</v>
      </c>
      <c r="I2340" t="s">
        <v>372</v>
      </c>
      <c r="J2340" t="s">
        <v>382</v>
      </c>
      <c r="K2340" t="s">
        <v>382</v>
      </c>
      <c r="X2340" t="str">
        <f t="shared" si="189"/>
        <v>0.37369720587871_0.709121237297723</v>
      </c>
      <c r="Y2340" t="str">
        <f t="shared" si="190"/>
        <v>grade8_all_grade_t8_ra_cont_zdilligence_growth</v>
      </c>
      <c r="Z2340" t="str">
        <f t="shared" si="191"/>
        <v>TRUE</v>
      </c>
      <c r="AA2340" s="2" t="e">
        <f t="shared" si="192"/>
        <v>#VALUE!</v>
      </c>
      <c r="AB2340">
        <f t="shared" si="193"/>
        <v>0.518719004652891</v>
      </c>
    </row>
    <row r="2341" spans="1:28">
      <c r="A2341">
        <v>2340</v>
      </c>
      <c r="B2341" t="s">
        <v>118</v>
      </c>
      <c r="C2341">
        <v>9.0437867015228504E-2</v>
      </c>
      <c r="D2341">
        <v>0.47565182620922403</v>
      </c>
      <c r="E2341">
        <v>0.19013459432288099</v>
      </c>
      <c r="F2341">
        <v>0.84944318098206595</v>
      </c>
      <c r="G2341" t="s">
        <v>380</v>
      </c>
      <c r="H2341" t="b">
        <v>1</v>
      </c>
      <c r="I2341" t="s">
        <v>372</v>
      </c>
      <c r="J2341" t="s">
        <v>382</v>
      </c>
      <c r="K2341" t="s">
        <v>382</v>
      </c>
      <c r="X2341" t="str">
        <f t="shared" si="189"/>
        <v>0.190134594322881_0.849443180982066</v>
      </c>
      <c r="Y2341" t="str">
        <f t="shared" si="190"/>
        <v>grade8_all_grade_t8_ra_cont_zdilligence_growth</v>
      </c>
      <c r="Z2341" t="str">
        <f t="shared" si="191"/>
        <v>TRUE</v>
      </c>
      <c r="AA2341" s="2" t="e">
        <f t="shared" si="192"/>
        <v>#VALUE!</v>
      </c>
      <c r="AB2341">
        <f t="shared" si="193"/>
        <v>0.47565182620922403</v>
      </c>
    </row>
    <row r="2342" spans="1:28">
      <c r="A2342">
        <v>2341</v>
      </c>
      <c r="B2342" t="s">
        <v>119</v>
      </c>
      <c r="C2342">
        <v>-0.513254991187576</v>
      </c>
      <c r="D2342">
        <v>0.53461394940785001</v>
      </c>
      <c r="E2342">
        <v>-0.96004788456430901</v>
      </c>
      <c r="F2342">
        <v>0.33847068069328101</v>
      </c>
      <c r="G2342" t="s">
        <v>380</v>
      </c>
      <c r="H2342" t="b">
        <v>1</v>
      </c>
      <c r="I2342" t="s">
        <v>372</v>
      </c>
      <c r="J2342" t="s">
        <v>382</v>
      </c>
      <c r="K2342" t="s">
        <v>382</v>
      </c>
      <c r="X2342" t="str">
        <f t="shared" si="189"/>
        <v>-0.960047884564309_0.338470680693281</v>
      </c>
      <c r="Y2342" t="str">
        <f t="shared" si="190"/>
        <v>grade8_all_grade_t8_ra_cont_zdilligence_growth</v>
      </c>
      <c r="Z2342" t="str">
        <f t="shared" si="191"/>
        <v>TRUE</v>
      </c>
      <c r="AA2342" s="2" t="e">
        <f t="shared" si="192"/>
        <v>#VALUE!</v>
      </c>
      <c r="AB2342">
        <f t="shared" si="193"/>
        <v>0.53461394940785001</v>
      </c>
    </row>
    <row r="2343" spans="1:28">
      <c r="A2343">
        <v>2342</v>
      </c>
      <c r="B2343" t="s">
        <v>120</v>
      </c>
      <c r="C2343">
        <v>-0.358205481953625</v>
      </c>
      <c r="D2343">
        <v>0.65710686630169002</v>
      </c>
      <c r="E2343">
        <v>-0.54512515440550302</v>
      </c>
      <c r="F2343">
        <v>0.58642180396032495</v>
      </c>
      <c r="G2343" t="s">
        <v>380</v>
      </c>
      <c r="H2343" t="b">
        <v>1</v>
      </c>
      <c r="I2343" t="s">
        <v>372</v>
      </c>
      <c r="J2343" t="s">
        <v>382</v>
      </c>
      <c r="K2343" t="s">
        <v>382</v>
      </c>
      <c r="X2343" t="str">
        <f t="shared" si="189"/>
        <v>-0.545125154405503_0.586421803960325</v>
      </c>
      <c r="Y2343" t="str">
        <f t="shared" si="190"/>
        <v>grade8_all_grade_t8_ra_cont_zdilligence_growth</v>
      </c>
      <c r="Z2343" t="str">
        <f t="shared" si="191"/>
        <v>TRUE</v>
      </c>
      <c r="AA2343" s="2" t="e">
        <f t="shared" si="192"/>
        <v>#VALUE!</v>
      </c>
      <c r="AB2343">
        <f t="shared" si="193"/>
        <v>0.65710686630169002</v>
      </c>
    </row>
    <row r="2344" spans="1:28">
      <c r="A2344">
        <v>2343</v>
      </c>
      <c r="B2344" t="s">
        <v>116</v>
      </c>
      <c r="C2344">
        <v>2.52338295846854E-2</v>
      </c>
      <c r="D2344">
        <v>0.20726303264332899</v>
      </c>
      <c r="E2344">
        <v>0.121747854708415</v>
      </c>
      <c r="F2344">
        <v>0.90330235561092498</v>
      </c>
      <c r="G2344" t="s">
        <v>840</v>
      </c>
      <c r="H2344" t="b">
        <v>0</v>
      </c>
      <c r="I2344" t="s">
        <v>382</v>
      </c>
      <c r="J2344" t="s">
        <v>382</v>
      </c>
      <c r="K2344" t="s">
        <v>382</v>
      </c>
      <c r="X2344" t="str">
        <f t="shared" si="189"/>
        <v>0.121747854708415_0.903302355610925</v>
      </c>
      <c r="Y2344" t="str">
        <f t="shared" si="190"/>
        <v>grade7_not_apr_march_grade_t8_ra_cont_zdilligence_growth</v>
      </c>
      <c r="Z2344" t="str">
        <f t="shared" si="191"/>
        <v>FALSE</v>
      </c>
      <c r="AA2344" s="2" t="e">
        <f t="shared" si="192"/>
        <v>#VALUE!</v>
      </c>
      <c r="AB2344">
        <f t="shared" si="193"/>
        <v>0.20726303264332899</v>
      </c>
    </row>
    <row r="2345" spans="1:28">
      <c r="A2345">
        <v>2344</v>
      </c>
      <c r="B2345" t="s">
        <v>234</v>
      </c>
      <c r="C2345">
        <v>-3.3520260191578998E-3</v>
      </c>
      <c r="D2345">
        <v>1.7583448786580601E-2</v>
      </c>
      <c r="E2345">
        <v>-0.19063529912949201</v>
      </c>
      <c r="F2345">
        <v>0.84913347253196003</v>
      </c>
      <c r="G2345" t="s">
        <v>840</v>
      </c>
      <c r="H2345" t="b">
        <v>0</v>
      </c>
      <c r="I2345" t="s">
        <v>382</v>
      </c>
      <c r="J2345" t="s">
        <v>382</v>
      </c>
      <c r="K2345" t="s">
        <v>382</v>
      </c>
      <c r="X2345" t="str">
        <f t="shared" si="189"/>
        <v>-0.190635299129492_0.84913347253196</v>
      </c>
      <c r="Y2345" t="str">
        <f t="shared" si="190"/>
        <v>grade7_not_apr_march_grade_t8_ra_cont_zdilligence_growth</v>
      </c>
      <c r="Z2345" t="str">
        <f t="shared" si="191"/>
        <v>FALSE</v>
      </c>
      <c r="AA2345" s="2" t="e">
        <f t="shared" si="192"/>
        <v>#VALUE!</v>
      </c>
      <c r="AB2345">
        <f t="shared" si="193"/>
        <v>1.7583448786580601E-2</v>
      </c>
    </row>
    <row r="2346" spans="1:28">
      <c r="A2346">
        <v>2345</v>
      </c>
      <c r="B2346" t="s">
        <v>140</v>
      </c>
      <c r="C2346">
        <v>0.167212608335605</v>
      </c>
      <c r="D2346">
        <v>0.36780568626942201</v>
      </c>
      <c r="E2346">
        <v>0.454622140379633</v>
      </c>
      <c r="F2346">
        <v>0.65020243668955202</v>
      </c>
      <c r="G2346" t="s">
        <v>840</v>
      </c>
      <c r="H2346" t="b">
        <v>0</v>
      </c>
      <c r="I2346" t="s">
        <v>382</v>
      </c>
      <c r="J2346" t="s">
        <v>382</v>
      </c>
      <c r="K2346" t="s">
        <v>382</v>
      </c>
      <c r="X2346" t="str">
        <f t="shared" si="189"/>
        <v>0.454622140379633_0.650202436689552</v>
      </c>
      <c r="Y2346" t="str">
        <f t="shared" si="190"/>
        <v>grade7_not_apr_march_grade_t8_ra_cont_zdilligence_growth</v>
      </c>
      <c r="Z2346" t="str">
        <f t="shared" si="191"/>
        <v>FALSE</v>
      </c>
      <c r="AA2346" s="2" t="e">
        <f t="shared" si="192"/>
        <v>#VALUE!</v>
      </c>
      <c r="AB2346">
        <f t="shared" si="193"/>
        <v>0.36780568626942201</v>
      </c>
    </row>
    <row r="2347" spans="1:28">
      <c r="A2347">
        <v>2346</v>
      </c>
      <c r="B2347" t="s">
        <v>117</v>
      </c>
      <c r="C2347">
        <v>1.01674691626685E-2</v>
      </c>
      <c r="D2347">
        <v>0.60917602871723697</v>
      </c>
      <c r="E2347">
        <v>1.66905273408057E-2</v>
      </c>
      <c r="F2347">
        <v>0.98671122283841795</v>
      </c>
      <c r="G2347" t="s">
        <v>840</v>
      </c>
      <c r="H2347" t="b">
        <v>0</v>
      </c>
      <c r="I2347" t="s">
        <v>382</v>
      </c>
      <c r="J2347" t="s">
        <v>382</v>
      </c>
      <c r="K2347" t="s">
        <v>382</v>
      </c>
      <c r="X2347" t="str">
        <f t="shared" si="189"/>
        <v>0.0166905273408057_0.986711222838418</v>
      </c>
      <c r="Y2347" t="str">
        <f t="shared" si="190"/>
        <v>grade7_not_apr_march_grade_t8_ra_cont_zdilligence_growth</v>
      </c>
      <c r="Z2347" t="str">
        <f t="shared" si="191"/>
        <v>FALSE</v>
      </c>
      <c r="AA2347" s="2" t="e">
        <f t="shared" si="192"/>
        <v>#VALUE!</v>
      </c>
      <c r="AB2347">
        <f t="shared" si="193"/>
        <v>0.60917602871723697</v>
      </c>
    </row>
    <row r="2348" spans="1:28">
      <c r="A2348">
        <v>2347</v>
      </c>
      <c r="B2348" t="s">
        <v>118</v>
      </c>
      <c r="C2348">
        <v>-6.3070658679675998E-2</v>
      </c>
      <c r="D2348">
        <v>0.64420364244615302</v>
      </c>
      <c r="E2348">
        <v>-9.7904846424316599E-2</v>
      </c>
      <c r="F2348">
        <v>0.92217119603187903</v>
      </c>
      <c r="G2348" t="s">
        <v>840</v>
      </c>
      <c r="H2348" t="b">
        <v>0</v>
      </c>
      <c r="I2348" t="s">
        <v>382</v>
      </c>
      <c r="J2348" t="s">
        <v>382</v>
      </c>
      <c r="K2348" t="s">
        <v>382</v>
      </c>
      <c r="X2348" t="str">
        <f t="shared" si="189"/>
        <v>-0.0979048464243166_0.922171196031879</v>
      </c>
      <c r="Y2348" t="str">
        <f t="shared" si="190"/>
        <v>grade7_not_apr_march_grade_t8_ra_cont_zdilligence_growth</v>
      </c>
      <c r="Z2348" t="str">
        <f t="shared" si="191"/>
        <v>FALSE</v>
      </c>
      <c r="AA2348" s="2" t="e">
        <f t="shared" si="192"/>
        <v>#VALUE!</v>
      </c>
      <c r="AB2348">
        <f t="shared" si="193"/>
        <v>0.64420364244615302</v>
      </c>
    </row>
    <row r="2349" spans="1:28">
      <c r="A2349">
        <v>2348</v>
      </c>
      <c r="B2349" t="s">
        <v>119</v>
      </c>
      <c r="C2349">
        <v>0.485316764571673</v>
      </c>
      <c r="D2349">
        <v>0.60725967214645904</v>
      </c>
      <c r="E2349">
        <v>0.79919149390612698</v>
      </c>
      <c r="F2349">
        <v>0.42575842536106001</v>
      </c>
      <c r="G2349" t="s">
        <v>840</v>
      </c>
      <c r="H2349" t="b">
        <v>0</v>
      </c>
      <c r="I2349" t="s">
        <v>382</v>
      </c>
      <c r="J2349" t="s">
        <v>382</v>
      </c>
      <c r="K2349" t="s">
        <v>382</v>
      </c>
      <c r="X2349" t="str">
        <f t="shared" si="189"/>
        <v>0.799191493906127_0.42575842536106</v>
      </c>
      <c r="Y2349" t="str">
        <f t="shared" si="190"/>
        <v>grade7_not_apr_march_grade_t8_ra_cont_zdilligence_growth</v>
      </c>
      <c r="Z2349" t="str">
        <f t="shared" si="191"/>
        <v>FALSE</v>
      </c>
      <c r="AA2349" s="2" t="e">
        <f t="shared" si="192"/>
        <v>#VALUE!</v>
      </c>
      <c r="AB2349">
        <f t="shared" si="193"/>
        <v>0.60725967214645904</v>
      </c>
    </row>
    <row r="2350" spans="1:28">
      <c r="A2350">
        <v>2349</v>
      </c>
      <c r="B2350" t="s">
        <v>120</v>
      </c>
      <c r="C2350">
        <v>0.71557278661891</v>
      </c>
      <c r="D2350">
        <v>0.686876245136542</v>
      </c>
      <c r="E2350">
        <v>1.04177832860804</v>
      </c>
      <c r="F2350">
        <v>0.299608780947135</v>
      </c>
      <c r="G2350" t="s">
        <v>840</v>
      </c>
      <c r="H2350" t="b">
        <v>0</v>
      </c>
      <c r="I2350" t="s">
        <v>382</v>
      </c>
      <c r="J2350" t="s">
        <v>382</v>
      </c>
      <c r="K2350" t="s">
        <v>382</v>
      </c>
      <c r="X2350" t="str">
        <f t="shared" si="189"/>
        <v>1.04177832860804_0.299608780947135</v>
      </c>
      <c r="Y2350" t="str">
        <f t="shared" si="190"/>
        <v>grade7_not_apr_march_grade_t8_ra_cont_zdilligence_growth</v>
      </c>
      <c r="Z2350" t="str">
        <f t="shared" si="191"/>
        <v>FALSE</v>
      </c>
      <c r="AA2350" s="2" t="e">
        <f t="shared" si="192"/>
        <v>#VALUE!</v>
      </c>
      <c r="AB2350">
        <f t="shared" si="193"/>
        <v>0.686876245136542</v>
      </c>
    </row>
    <row r="2351" spans="1:28">
      <c r="A2351">
        <v>2350</v>
      </c>
      <c r="B2351" t="s">
        <v>116</v>
      </c>
      <c r="C2351">
        <v>-6.1172388876174098E-3</v>
      </c>
      <c r="D2351">
        <v>0.30901343962144301</v>
      </c>
      <c r="E2351">
        <v>-1.9796028597045299E-2</v>
      </c>
      <c r="F2351">
        <v>0.98423765014394604</v>
      </c>
      <c r="G2351" t="s">
        <v>841</v>
      </c>
      <c r="H2351" t="b">
        <v>0</v>
      </c>
      <c r="I2351" t="s">
        <v>382</v>
      </c>
      <c r="J2351" t="s">
        <v>382</v>
      </c>
      <c r="K2351" t="s">
        <v>382</v>
      </c>
      <c r="X2351" t="str">
        <f t="shared" si="189"/>
        <v>-0.0197960285970453_0.984237650143946</v>
      </c>
      <c r="Y2351" t="str">
        <f t="shared" si="190"/>
        <v>grade8_not_apr_march_grade_t8_ra_cont_zdilligence_growth</v>
      </c>
      <c r="Z2351" t="str">
        <f t="shared" si="191"/>
        <v>FALSE</v>
      </c>
      <c r="AA2351" s="2" t="e">
        <f t="shared" si="192"/>
        <v>#VALUE!</v>
      </c>
      <c r="AB2351">
        <f t="shared" si="193"/>
        <v>0.30901343962144301</v>
      </c>
    </row>
    <row r="2352" spans="1:28">
      <c r="A2352">
        <v>2351</v>
      </c>
      <c r="B2352" t="s">
        <v>234</v>
      </c>
      <c r="C2352">
        <v>-2.0906193389092398E-3</v>
      </c>
      <c r="D2352">
        <v>2.5858610359348801E-2</v>
      </c>
      <c r="E2352">
        <v>-8.0848093144084907E-2</v>
      </c>
      <c r="F2352">
        <v>0.93569206360747004</v>
      </c>
      <c r="G2352" t="s">
        <v>841</v>
      </c>
      <c r="H2352" t="b">
        <v>0</v>
      </c>
      <c r="I2352" t="s">
        <v>382</v>
      </c>
      <c r="J2352" t="s">
        <v>382</v>
      </c>
      <c r="K2352" t="s">
        <v>382</v>
      </c>
      <c r="X2352" t="str">
        <f t="shared" si="189"/>
        <v>-0.0808480931440849_0.93569206360747</v>
      </c>
      <c r="Y2352" t="str">
        <f t="shared" si="190"/>
        <v>grade8_not_apr_march_grade_t8_ra_cont_zdilligence_growth</v>
      </c>
      <c r="Z2352" t="str">
        <f t="shared" si="191"/>
        <v>FALSE</v>
      </c>
      <c r="AA2352" s="2" t="e">
        <f t="shared" si="192"/>
        <v>#VALUE!</v>
      </c>
      <c r="AB2352">
        <f t="shared" si="193"/>
        <v>2.5858610359348801E-2</v>
      </c>
    </row>
    <row r="2353" spans="1:28">
      <c r="A2353">
        <v>2352</v>
      </c>
      <c r="B2353" t="s">
        <v>140</v>
      </c>
      <c r="C2353">
        <v>-0.11820924948101</v>
      </c>
      <c r="D2353">
        <v>0.32140177657285501</v>
      </c>
      <c r="E2353">
        <v>-0.367792769353952</v>
      </c>
      <c r="F2353">
        <v>0.71364979019049701</v>
      </c>
      <c r="G2353" t="s">
        <v>841</v>
      </c>
      <c r="H2353" t="b">
        <v>0</v>
      </c>
      <c r="I2353" t="s">
        <v>382</v>
      </c>
      <c r="J2353" t="s">
        <v>382</v>
      </c>
      <c r="K2353" t="s">
        <v>382</v>
      </c>
      <c r="X2353" t="str">
        <f t="shared" si="189"/>
        <v>-0.367792769353952_0.713649790190497</v>
      </c>
      <c r="Y2353" t="str">
        <f t="shared" si="190"/>
        <v>grade8_not_apr_march_grade_t8_ra_cont_zdilligence_growth</v>
      </c>
      <c r="Z2353" t="str">
        <f t="shared" si="191"/>
        <v>FALSE</v>
      </c>
      <c r="AA2353" s="2" t="e">
        <f t="shared" si="192"/>
        <v>#VALUE!</v>
      </c>
      <c r="AB2353">
        <f t="shared" si="193"/>
        <v>0.32140177657285501</v>
      </c>
    </row>
    <row r="2354" spans="1:28">
      <c r="A2354">
        <v>2353</v>
      </c>
      <c r="B2354" t="s">
        <v>117</v>
      </c>
      <c r="C2354">
        <v>0.23499362357262499</v>
      </c>
      <c r="D2354">
        <v>0.694457618980723</v>
      </c>
      <c r="E2354">
        <v>0.33838439834173301</v>
      </c>
      <c r="F2354">
        <v>0.73564122883820404</v>
      </c>
      <c r="G2354" t="s">
        <v>841</v>
      </c>
      <c r="H2354" t="b">
        <v>0</v>
      </c>
      <c r="I2354" t="s">
        <v>382</v>
      </c>
      <c r="J2354" t="s">
        <v>382</v>
      </c>
      <c r="K2354" t="s">
        <v>382</v>
      </c>
      <c r="X2354" t="str">
        <f t="shared" si="189"/>
        <v>0.338384398341733_0.735641228838204</v>
      </c>
      <c r="Y2354" t="str">
        <f t="shared" si="190"/>
        <v>grade8_not_apr_march_grade_t8_ra_cont_zdilligence_growth</v>
      </c>
      <c r="Z2354" t="str">
        <f t="shared" si="191"/>
        <v>FALSE</v>
      </c>
      <c r="AA2354" s="2" t="e">
        <f t="shared" si="192"/>
        <v>#VALUE!</v>
      </c>
      <c r="AB2354">
        <f t="shared" si="193"/>
        <v>0.694457618980723</v>
      </c>
    </row>
    <row r="2355" spans="1:28">
      <c r="A2355">
        <v>2354</v>
      </c>
      <c r="B2355" t="s">
        <v>118</v>
      </c>
      <c r="C2355">
        <v>0.14322392840912901</v>
      </c>
      <c r="D2355">
        <v>0.59906298553396997</v>
      </c>
      <c r="E2355">
        <v>0.23907991624865199</v>
      </c>
      <c r="F2355">
        <v>0.81143516203122401</v>
      </c>
      <c r="G2355" t="s">
        <v>841</v>
      </c>
      <c r="H2355" t="b">
        <v>0</v>
      </c>
      <c r="I2355" t="s">
        <v>382</v>
      </c>
      <c r="J2355" t="s">
        <v>382</v>
      </c>
      <c r="K2355" t="s">
        <v>382</v>
      </c>
      <c r="X2355" t="str">
        <f t="shared" si="189"/>
        <v>0.239079916248652_0.811435162031224</v>
      </c>
      <c r="Y2355" t="str">
        <f t="shared" si="190"/>
        <v>grade8_not_apr_march_grade_t8_ra_cont_zdilligence_growth</v>
      </c>
      <c r="Z2355" t="str">
        <f t="shared" si="191"/>
        <v>FALSE</v>
      </c>
      <c r="AA2355" s="2" t="e">
        <f t="shared" si="192"/>
        <v>#VALUE!</v>
      </c>
      <c r="AB2355">
        <f t="shared" si="193"/>
        <v>0.59906298553396997</v>
      </c>
    </row>
    <row r="2356" spans="1:28">
      <c r="A2356">
        <v>2355</v>
      </c>
      <c r="B2356" t="s">
        <v>119</v>
      </c>
      <c r="C2356">
        <v>-0.55249335397524602</v>
      </c>
      <c r="D2356">
        <v>0.73769167756187004</v>
      </c>
      <c r="E2356">
        <v>-0.74894887766835205</v>
      </c>
      <c r="F2356">
        <v>0.45529505214768201</v>
      </c>
      <c r="G2356" t="s">
        <v>841</v>
      </c>
      <c r="H2356" t="b">
        <v>0</v>
      </c>
      <c r="I2356" t="s">
        <v>382</v>
      </c>
      <c r="J2356" t="s">
        <v>382</v>
      </c>
      <c r="K2356" t="s">
        <v>382</v>
      </c>
      <c r="X2356" t="str">
        <f t="shared" si="189"/>
        <v>-0.748948877668352_0.455295052147682</v>
      </c>
      <c r="Y2356" t="str">
        <f t="shared" si="190"/>
        <v>grade8_not_apr_march_grade_t8_ra_cont_zdilligence_growth</v>
      </c>
      <c r="Z2356" t="str">
        <f t="shared" si="191"/>
        <v>FALSE</v>
      </c>
      <c r="AA2356" s="2" t="e">
        <f t="shared" si="192"/>
        <v>#VALUE!</v>
      </c>
      <c r="AB2356">
        <f t="shared" si="193"/>
        <v>0.73769167756187004</v>
      </c>
    </row>
    <row r="2357" spans="1:28">
      <c r="A2357">
        <v>2356</v>
      </c>
      <c r="B2357" t="s">
        <v>120</v>
      </c>
      <c r="C2357">
        <v>-0.47225883717775802</v>
      </c>
      <c r="D2357">
        <v>0.78516068909448899</v>
      </c>
      <c r="E2357">
        <v>-0.60148049149328298</v>
      </c>
      <c r="F2357">
        <v>0.54860928737792203</v>
      </c>
      <c r="G2357" t="s">
        <v>841</v>
      </c>
      <c r="H2357" t="b">
        <v>0</v>
      </c>
      <c r="I2357" t="s">
        <v>382</v>
      </c>
      <c r="J2357" t="s">
        <v>382</v>
      </c>
      <c r="K2357" t="s">
        <v>382</v>
      </c>
      <c r="X2357" t="str">
        <f t="shared" si="189"/>
        <v>-0.601480491493283_0.548609287377922</v>
      </c>
      <c r="Y2357" t="str">
        <f t="shared" si="190"/>
        <v>grade8_not_apr_march_grade_t8_ra_cont_zdilligence_growth</v>
      </c>
      <c r="Z2357" t="str">
        <f t="shared" si="191"/>
        <v>FALSE</v>
      </c>
      <c r="AA2357" s="2" t="e">
        <f t="shared" si="192"/>
        <v>#VALUE!</v>
      </c>
      <c r="AB2357">
        <f t="shared" si="193"/>
        <v>0.78516068909448899</v>
      </c>
    </row>
    <row r="2358" spans="1:28">
      <c r="A2358">
        <v>2357</v>
      </c>
      <c r="B2358" t="s">
        <v>150</v>
      </c>
      <c r="C2358">
        <v>14.4535490569359</v>
      </c>
      <c r="D2358">
        <v>0.27458083538237499</v>
      </c>
      <c r="E2358">
        <v>52.6385937926376</v>
      </c>
      <c r="F2358" s="17">
        <v>7.8732159576840603E-290</v>
      </c>
      <c r="G2358" t="s">
        <v>511</v>
      </c>
      <c r="H2358" t="b">
        <v>0</v>
      </c>
      <c r="I2358" t="s">
        <v>382</v>
      </c>
      <c r="J2358" t="s">
        <v>382</v>
      </c>
      <c r="K2358" t="s">
        <v>382</v>
      </c>
      <c r="X2358" t="str">
        <f t="shared" si="189"/>
        <v>52.6385937926376_7.8732159576841E-290</v>
      </c>
      <c r="Y2358" t="str">
        <f t="shared" si="190"/>
        <v>grade4_all_grade_t8_ra_basic_zyunan</v>
      </c>
      <c r="Z2358" t="str">
        <f t="shared" si="191"/>
        <v>FALSE</v>
      </c>
      <c r="AA2358" s="2" t="e">
        <f t="shared" si="192"/>
        <v>#VALUE!</v>
      </c>
      <c r="AB2358">
        <f t="shared" si="193"/>
        <v>0.27458083538237499</v>
      </c>
    </row>
    <row r="2359" spans="1:28">
      <c r="A2359">
        <v>2358</v>
      </c>
      <c r="B2359" t="s">
        <v>116</v>
      </c>
      <c r="C2359">
        <v>-0.146400405849622</v>
      </c>
      <c r="D2359">
        <v>0.11594404967260299</v>
      </c>
      <c r="E2359">
        <v>-1.2626814939017601</v>
      </c>
      <c r="F2359">
        <v>0.20699950504422299</v>
      </c>
      <c r="G2359" t="s">
        <v>511</v>
      </c>
      <c r="H2359" t="b">
        <v>0</v>
      </c>
      <c r="I2359" t="s">
        <v>382</v>
      </c>
      <c r="J2359" t="s">
        <v>382</v>
      </c>
      <c r="K2359" t="s">
        <v>382</v>
      </c>
      <c r="X2359" t="str">
        <f t="shared" si="189"/>
        <v>-1.26268149390176_0.206999505044223</v>
      </c>
      <c r="Y2359" t="str">
        <f t="shared" si="190"/>
        <v>grade4_all_grade_t8_ra_basic_zyunan</v>
      </c>
      <c r="Z2359" t="str">
        <f t="shared" si="191"/>
        <v>FALSE</v>
      </c>
      <c r="AA2359" s="2" t="e">
        <f t="shared" si="192"/>
        <v>#VALUE!</v>
      </c>
      <c r="AB2359">
        <f t="shared" si="193"/>
        <v>0.11594404967260299</v>
      </c>
    </row>
    <row r="2360" spans="1:28">
      <c r="A2360">
        <v>2359</v>
      </c>
      <c r="B2360" t="s">
        <v>234</v>
      </c>
      <c r="C2360">
        <v>1.29318981248538E-2</v>
      </c>
      <c r="D2360">
        <v>1.0570565305978399E-2</v>
      </c>
      <c r="E2360">
        <v>1.2233875625875901</v>
      </c>
      <c r="F2360">
        <v>0.221472994207534</v>
      </c>
      <c r="G2360" t="s">
        <v>511</v>
      </c>
      <c r="H2360" t="b">
        <v>0</v>
      </c>
      <c r="I2360" t="s">
        <v>382</v>
      </c>
      <c r="J2360" t="s">
        <v>382</v>
      </c>
      <c r="K2360" t="s">
        <v>382</v>
      </c>
      <c r="X2360" t="str">
        <f t="shared" si="189"/>
        <v>1.22338756258759_0.221472994207534</v>
      </c>
      <c r="Y2360" t="str">
        <f t="shared" si="190"/>
        <v>grade4_all_grade_t8_ra_basic_zyunan</v>
      </c>
      <c r="Z2360" t="str">
        <f t="shared" si="191"/>
        <v>FALSE</v>
      </c>
      <c r="AA2360" s="2" t="e">
        <f t="shared" si="192"/>
        <v>#VALUE!</v>
      </c>
      <c r="AB2360">
        <f t="shared" si="193"/>
        <v>1.0570565305978399E-2</v>
      </c>
    </row>
    <row r="2361" spans="1:28">
      <c r="A2361">
        <v>2360</v>
      </c>
      <c r="B2361" t="s">
        <v>150</v>
      </c>
      <c r="C2361">
        <v>14.0214629778014</v>
      </c>
      <c r="D2361">
        <v>0.27539296352127601</v>
      </c>
      <c r="E2361">
        <v>50.914383572179297</v>
      </c>
      <c r="F2361" s="17">
        <v>4.2986075250934003E-301</v>
      </c>
      <c r="G2361" t="s">
        <v>512</v>
      </c>
      <c r="H2361" t="b">
        <v>0</v>
      </c>
      <c r="I2361" t="s">
        <v>382</v>
      </c>
      <c r="J2361" t="s">
        <v>382</v>
      </c>
      <c r="K2361" t="s">
        <v>382</v>
      </c>
      <c r="X2361" t="str">
        <f t="shared" si="189"/>
        <v>50.9143835721793_4.2986075250934E-301</v>
      </c>
      <c r="Y2361" t="str">
        <f t="shared" si="190"/>
        <v>grade5_all_grade_t8_ra_basic_zyunan</v>
      </c>
      <c r="Z2361" t="str">
        <f t="shared" si="191"/>
        <v>FALSE</v>
      </c>
      <c r="AA2361" s="2" t="e">
        <f t="shared" si="192"/>
        <v>#VALUE!</v>
      </c>
      <c r="AB2361">
        <f t="shared" si="193"/>
        <v>0.27539296352127601</v>
      </c>
    </row>
    <row r="2362" spans="1:28">
      <c r="A2362">
        <v>2361</v>
      </c>
      <c r="B2362" t="s">
        <v>116</v>
      </c>
      <c r="C2362">
        <v>-0.129329662205909</v>
      </c>
      <c r="D2362">
        <v>0.113933352961888</v>
      </c>
      <c r="E2362">
        <v>-1.13513434691219</v>
      </c>
      <c r="F2362">
        <v>0.256547612768174</v>
      </c>
      <c r="G2362" t="s">
        <v>512</v>
      </c>
      <c r="H2362" t="b">
        <v>0</v>
      </c>
      <c r="I2362" t="s">
        <v>382</v>
      </c>
      <c r="J2362" t="s">
        <v>382</v>
      </c>
      <c r="K2362" t="s">
        <v>382</v>
      </c>
      <c r="X2362" t="str">
        <f t="shared" si="189"/>
        <v>-1.13513434691219_0.256547612768174</v>
      </c>
      <c r="Y2362" t="str">
        <f t="shared" si="190"/>
        <v>grade5_all_grade_t8_ra_basic_zyunan</v>
      </c>
      <c r="Z2362" t="str">
        <f t="shared" si="191"/>
        <v>FALSE</v>
      </c>
      <c r="AA2362" s="2" t="e">
        <f t="shared" si="192"/>
        <v>#VALUE!</v>
      </c>
      <c r="AB2362">
        <f t="shared" si="193"/>
        <v>0.113933352961888</v>
      </c>
    </row>
    <row r="2363" spans="1:28">
      <c r="A2363">
        <v>2362</v>
      </c>
      <c r="B2363" t="s">
        <v>234</v>
      </c>
      <c r="C2363">
        <v>1.24429262699851E-2</v>
      </c>
      <c r="D2363">
        <v>1.01125091585108E-2</v>
      </c>
      <c r="E2363">
        <v>1.23044894940966</v>
      </c>
      <c r="F2363">
        <v>0.21877219878844301</v>
      </c>
      <c r="G2363" t="s">
        <v>512</v>
      </c>
      <c r="H2363" t="b">
        <v>0</v>
      </c>
      <c r="I2363" t="s">
        <v>382</v>
      </c>
      <c r="J2363" t="s">
        <v>382</v>
      </c>
      <c r="K2363" t="s">
        <v>382</v>
      </c>
      <c r="X2363" t="str">
        <f t="shared" si="189"/>
        <v>1.23044894940966_0.218772198788443</v>
      </c>
      <c r="Y2363" t="str">
        <f t="shared" si="190"/>
        <v>grade5_all_grade_t8_ra_basic_zyunan</v>
      </c>
      <c r="Z2363" t="str">
        <f t="shared" si="191"/>
        <v>FALSE</v>
      </c>
      <c r="AA2363" s="2" t="e">
        <f t="shared" si="192"/>
        <v>#VALUE!</v>
      </c>
      <c r="AB2363">
        <f t="shared" si="193"/>
        <v>1.01125091585108E-2</v>
      </c>
    </row>
    <row r="2364" spans="1:28">
      <c r="A2364">
        <v>2363</v>
      </c>
      <c r="B2364" t="s">
        <v>150</v>
      </c>
      <c r="C2364">
        <v>13.6305089668317</v>
      </c>
      <c r="D2364">
        <v>0.26959041340617701</v>
      </c>
      <c r="E2364">
        <v>50.560065525383997</v>
      </c>
      <c r="F2364" s="17">
        <v>1.5740708838537301E-299</v>
      </c>
      <c r="G2364" t="s">
        <v>513</v>
      </c>
      <c r="H2364" t="b">
        <v>0</v>
      </c>
      <c r="I2364" t="s">
        <v>382</v>
      </c>
      <c r="J2364" t="s">
        <v>382</v>
      </c>
      <c r="K2364" t="s">
        <v>382</v>
      </c>
      <c r="X2364" t="str">
        <f t="shared" ref="X2364:X2427" si="194">E2364&amp;"_"&amp;F2364</f>
        <v>50.560065525384_1.5740708838537E-299</v>
      </c>
      <c r="Y2364" t="str">
        <f t="shared" ref="Y2364:Y2427" si="195">TEXT(G2364,"0.000")</f>
        <v>grade6_all_grade_t8_ra_basic_zyunan</v>
      </c>
      <c r="Z2364" t="str">
        <f t="shared" ref="Z2364:Z2427" si="196">TEXT(H2364,"0.000")</f>
        <v>FALSE</v>
      </c>
      <c r="AA2364" s="2" t="e">
        <f t="shared" ref="AA2364:AA2427" si="197">IF(COUNTIF(J2364,"*E*")&gt;0, "***", IF(TEXT(J2364, "0.00E+00")*1&lt;0.01, "***", IF(TEXT(J2364, "0.00E+00")*1&lt;0.05, "**",  IF(TEXT(J2364, "0.00E+00")*1&lt;0.1, "*",""))))</f>
        <v>#VALUE!</v>
      </c>
      <c r="AB2364">
        <f t="shared" ref="AB2364:AB2427" si="198">D2364</f>
        <v>0.26959041340617701</v>
      </c>
    </row>
    <row r="2365" spans="1:28">
      <c r="A2365">
        <v>2364</v>
      </c>
      <c r="B2365" t="s">
        <v>116</v>
      </c>
      <c r="C2365">
        <v>7.8681456028828201E-2</v>
      </c>
      <c r="D2365">
        <v>0.110307019396243</v>
      </c>
      <c r="E2365">
        <v>0.71329509635456601</v>
      </c>
      <c r="F2365">
        <v>0.47580197678959801</v>
      </c>
      <c r="G2365" t="s">
        <v>513</v>
      </c>
      <c r="H2365" t="b">
        <v>0</v>
      </c>
      <c r="I2365" t="s">
        <v>382</v>
      </c>
      <c r="J2365" t="s">
        <v>382</v>
      </c>
      <c r="K2365" t="s">
        <v>382</v>
      </c>
      <c r="X2365" t="str">
        <f t="shared" si="194"/>
        <v>0.713295096354566_0.475801976789598</v>
      </c>
      <c r="Y2365" t="str">
        <f t="shared" si="195"/>
        <v>grade6_all_grade_t8_ra_basic_zyunan</v>
      </c>
      <c r="Z2365" t="str">
        <f t="shared" si="196"/>
        <v>FALSE</v>
      </c>
      <c r="AA2365" s="2" t="e">
        <f t="shared" si="197"/>
        <v>#VALUE!</v>
      </c>
      <c r="AB2365">
        <f t="shared" si="198"/>
        <v>0.110307019396243</v>
      </c>
    </row>
    <row r="2366" spans="1:28">
      <c r="A2366">
        <v>2365</v>
      </c>
      <c r="B2366" t="s">
        <v>234</v>
      </c>
      <c r="C2366">
        <v>-3.5186275018136899E-3</v>
      </c>
      <c r="D2366">
        <v>9.8049388381909602E-3</v>
      </c>
      <c r="E2366">
        <v>-0.35886276904740899</v>
      </c>
      <c r="F2366">
        <v>0.71976093363814897</v>
      </c>
      <c r="G2366" t="s">
        <v>513</v>
      </c>
      <c r="H2366" t="b">
        <v>0</v>
      </c>
      <c r="I2366" t="s">
        <v>382</v>
      </c>
      <c r="J2366" t="s">
        <v>382</v>
      </c>
      <c r="K2366" t="s">
        <v>382</v>
      </c>
      <c r="X2366" t="str">
        <f t="shared" si="194"/>
        <v>-0.358862769047409_0.719760933638149</v>
      </c>
      <c r="Y2366" t="str">
        <f t="shared" si="195"/>
        <v>grade6_all_grade_t8_ra_basic_zyunan</v>
      </c>
      <c r="Z2366" t="str">
        <f t="shared" si="196"/>
        <v>FALSE</v>
      </c>
      <c r="AA2366" s="2" t="e">
        <f t="shared" si="197"/>
        <v>#VALUE!</v>
      </c>
      <c r="AB2366">
        <f t="shared" si="198"/>
        <v>9.8049388381909602E-3</v>
      </c>
    </row>
    <row r="2367" spans="1:28">
      <c r="A2367">
        <v>2366</v>
      </c>
      <c r="B2367" t="s">
        <v>150</v>
      </c>
      <c r="C2367">
        <v>13.9557383542524</v>
      </c>
      <c r="D2367">
        <v>0.24778220956867</v>
      </c>
      <c r="E2367">
        <v>56.322600313178299</v>
      </c>
      <c r="F2367">
        <v>0</v>
      </c>
      <c r="G2367" t="s">
        <v>514</v>
      </c>
      <c r="H2367" t="b">
        <v>0</v>
      </c>
      <c r="I2367" t="s">
        <v>382</v>
      </c>
      <c r="J2367" t="s">
        <v>382</v>
      </c>
      <c r="K2367" t="s">
        <v>382</v>
      </c>
      <c r="X2367" t="str">
        <f t="shared" si="194"/>
        <v>56.3226003131783_0</v>
      </c>
      <c r="Y2367" t="str">
        <f t="shared" si="195"/>
        <v>grade7_all_grade_t8_ra_basic_zyunan</v>
      </c>
      <c r="Z2367" t="str">
        <f t="shared" si="196"/>
        <v>FALSE</v>
      </c>
      <c r="AA2367" s="2" t="e">
        <f t="shared" si="197"/>
        <v>#VALUE!</v>
      </c>
      <c r="AB2367">
        <f t="shared" si="198"/>
        <v>0.24778220956867</v>
      </c>
    </row>
    <row r="2368" spans="1:28">
      <c r="A2368">
        <v>2367</v>
      </c>
      <c r="B2368" t="s">
        <v>116</v>
      </c>
      <c r="C2368">
        <v>7.7562647169721999E-2</v>
      </c>
      <c r="D2368">
        <v>0.10872815222509701</v>
      </c>
      <c r="E2368">
        <v>0.71336305807116196</v>
      </c>
      <c r="F2368">
        <v>0.47575971633675901</v>
      </c>
      <c r="G2368" t="s">
        <v>514</v>
      </c>
      <c r="H2368" t="b">
        <v>0</v>
      </c>
      <c r="I2368" t="s">
        <v>382</v>
      </c>
      <c r="J2368" t="s">
        <v>382</v>
      </c>
      <c r="K2368" t="s">
        <v>382</v>
      </c>
      <c r="X2368" t="str">
        <f t="shared" si="194"/>
        <v>0.713363058071162_0.475759716336759</v>
      </c>
      <c r="Y2368" t="str">
        <f t="shared" si="195"/>
        <v>grade7_all_grade_t8_ra_basic_zyunan</v>
      </c>
      <c r="Z2368" t="str">
        <f t="shared" si="196"/>
        <v>FALSE</v>
      </c>
      <c r="AA2368" s="2" t="e">
        <f t="shared" si="197"/>
        <v>#VALUE!</v>
      </c>
      <c r="AB2368">
        <f t="shared" si="198"/>
        <v>0.10872815222509701</v>
      </c>
    </row>
    <row r="2369" spans="1:28">
      <c r="A2369">
        <v>2368</v>
      </c>
      <c r="B2369" t="s">
        <v>234</v>
      </c>
      <c r="C2369">
        <v>-2.44136698882008E-3</v>
      </c>
      <c r="D2369">
        <v>9.4156087269821193E-3</v>
      </c>
      <c r="E2369">
        <v>-0.25928934173144902</v>
      </c>
      <c r="F2369">
        <v>0.79545643820341705</v>
      </c>
      <c r="G2369" t="s">
        <v>514</v>
      </c>
      <c r="H2369" t="b">
        <v>0</v>
      </c>
      <c r="I2369" t="s">
        <v>382</v>
      </c>
      <c r="J2369" t="s">
        <v>382</v>
      </c>
      <c r="K2369" t="s">
        <v>382</v>
      </c>
      <c r="X2369" t="str">
        <f t="shared" si="194"/>
        <v>-0.259289341731449_0.795456438203417</v>
      </c>
      <c r="Y2369" t="str">
        <f t="shared" si="195"/>
        <v>grade7_all_grade_t8_ra_basic_zyunan</v>
      </c>
      <c r="Z2369" t="str">
        <f t="shared" si="196"/>
        <v>FALSE</v>
      </c>
      <c r="AA2369" s="2" t="e">
        <f t="shared" si="197"/>
        <v>#VALUE!</v>
      </c>
      <c r="AB2369">
        <f t="shared" si="198"/>
        <v>9.4156087269821193E-3</v>
      </c>
    </row>
    <row r="2370" spans="1:28">
      <c r="A2370">
        <v>2369</v>
      </c>
      <c r="B2370" t="s">
        <v>150</v>
      </c>
      <c r="C2370">
        <v>13.647112151280499</v>
      </c>
      <c r="D2370">
        <v>0.37264154748008599</v>
      </c>
      <c r="E2370">
        <v>36.622626337740201</v>
      </c>
      <c r="F2370" s="17">
        <v>6.7005531951738001E-174</v>
      </c>
      <c r="G2370" t="s">
        <v>515</v>
      </c>
      <c r="H2370" t="b">
        <v>0</v>
      </c>
      <c r="I2370" t="s">
        <v>382</v>
      </c>
      <c r="J2370" t="s">
        <v>382</v>
      </c>
      <c r="K2370" t="s">
        <v>382</v>
      </c>
      <c r="X2370" t="str">
        <f t="shared" si="194"/>
        <v>36.6226263377402_6.7005531951738E-174</v>
      </c>
      <c r="Y2370" t="str">
        <f t="shared" si="195"/>
        <v>grade8_all_grade_t8_ra_basic_zyunan</v>
      </c>
      <c r="Z2370" t="str">
        <f t="shared" si="196"/>
        <v>FALSE</v>
      </c>
      <c r="AA2370" s="2" t="e">
        <f t="shared" si="197"/>
        <v>#VALUE!</v>
      </c>
      <c r="AB2370">
        <f t="shared" si="198"/>
        <v>0.37264154748008599</v>
      </c>
    </row>
    <row r="2371" spans="1:28">
      <c r="A2371">
        <v>2370</v>
      </c>
      <c r="B2371" t="s">
        <v>116</v>
      </c>
      <c r="C2371">
        <v>6.74089306159118E-2</v>
      </c>
      <c r="D2371">
        <v>0.15329786553314501</v>
      </c>
      <c r="E2371">
        <v>0.43972517413386297</v>
      </c>
      <c r="F2371">
        <v>0.66025360782911302</v>
      </c>
      <c r="G2371" t="s">
        <v>515</v>
      </c>
      <c r="H2371" t="b">
        <v>0</v>
      </c>
      <c r="I2371" t="s">
        <v>382</v>
      </c>
      <c r="J2371" t="s">
        <v>382</v>
      </c>
      <c r="K2371" t="s">
        <v>382</v>
      </c>
      <c r="X2371" t="str">
        <f t="shared" si="194"/>
        <v>0.439725174133863_0.660253607829113</v>
      </c>
      <c r="Y2371" t="str">
        <f t="shared" si="195"/>
        <v>grade8_all_grade_t8_ra_basic_zyunan</v>
      </c>
      <c r="Z2371" t="str">
        <f t="shared" si="196"/>
        <v>FALSE</v>
      </c>
      <c r="AA2371" s="2" t="e">
        <f t="shared" si="197"/>
        <v>#VALUE!</v>
      </c>
      <c r="AB2371">
        <f t="shared" si="198"/>
        <v>0.15329786553314501</v>
      </c>
    </row>
    <row r="2372" spans="1:28">
      <c r="A2372">
        <v>2371</v>
      </c>
      <c r="B2372" t="s">
        <v>234</v>
      </c>
      <c r="C2372">
        <v>-9.7464066465795501E-4</v>
      </c>
      <c r="D2372">
        <v>1.31049606861757E-2</v>
      </c>
      <c r="E2372">
        <v>-7.4371887714710594E-2</v>
      </c>
      <c r="F2372">
        <v>0.94073286234978104</v>
      </c>
      <c r="G2372" t="s">
        <v>515</v>
      </c>
      <c r="H2372" t="b">
        <v>0</v>
      </c>
      <c r="I2372" t="s">
        <v>382</v>
      </c>
      <c r="J2372" t="s">
        <v>382</v>
      </c>
      <c r="K2372" t="s">
        <v>382</v>
      </c>
      <c r="X2372" t="str">
        <f t="shared" si="194"/>
        <v>-0.0743718877147106_0.940732862349781</v>
      </c>
      <c r="Y2372" t="str">
        <f t="shared" si="195"/>
        <v>grade8_all_grade_t8_ra_basic_zyunan</v>
      </c>
      <c r="Z2372" t="str">
        <f t="shared" si="196"/>
        <v>FALSE</v>
      </c>
      <c r="AA2372" s="2" t="e">
        <f t="shared" si="197"/>
        <v>#VALUE!</v>
      </c>
      <c r="AB2372">
        <f t="shared" si="198"/>
        <v>1.31049606861757E-2</v>
      </c>
    </row>
    <row r="2373" spans="1:28">
      <c r="A2373">
        <v>2372</v>
      </c>
      <c r="B2373" t="s">
        <v>150</v>
      </c>
      <c r="C2373">
        <v>12.981835765808899</v>
      </c>
      <c r="D2373">
        <v>0.37014865391702001</v>
      </c>
      <c r="E2373">
        <v>35.0719518453771</v>
      </c>
      <c r="F2373" s="17">
        <v>3.1785463651357499E-152</v>
      </c>
      <c r="G2373" t="s">
        <v>516</v>
      </c>
      <c r="H2373" t="b">
        <v>0</v>
      </c>
      <c r="I2373" t="s">
        <v>382</v>
      </c>
      <c r="J2373" t="s">
        <v>382</v>
      </c>
      <c r="K2373" t="s">
        <v>382</v>
      </c>
      <c r="X2373" t="str">
        <f t="shared" si="194"/>
        <v>35.0719518453771_3.1785463651358E-152</v>
      </c>
      <c r="Y2373" t="str">
        <f t="shared" si="195"/>
        <v>grade9_all_grade_t8_ra_basic_zyunan</v>
      </c>
      <c r="Z2373" t="str">
        <f t="shared" si="196"/>
        <v>FALSE</v>
      </c>
      <c r="AA2373" s="2" t="e">
        <f t="shared" si="197"/>
        <v>#VALUE!</v>
      </c>
      <c r="AB2373">
        <f t="shared" si="198"/>
        <v>0.37014865391702001</v>
      </c>
    </row>
    <row r="2374" spans="1:28">
      <c r="A2374">
        <v>2373</v>
      </c>
      <c r="B2374" t="s">
        <v>116</v>
      </c>
      <c r="C2374">
        <v>0.206777494617363</v>
      </c>
      <c r="D2374">
        <v>0.158959667667502</v>
      </c>
      <c r="E2374">
        <v>1.30081735607225</v>
      </c>
      <c r="F2374">
        <v>0.19378052534018</v>
      </c>
      <c r="G2374" t="s">
        <v>516</v>
      </c>
      <c r="H2374" t="b">
        <v>0</v>
      </c>
      <c r="I2374" t="s">
        <v>382</v>
      </c>
      <c r="J2374" t="s">
        <v>382</v>
      </c>
      <c r="K2374" t="s">
        <v>382</v>
      </c>
      <c r="X2374" t="str">
        <f t="shared" si="194"/>
        <v>1.30081735607225_0.19378052534018</v>
      </c>
      <c r="Y2374" t="str">
        <f t="shared" si="195"/>
        <v>grade9_all_grade_t8_ra_basic_zyunan</v>
      </c>
      <c r="Z2374" t="str">
        <f t="shared" si="196"/>
        <v>FALSE</v>
      </c>
      <c r="AA2374" s="2" t="e">
        <f t="shared" si="197"/>
        <v>#VALUE!</v>
      </c>
      <c r="AB2374">
        <f t="shared" si="198"/>
        <v>0.158959667667502</v>
      </c>
    </row>
    <row r="2375" spans="1:28">
      <c r="A2375">
        <v>2374</v>
      </c>
      <c r="B2375" t="s">
        <v>234</v>
      </c>
      <c r="C2375">
        <v>-1.01274092701042E-2</v>
      </c>
      <c r="D2375">
        <v>1.40110418365921E-2</v>
      </c>
      <c r="E2375">
        <v>-0.72281628933937103</v>
      </c>
      <c r="F2375">
        <v>0.47005195307228798</v>
      </c>
      <c r="G2375" t="s">
        <v>516</v>
      </c>
      <c r="H2375" t="b">
        <v>0</v>
      </c>
      <c r="I2375" t="s">
        <v>382</v>
      </c>
      <c r="J2375" t="s">
        <v>382</v>
      </c>
      <c r="K2375" t="s">
        <v>382</v>
      </c>
      <c r="X2375" t="str">
        <f t="shared" si="194"/>
        <v>-0.722816289339371_0.470051953072288</v>
      </c>
      <c r="Y2375" t="str">
        <f t="shared" si="195"/>
        <v>grade9_all_grade_t8_ra_basic_zyunan</v>
      </c>
      <c r="Z2375" t="str">
        <f t="shared" si="196"/>
        <v>FALSE</v>
      </c>
      <c r="AA2375" s="2" t="e">
        <f t="shared" si="197"/>
        <v>#VALUE!</v>
      </c>
      <c r="AB2375">
        <f t="shared" si="198"/>
        <v>1.40110418365921E-2</v>
      </c>
    </row>
    <row r="2376" spans="1:28">
      <c r="A2376">
        <v>2375</v>
      </c>
      <c r="B2376" t="s">
        <v>150</v>
      </c>
      <c r="C2376">
        <v>14.267580827230301</v>
      </c>
      <c r="D2376">
        <v>0.49561216069988101</v>
      </c>
      <c r="E2376">
        <v>28.787794082942298</v>
      </c>
      <c r="F2376" s="17">
        <v>2.9398255541860801E-127</v>
      </c>
      <c r="G2376" t="s">
        <v>842</v>
      </c>
      <c r="H2376" t="b">
        <v>0</v>
      </c>
      <c r="I2376" t="s">
        <v>382</v>
      </c>
      <c r="J2376" t="s">
        <v>382</v>
      </c>
      <c r="K2376" t="s">
        <v>382</v>
      </c>
      <c r="X2376" t="str">
        <f t="shared" si="194"/>
        <v>28.7877940829423_2.9398255541861E-127</v>
      </c>
      <c r="Y2376" t="str">
        <f t="shared" si="195"/>
        <v>grade4_not_apr_march_grade_t8_ra_basic_zyunan</v>
      </c>
      <c r="Z2376" t="str">
        <f t="shared" si="196"/>
        <v>FALSE</v>
      </c>
      <c r="AA2376" s="2" t="e">
        <f t="shared" si="197"/>
        <v>#VALUE!</v>
      </c>
      <c r="AB2376">
        <f t="shared" si="198"/>
        <v>0.49561216069988101</v>
      </c>
    </row>
    <row r="2377" spans="1:28">
      <c r="A2377">
        <v>2376</v>
      </c>
      <c r="B2377" t="s">
        <v>116</v>
      </c>
      <c r="C2377">
        <v>-0.126812598755527</v>
      </c>
      <c r="D2377">
        <v>0.19281214207070399</v>
      </c>
      <c r="E2377">
        <v>-0.65770027444135204</v>
      </c>
      <c r="F2377">
        <v>0.51091136128354697</v>
      </c>
      <c r="G2377" t="s">
        <v>842</v>
      </c>
      <c r="H2377" t="b">
        <v>0</v>
      </c>
      <c r="I2377" t="s">
        <v>382</v>
      </c>
      <c r="J2377" t="s">
        <v>382</v>
      </c>
      <c r="K2377" t="s">
        <v>382</v>
      </c>
      <c r="X2377" t="str">
        <f t="shared" si="194"/>
        <v>-0.657700274441352_0.510911361283547</v>
      </c>
      <c r="Y2377" t="str">
        <f t="shared" si="195"/>
        <v>grade4_not_apr_march_grade_t8_ra_basic_zyunan</v>
      </c>
      <c r="Z2377" t="str">
        <f t="shared" si="196"/>
        <v>FALSE</v>
      </c>
      <c r="AA2377" s="2" t="e">
        <f t="shared" si="197"/>
        <v>#VALUE!</v>
      </c>
      <c r="AB2377">
        <f t="shared" si="198"/>
        <v>0.19281214207070399</v>
      </c>
    </row>
    <row r="2378" spans="1:28">
      <c r="A2378">
        <v>2377</v>
      </c>
      <c r="B2378" t="s">
        <v>234</v>
      </c>
      <c r="C2378">
        <v>1.5044617838191301E-2</v>
      </c>
      <c r="D2378">
        <v>1.6577436451950599E-2</v>
      </c>
      <c r="E2378">
        <v>0.90753584740305704</v>
      </c>
      <c r="F2378">
        <v>0.36438439728584698</v>
      </c>
      <c r="G2378" t="s">
        <v>842</v>
      </c>
      <c r="H2378" t="b">
        <v>0</v>
      </c>
      <c r="I2378" t="s">
        <v>382</v>
      </c>
      <c r="J2378" t="s">
        <v>382</v>
      </c>
      <c r="K2378" t="s">
        <v>382</v>
      </c>
      <c r="X2378" t="str">
        <f t="shared" si="194"/>
        <v>0.907535847403057_0.364384397285847</v>
      </c>
      <c r="Y2378" t="str">
        <f t="shared" si="195"/>
        <v>grade4_not_apr_march_grade_t8_ra_basic_zyunan</v>
      </c>
      <c r="Z2378" t="str">
        <f t="shared" si="196"/>
        <v>FALSE</v>
      </c>
      <c r="AA2378" s="2" t="e">
        <f t="shared" si="197"/>
        <v>#VALUE!</v>
      </c>
      <c r="AB2378">
        <f t="shared" si="198"/>
        <v>1.6577436451950599E-2</v>
      </c>
    </row>
    <row r="2379" spans="1:28">
      <c r="A2379">
        <v>2378</v>
      </c>
      <c r="B2379" t="s">
        <v>150</v>
      </c>
      <c r="C2379">
        <v>14.173836166504801</v>
      </c>
      <c r="D2379">
        <v>0.46433948182138002</v>
      </c>
      <c r="E2379">
        <v>30.5247275353533</v>
      </c>
      <c r="F2379" s="17">
        <v>1.89710135551679E-145</v>
      </c>
      <c r="G2379" t="s">
        <v>843</v>
      </c>
      <c r="H2379" t="b">
        <v>0</v>
      </c>
      <c r="I2379" t="s">
        <v>382</v>
      </c>
      <c r="J2379" t="s">
        <v>382</v>
      </c>
      <c r="K2379" t="s">
        <v>382</v>
      </c>
      <c r="X2379" t="str">
        <f t="shared" si="194"/>
        <v>30.5247275353533_1.8971013555168E-145</v>
      </c>
      <c r="Y2379" t="str">
        <f t="shared" si="195"/>
        <v>grade5_not_apr_march_grade_t8_ra_basic_zyunan</v>
      </c>
      <c r="Z2379" t="str">
        <f t="shared" si="196"/>
        <v>FALSE</v>
      </c>
      <c r="AA2379" s="2" t="e">
        <f t="shared" si="197"/>
        <v>#VALUE!</v>
      </c>
      <c r="AB2379">
        <f t="shared" si="198"/>
        <v>0.46433948182138002</v>
      </c>
    </row>
    <row r="2380" spans="1:28">
      <c r="A2380">
        <v>2379</v>
      </c>
      <c r="B2380" t="s">
        <v>116</v>
      </c>
      <c r="C2380">
        <v>-0.220327207714231</v>
      </c>
      <c r="D2380">
        <v>0.183668453746651</v>
      </c>
      <c r="E2380">
        <v>-1.1995919997135001</v>
      </c>
      <c r="F2380">
        <v>0.23057972099524299</v>
      </c>
      <c r="G2380" t="s">
        <v>843</v>
      </c>
      <c r="H2380" t="b">
        <v>0</v>
      </c>
      <c r="I2380" t="s">
        <v>382</v>
      </c>
      <c r="J2380" t="s">
        <v>382</v>
      </c>
      <c r="K2380" t="s">
        <v>382</v>
      </c>
      <c r="X2380" t="str">
        <f t="shared" si="194"/>
        <v>-1.1995919997135_0.230579720995243</v>
      </c>
      <c r="Y2380" t="str">
        <f t="shared" si="195"/>
        <v>grade5_not_apr_march_grade_t8_ra_basic_zyunan</v>
      </c>
      <c r="Z2380" t="str">
        <f t="shared" si="196"/>
        <v>FALSE</v>
      </c>
      <c r="AA2380" s="2" t="e">
        <f t="shared" si="197"/>
        <v>#VALUE!</v>
      </c>
      <c r="AB2380">
        <f t="shared" si="198"/>
        <v>0.183668453746651</v>
      </c>
    </row>
    <row r="2381" spans="1:28">
      <c r="A2381">
        <v>2380</v>
      </c>
      <c r="B2381" t="s">
        <v>234</v>
      </c>
      <c r="C2381">
        <v>2.2108801150662601E-2</v>
      </c>
      <c r="D2381">
        <v>1.59027392910536E-2</v>
      </c>
      <c r="E2381">
        <v>1.3902511225283301</v>
      </c>
      <c r="F2381">
        <v>0.16475952820891199</v>
      </c>
      <c r="G2381" t="s">
        <v>843</v>
      </c>
      <c r="H2381" t="b">
        <v>0</v>
      </c>
      <c r="I2381" t="s">
        <v>382</v>
      </c>
      <c r="J2381" t="s">
        <v>382</v>
      </c>
      <c r="K2381" t="s">
        <v>382</v>
      </c>
      <c r="X2381" t="str">
        <f t="shared" si="194"/>
        <v>1.39025112252833_0.164759528208912</v>
      </c>
      <c r="Y2381" t="str">
        <f t="shared" si="195"/>
        <v>grade5_not_apr_march_grade_t8_ra_basic_zyunan</v>
      </c>
      <c r="Z2381" t="str">
        <f t="shared" si="196"/>
        <v>FALSE</v>
      </c>
      <c r="AA2381" s="2" t="e">
        <f t="shared" si="197"/>
        <v>#VALUE!</v>
      </c>
      <c r="AB2381">
        <f t="shared" si="198"/>
        <v>1.59027392910536E-2</v>
      </c>
    </row>
    <row r="2382" spans="1:28">
      <c r="A2382">
        <v>2381</v>
      </c>
      <c r="B2382" t="s">
        <v>150</v>
      </c>
      <c r="C2382">
        <v>13.3862072252603</v>
      </c>
      <c r="D2382">
        <v>0.46239248293013002</v>
      </c>
      <c r="E2382">
        <v>28.9498807169904</v>
      </c>
      <c r="F2382" s="17">
        <v>6.7396554746561294E-135</v>
      </c>
      <c r="G2382" t="s">
        <v>844</v>
      </c>
      <c r="H2382" t="b">
        <v>0</v>
      </c>
      <c r="I2382" t="s">
        <v>382</v>
      </c>
      <c r="J2382" t="s">
        <v>382</v>
      </c>
      <c r="K2382" t="s">
        <v>382</v>
      </c>
      <c r="X2382" t="str">
        <f t="shared" si="194"/>
        <v>28.9498807169904_6.7396554746561E-135</v>
      </c>
      <c r="Y2382" t="str">
        <f t="shared" si="195"/>
        <v>grade6_not_apr_march_grade_t8_ra_basic_zyunan</v>
      </c>
      <c r="Z2382" t="str">
        <f t="shared" si="196"/>
        <v>FALSE</v>
      </c>
      <c r="AA2382" s="2" t="e">
        <f t="shared" si="197"/>
        <v>#VALUE!</v>
      </c>
      <c r="AB2382">
        <f t="shared" si="198"/>
        <v>0.46239248293013002</v>
      </c>
    </row>
    <row r="2383" spans="1:28">
      <c r="A2383">
        <v>2382</v>
      </c>
      <c r="B2383" t="s">
        <v>116</v>
      </c>
      <c r="C2383">
        <v>0.12464356476961901</v>
      </c>
      <c r="D2383">
        <v>0.1836166575699</v>
      </c>
      <c r="E2383">
        <v>0.67882493026085899</v>
      </c>
      <c r="F2383">
        <v>0.49740323823335097</v>
      </c>
      <c r="G2383" t="s">
        <v>844</v>
      </c>
      <c r="H2383" t="b">
        <v>0</v>
      </c>
      <c r="I2383" t="s">
        <v>382</v>
      </c>
      <c r="J2383" t="s">
        <v>382</v>
      </c>
      <c r="K2383" t="s">
        <v>382</v>
      </c>
      <c r="X2383" t="str">
        <f t="shared" si="194"/>
        <v>0.678824930260859_0.497403238233351</v>
      </c>
      <c r="Y2383" t="str">
        <f t="shared" si="195"/>
        <v>grade6_not_apr_march_grade_t8_ra_basic_zyunan</v>
      </c>
      <c r="Z2383" t="str">
        <f t="shared" si="196"/>
        <v>FALSE</v>
      </c>
      <c r="AA2383" s="2" t="e">
        <f t="shared" si="197"/>
        <v>#VALUE!</v>
      </c>
      <c r="AB2383">
        <f t="shared" si="198"/>
        <v>0.1836166575699</v>
      </c>
    </row>
    <row r="2384" spans="1:28">
      <c r="A2384">
        <v>2383</v>
      </c>
      <c r="B2384" t="s">
        <v>234</v>
      </c>
      <c r="C2384">
        <v>-3.8280297752996901E-3</v>
      </c>
      <c r="D2384">
        <v>1.5885309425129401E-2</v>
      </c>
      <c r="E2384">
        <v>-0.240979238921466</v>
      </c>
      <c r="F2384">
        <v>0.80961977957604803</v>
      </c>
      <c r="G2384" t="s">
        <v>844</v>
      </c>
      <c r="H2384" t="b">
        <v>0</v>
      </c>
      <c r="I2384" t="s">
        <v>382</v>
      </c>
      <c r="J2384" t="s">
        <v>382</v>
      </c>
      <c r="K2384" t="s">
        <v>382</v>
      </c>
      <c r="X2384" t="str">
        <f t="shared" si="194"/>
        <v>-0.240979238921466_0.809619779576048</v>
      </c>
      <c r="Y2384" t="str">
        <f t="shared" si="195"/>
        <v>grade6_not_apr_march_grade_t8_ra_basic_zyunan</v>
      </c>
      <c r="Z2384" t="str">
        <f t="shared" si="196"/>
        <v>FALSE</v>
      </c>
      <c r="AA2384" s="2" t="e">
        <f t="shared" si="197"/>
        <v>#VALUE!</v>
      </c>
      <c r="AB2384">
        <f t="shared" si="198"/>
        <v>1.5885309425129401E-2</v>
      </c>
    </row>
    <row r="2385" spans="1:28">
      <c r="A2385">
        <v>2384</v>
      </c>
      <c r="B2385" t="s">
        <v>150</v>
      </c>
      <c r="C2385">
        <v>13.735583152215</v>
      </c>
      <c r="D2385">
        <v>0.42058696269402601</v>
      </c>
      <c r="E2385">
        <v>32.658128688138802</v>
      </c>
      <c r="F2385" s="17">
        <v>2.15258249126176E-160</v>
      </c>
      <c r="G2385" t="s">
        <v>845</v>
      </c>
      <c r="H2385" t="b">
        <v>0</v>
      </c>
      <c r="I2385" t="s">
        <v>382</v>
      </c>
      <c r="J2385" t="s">
        <v>382</v>
      </c>
      <c r="K2385" t="s">
        <v>382</v>
      </c>
      <c r="X2385" t="str">
        <f t="shared" si="194"/>
        <v>32.6581286881388_2.1525824912618E-160</v>
      </c>
      <c r="Y2385" t="str">
        <f t="shared" si="195"/>
        <v>grade7_not_apr_march_grade_t8_ra_basic_zyunan</v>
      </c>
      <c r="Z2385" t="str">
        <f t="shared" si="196"/>
        <v>FALSE</v>
      </c>
      <c r="AA2385" s="2" t="e">
        <f t="shared" si="197"/>
        <v>#VALUE!</v>
      </c>
      <c r="AB2385">
        <f t="shared" si="198"/>
        <v>0.42058696269402601</v>
      </c>
    </row>
    <row r="2386" spans="1:28">
      <c r="A2386">
        <v>2385</v>
      </c>
      <c r="B2386" t="s">
        <v>116</v>
      </c>
      <c r="C2386">
        <v>0.147742018357753</v>
      </c>
      <c r="D2386">
        <v>0.17502994871730901</v>
      </c>
      <c r="E2386">
        <v>0.84409565014711596</v>
      </c>
      <c r="F2386">
        <v>0.39881524621734699</v>
      </c>
      <c r="G2386" t="s">
        <v>845</v>
      </c>
      <c r="H2386" t="b">
        <v>0</v>
      </c>
      <c r="I2386" t="s">
        <v>382</v>
      </c>
      <c r="J2386" t="s">
        <v>382</v>
      </c>
      <c r="K2386" t="s">
        <v>382</v>
      </c>
      <c r="X2386" t="str">
        <f t="shared" si="194"/>
        <v>0.844095650147116_0.398815246217347</v>
      </c>
      <c r="Y2386" t="str">
        <f t="shared" si="195"/>
        <v>grade7_not_apr_march_grade_t8_ra_basic_zyunan</v>
      </c>
      <c r="Z2386" t="str">
        <f t="shared" si="196"/>
        <v>FALSE</v>
      </c>
      <c r="AA2386" s="2" t="e">
        <f t="shared" si="197"/>
        <v>#VALUE!</v>
      </c>
      <c r="AB2386">
        <f t="shared" si="198"/>
        <v>0.17502994871730901</v>
      </c>
    </row>
    <row r="2387" spans="1:28">
      <c r="A2387">
        <v>2386</v>
      </c>
      <c r="B2387" t="s">
        <v>234</v>
      </c>
      <c r="C2387">
        <v>-7.0823044451172297E-3</v>
      </c>
      <c r="D2387">
        <v>1.5053327607879899E-2</v>
      </c>
      <c r="E2387">
        <v>-0.47048098796507398</v>
      </c>
      <c r="F2387">
        <v>0.638112694082554</v>
      </c>
      <c r="G2387" t="s">
        <v>845</v>
      </c>
      <c r="H2387" t="b">
        <v>0</v>
      </c>
      <c r="I2387" t="s">
        <v>382</v>
      </c>
      <c r="J2387" t="s">
        <v>382</v>
      </c>
      <c r="K2387" t="s">
        <v>382</v>
      </c>
      <c r="X2387" t="str">
        <f t="shared" si="194"/>
        <v>-0.470480987965074_0.638112694082554</v>
      </c>
      <c r="Y2387" t="str">
        <f t="shared" si="195"/>
        <v>grade7_not_apr_march_grade_t8_ra_basic_zyunan</v>
      </c>
      <c r="Z2387" t="str">
        <f t="shared" si="196"/>
        <v>FALSE</v>
      </c>
      <c r="AA2387" s="2" t="e">
        <f t="shared" si="197"/>
        <v>#VALUE!</v>
      </c>
      <c r="AB2387">
        <f t="shared" si="198"/>
        <v>1.5053327607879899E-2</v>
      </c>
    </row>
    <row r="2388" spans="1:28">
      <c r="A2388">
        <v>2387</v>
      </c>
      <c r="B2388" t="s">
        <v>150</v>
      </c>
      <c r="C2388">
        <v>14.0790521934269</v>
      </c>
      <c r="D2388">
        <v>0.56879098755822899</v>
      </c>
      <c r="E2388">
        <v>24.752593661631298</v>
      </c>
      <c r="F2388" s="17">
        <v>5.6897992366455701E-97</v>
      </c>
      <c r="G2388" t="s">
        <v>846</v>
      </c>
      <c r="H2388" t="b">
        <v>0</v>
      </c>
      <c r="I2388" t="s">
        <v>382</v>
      </c>
      <c r="J2388" t="s">
        <v>382</v>
      </c>
      <c r="K2388" t="s">
        <v>382</v>
      </c>
      <c r="X2388" t="str">
        <f t="shared" si="194"/>
        <v>24.7525936616313_5.68979923664557E-97</v>
      </c>
      <c r="Y2388" t="str">
        <f t="shared" si="195"/>
        <v>grade8_not_apr_march_grade_t8_ra_basic_zyunan</v>
      </c>
      <c r="Z2388" t="str">
        <f t="shared" si="196"/>
        <v>FALSE</v>
      </c>
      <c r="AA2388" s="2" t="e">
        <f t="shared" si="197"/>
        <v>#VALUE!</v>
      </c>
      <c r="AB2388">
        <f t="shared" si="198"/>
        <v>0.56879098755822899</v>
      </c>
    </row>
    <row r="2389" spans="1:28">
      <c r="A2389">
        <v>2388</v>
      </c>
      <c r="B2389" t="s">
        <v>116</v>
      </c>
      <c r="C2389">
        <v>-0.14892225838390899</v>
      </c>
      <c r="D2389">
        <v>0.23331898083084801</v>
      </c>
      <c r="E2389">
        <v>-0.63827751112917197</v>
      </c>
      <c r="F2389">
        <v>0.52350762438720899</v>
      </c>
      <c r="G2389" t="s">
        <v>846</v>
      </c>
      <c r="H2389" t="b">
        <v>0</v>
      </c>
      <c r="I2389" t="s">
        <v>382</v>
      </c>
      <c r="J2389" t="s">
        <v>382</v>
      </c>
      <c r="K2389" t="s">
        <v>382</v>
      </c>
      <c r="X2389" t="str">
        <f t="shared" si="194"/>
        <v>-0.638277511129172_0.523507624387209</v>
      </c>
      <c r="Y2389" t="str">
        <f t="shared" si="195"/>
        <v>grade8_not_apr_march_grade_t8_ra_basic_zyunan</v>
      </c>
      <c r="Z2389" t="str">
        <f t="shared" si="196"/>
        <v>FALSE</v>
      </c>
      <c r="AA2389" s="2" t="e">
        <f t="shared" si="197"/>
        <v>#VALUE!</v>
      </c>
      <c r="AB2389">
        <f t="shared" si="198"/>
        <v>0.23331898083084801</v>
      </c>
    </row>
    <row r="2390" spans="1:28">
      <c r="A2390">
        <v>2389</v>
      </c>
      <c r="B2390" t="s">
        <v>234</v>
      </c>
      <c r="C2390">
        <v>2.0004536957853401E-2</v>
      </c>
      <c r="D2390">
        <v>2.0018059605281701E-2</v>
      </c>
      <c r="E2390">
        <v>0.99932447761196597</v>
      </c>
      <c r="F2390">
        <v>0.31799247791109198</v>
      </c>
      <c r="G2390" t="s">
        <v>846</v>
      </c>
      <c r="H2390" t="b">
        <v>0</v>
      </c>
      <c r="I2390" t="s">
        <v>382</v>
      </c>
      <c r="J2390" t="s">
        <v>382</v>
      </c>
      <c r="K2390" t="s">
        <v>382</v>
      </c>
      <c r="X2390" t="str">
        <f t="shared" si="194"/>
        <v>0.999324477611966_0.317992477911092</v>
      </c>
      <c r="Y2390" t="str">
        <f t="shared" si="195"/>
        <v>grade8_not_apr_march_grade_t8_ra_basic_zyunan</v>
      </c>
      <c r="Z2390" t="str">
        <f t="shared" si="196"/>
        <v>FALSE</v>
      </c>
      <c r="AA2390" s="2" t="e">
        <f t="shared" si="197"/>
        <v>#VALUE!</v>
      </c>
      <c r="AB2390">
        <f t="shared" si="198"/>
        <v>2.0018059605281701E-2</v>
      </c>
    </row>
    <row r="2391" spans="1:28">
      <c r="A2391">
        <v>2390</v>
      </c>
      <c r="B2391" t="s">
        <v>150</v>
      </c>
      <c r="C2391">
        <v>13.5852867044043</v>
      </c>
      <c r="D2391">
        <v>0.55392935778013497</v>
      </c>
      <c r="E2391">
        <v>24.525305462861098</v>
      </c>
      <c r="F2391" s="17">
        <v>5.7312307409689496E-90</v>
      </c>
      <c r="G2391" t="s">
        <v>847</v>
      </c>
      <c r="H2391" t="b">
        <v>0</v>
      </c>
      <c r="I2391" t="s">
        <v>382</v>
      </c>
      <c r="J2391" t="s">
        <v>382</v>
      </c>
      <c r="K2391" t="s">
        <v>382</v>
      </c>
      <c r="X2391" t="str">
        <f t="shared" si="194"/>
        <v>24.5253054628611_5.73123074096895E-90</v>
      </c>
      <c r="Y2391" t="str">
        <f t="shared" si="195"/>
        <v>grade9_not_apr_march_grade_t8_ra_basic_zyunan</v>
      </c>
      <c r="Z2391" t="str">
        <f t="shared" si="196"/>
        <v>FALSE</v>
      </c>
      <c r="AA2391" s="2" t="e">
        <f t="shared" si="197"/>
        <v>#VALUE!</v>
      </c>
      <c r="AB2391">
        <f t="shared" si="198"/>
        <v>0.55392935778013497</v>
      </c>
    </row>
    <row r="2392" spans="1:28">
      <c r="A2392">
        <v>2391</v>
      </c>
      <c r="B2392" t="s">
        <v>116</v>
      </c>
      <c r="C2392">
        <v>-6.5831450592135299E-2</v>
      </c>
      <c r="D2392">
        <v>0.23478468209101599</v>
      </c>
      <c r="E2392">
        <v>-0.28039073931839897</v>
      </c>
      <c r="F2392">
        <v>0.77928453194094904</v>
      </c>
      <c r="G2392" t="s">
        <v>847</v>
      </c>
      <c r="H2392" t="b">
        <v>0</v>
      </c>
      <c r="I2392" t="s">
        <v>382</v>
      </c>
      <c r="J2392" t="s">
        <v>382</v>
      </c>
      <c r="K2392" t="s">
        <v>382</v>
      </c>
      <c r="X2392" t="str">
        <f t="shared" si="194"/>
        <v>-0.280390739318399_0.779284531940949</v>
      </c>
      <c r="Y2392" t="str">
        <f t="shared" si="195"/>
        <v>grade9_not_apr_march_grade_t8_ra_basic_zyunan</v>
      </c>
      <c r="Z2392" t="str">
        <f t="shared" si="196"/>
        <v>FALSE</v>
      </c>
      <c r="AA2392" s="2" t="e">
        <f t="shared" si="197"/>
        <v>#VALUE!</v>
      </c>
      <c r="AB2392">
        <f t="shared" si="198"/>
        <v>0.23478468209101599</v>
      </c>
    </row>
    <row r="2393" spans="1:28">
      <c r="A2393">
        <v>2392</v>
      </c>
      <c r="B2393" t="s">
        <v>234</v>
      </c>
      <c r="C2393">
        <v>1.47126065110336E-2</v>
      </c>
      <c r="D2393">
        <v>2.1153677861741001E-2</v>
      </c>
      <c r="E2393">
        <v>0.69551056828955005</v>
      </c>
      <c r="F2393">
        <v>0.48703293198101799</v>
      </c>
      <c r="G2393" t="s">
        <v>847</v>
      </c>
      <c r="H2393" t="b">
        <v>0</v>
      </c>
      <c r="I2393" t="s">
        <v>382</v>
      </c>
      <c r="J2393" t="s">
        <v>382</v>
      </c>
      <c r="K2393" t="s">
        <v>382</v>
      </c>
      <c r="X2393" t="str">
        <f t="shared" si="194"/>
        <v>0.69551056828955_0.487032931981018</v>
      </c>
      <c r="Y2393" t="str">
        <f t="shared" si="195"/>
        <v>grade9_not_apr_march_grade_t8_ra_basic_zyunan</v>
      </c>
      <c r="Z2393" t="str">
        <f t="shared" si="196"/>
        <v>FALSE</v>
      </c>
      <c r="AA2393" s="2" t="e">
        <f t="shared" si="197"/>
        <v>#VALUE!</v>
      </c>
      <c r="AB2393">
        <f t="shared" si="198"/>
        <v>2.1153677861741001E-2</v>
      </c>
    </row>
    <row r="2394" spans="1:28">
      <c r="A2394">
        <v>2393</v>
      </c>
      <c r="B2394" t="s">
        <v>116</v>
      </c>
      <c r="C2394">
        <v>-4.7217009312624098E-2</v>
      </c>
      <c r="D2394">
        <v>0.218971042761715</v>
      </c>
      <c r="E2394">
        <v>-0.21563129406113299</v>
      </c>
      <c r="F2394">
        <v>0.82936256887738302</v>
      </c>
      <c r="G2394" t="s">
        <v>517</v>
      </c>
      <c r="H2394" t="b">
        <v>0</v>
      </c>
      <c r="I2394" t="s">
        <v>382</v>
      </c>
      <c r="J2394" t="s">
        <v>382</v>
      </c>
      <c r="K2394" t="s">
        <v>382</v>
      </c>
      <c r="X2394" t="str">
        <f t="shared" si="194"/>
        <v>-0.215631294061133_0.829362568877383</v>
      </c>
      <c r="Y2394" t="str">
        <f t="shared" si="195"/>
        <v>grade4_all_grade_t8_ra_cont_zyunan</v>
      </c>
      <c r="Z2394" t="str">
        <f t="shared" si="196"/>
        <v>FALSE</v>
      </c>
      <c r="AA2394" s="2" t="e">
        <f t="shared" si="197"/>
        <v>#VALUE!</v>
      </c>
      <c r="AB2394">
        <f t="shared" si="198"/>
        <v>0.218971042761715</v>
      </c>
    </row>
    <row r="2395" spans="1:28">
      <c r="A2395">
        <v>2394</v>
      </c>
      <c r="B2395" t="s">
        <v>234</v>
      </c>
      <c r="C2395">
        <v>3.0691939270169298E-3</v>
      </c>
      <c r="D2395">
        <v>2.02781455904858E-2</v>
      </c>
      <c r="E2395">
        <v>0.15135476334961101</v>
      </c>
      <c r="F2395">
        <v>0.879756553982592</v>
      </c>
      <c r="G2395" t="s">
        <v>517</v>
      </c>
      <c r="H2395" t="b">
        <v>0</v>
      </c>
      <c r="I2395" t="s">
        <v>382</v>
      </c>
      <c r="J2395" t="s">
        <v>382</v>
      </c>
      <c r="K2395" t="s">
        <v>382</v>
      </c>
      <c r="X2395" t="str">
        <f t="shared" si="194"/>
        <v>0.151354763349611_0.879756553982592</v>
      </c>
      <c r="Y2395" t="str">
        <f t="shared" si="195"/>
        <v>grade4_all_grade_t8_ra_cont_zyunan</v>
      </c>
      <c r="Z2395" t="str">
        <f t="shared" si="196"/>
        <v>FALSE</v>
      </c>
      <c r="AA2395" s="2" t="e">
        <f t="shared" si="197"/>
        <v>#VALUE!</v>
      </c>
      <c r="AB2395">
        <f t="shared" si="198"/>
        <v>2.02781455904858E-2</v>
      </c>
    </row>
    <row r="2396" spans="1:28">
      <c r="A2396">
        <v>2395</v>
      </c>
      <c r="B2396" t="s">
        <v>140</v>
      </c>
      <c r="C2396">
        <v>0.108220466360296</v>
      </c>
      <c r="D2396">
        <v>0.414797027583516</v>
      </c>
      <c r="E2396">
        <v>0.26089981162776499</v>
      </c>
      <c r="F2396">
        <v>0.79427655020108801</v>
      </c>
      <c r="G2396" t="s">
        <v>517</v>
      </c>
      <c r="H2396" t="b">
        <v>0</v>
      </c>
      <c r="I2396" t="s">
        <v>382</v>
      </c>
      <c r="J2396" t="s">
        <v>382</v>
      </c>
      <c r="K2396" t="s">
        <v>382</v>
      </c>
      <c r="X2396" t="str">
        <f t="shared" si="194"/>
        <v>0.260899811627765_0.794276550201088</v>
      </c>
      <c r="Y2396" t="str">
        <f t="shared" si="195"/>
        <v>grade4_all_grade_t8_ra_cont_zyunan</v>
      </c>
      <c r="Z2396" t="str">
        <f t="shared" si="196"/>
        <v>FALSE</v>
      </c>
      <c r="AA2396" s="2" t="e">
        <f t="shared" si="197"/>
        <v>#VALUE!</v>
      </c>
      <c r="AB2396">
        <f t="shared" si="198"/>
        <v>0.414797027583516</v>
      </c>
    </row>
    <row r="2397" spans="1:28">
      <c r="A2397">
        <v>2396</v>
      </c>
      <c r="B2397" t="s">
        <v>117</v>
      </c>
      <c r="C2397">
        <v>0.93370752530606305</v>
      </c>
      <c r="D2397">
        <v>0.81206200887464397</v>
      </c>
      <c r="E2397">
        <v>1.14979830986059</v>
      </c>
      <c r="F2397">
        <v>0.25077333189311701</v>
      </c>
      <c r="G2397" t="s">
        <v>517</v>
      </c>
      <c r="H2397" t="b">
        <v>0</v>
      </c>
      <c r="I2397" t="s">
        <v>382</v>
      </c>
      <c r="J2397" t="s">
        <v>382</v>
      </c>
      <c r="K2397" t="s">
        <v>382</v>
      </c>
      <c r="X2397" t="str">
        <f t="shared" si="194"/>
        <v>1.14979830986059_0.250773331893117</v>
      </c>
      <c r="Y2397" t="str">
        <f t="shared" si="195"/>
        <v>grade4_all_grade_t8_ra_cont_zyunan</v>
      </c>
      <c r="Z2397" t="str">
        <f t="shared" si="196"/>
        <v>FALSE</v>
      </c>
      <c r="AA2397" s="2" t="e">
        <f t="shared" si="197"/>
        <v>#VALUE!</v>
      </c>
      <c r="AB2397">
        <f t="shared" si="198"/>
        <v>0.81206200887464397</v>
      </c>
    </row>
    <row r="2398" spans="1:28">
      <c r="A2398">
        <v>2397</v>
      </c>
      <c r="B2398" t="s">
        <v>118</v>
      </c>
      <c r="C2398">
        <v>0.66363071185785505</v>
      </c>
      <c r="D2398">
        <v>0.71837435311533804</v>
      </c>
      <c r="E2398">
        <v>0.92379510624219996</v>
      </c>
      <c r="F2398">
        <v>0.35603593803595002</v>
      </c>
      <c r="G2398" t="s">
        <v>517</v>
      </c>
      <c r="H2398" t="b">
        <v>0</v>
      </c>
      <c r="I2398" t="s">
        <v>382</v>
      </c>
      <c r="J2398" t="s">
        <v>382</v>
      </c>
      <c r="K2398" t="s">
        <v>382</v>
      </c>
      <c r="X2398" t="str">
        <f t="shared" si="194"/>
        <v>0.9237951062422_0.35603593803595</v>
      </c>
      <c r="Y2398" t="str">
        <f t="shared" si="195"/>
        <v>grade4_all_grade_t8_ra_cont_zyunan</v>
      </c>
      <c r="Z2398" t="str">
        <f t="shared" si="196"/>
        <v>FALSE</v>
      </c>
      <c r="AA2398" s="2" t="e">
        <f t="shared" si="197"/>
        <v>#VALUE!</v>
      </c>
      <c r="AB2398">
        <f t="shared" si="198"/>
        <v>0.71837435311533804</v>
      </c>
    </row>
    <row r="2399" spans="1:28">
      <c r="A2399">
        <v>2398</v>
      </c>
      <c r="B2399" t="s">
        <v>119</v>
      </c>
      <c r="C2399">
        <v>1.35542591121557</v>
      </c>
      <c r="D2399">
        <v>0.89376702251119799</v>
      </c>
      <c r="E2399">
        <v>1.51653157598862</v>
      </c>
      <c r="F2399">
        <v>0.130013174831553</v>
      </c>
      <c r="G2399" t="s">
        <v>517</v>
      </c>
      <c r="H2399" t="b">
        <v>0</v>
      </c>
      <c r="I2399" t="s">
        <v>382</v>
      </c>
      <c r="J2399" t="s">
        <v>382</v>
      </c>
      <c r="K2399" t="s">
        <v>382</v>
      </c>
      <c r="X2399" t="str">
        <f t="shared" si="194"/>
        <v>1.51653157598862_0.130013174831553</v>
      </c>
      <c r="Y2399" t="str">
        <f t="shared" si="195"/>
        <v>grade4_all_grade_t8_ra_cont_zyunan</v>
      </c>
      <c r="Z2399" t="str">
        <f t="shared" si="196"/>
        <v>FALSE</v>
      </c>
      <c r="AA2399" s="2" t="e">
        <f t="shared" si="197"/>
        <v>#VALUE!</v>
      </c>
      <c r="AB2399">
        <f t="shared" si="198"/>
        <v>0.89376702251119799</v>
      </c>
    </row>
    <row r="2400" spans="1:28">
      <c r="A2400">
        <v>2399</v>
      </c>
      <c r="B2400" t="s">
        <v>120</v>
      </c>
      <c r="C2400">
        <v>1.5056827900485601</v>
      </c>
      <c r="D2400">
        <v>0.92455721322806295</v>
      </c>
      <c r="E2400">
        <v>1.6285447439120799</v>
      </c>
      <c r="F2400">
        <v>0.104035550417845</v>
      </c>
      <c r="G2400" t="s">
        <v>517</v>
      </c>
      <c r="H2400" t="b">
        <v>0</v>
      </c>
      <c r="I2400" t="s">
        <v>382</v>
      </c>
      <c r="J2400" t="s">
        <v>382</v>
      </c>
      <c r="K2400" t="s">
        <v>382</v>
      </c>
      <c r="X2400" t="str">
        <f t="shared" si="194"/>
        <v>1.62854474391208_0.104035550417845</v>
      </c>
      <c r="Y2400" t="str">
        <f t="shared" si="195"/>
        <v>grade4_all_grade_t8_ra_cont_zyunan</v>
      </c>
      <c r="Z2400" t="str">
        <f t="shared" si="196"/>
        <v>FALSE</v>
      </c>
      <c r="AA2400" s="2" t="e">
        <f t="shared" si="197"/>
        <v>#VALUE!</v>
      </c>
      <c r="AB2400">
        <f t="shared" si="198"/>
        <v>0.92455721322806295</v>
      </c>
    </row>
    <row r="2401" spans="1:28">
      <c r="A2401">
        <v>2400</v>
      </c>
      <c r="B2401" t="s">
        <v>121</v>
      </c>
      <c r="C2401">
        <v>6.8874257253253302E-2</v>
      </c>
      <c r="D2401">
        <v>0.49196968533279301</v>
      </c>
      <c r="E2401">
        <v>0.13999695368763099</v>
      </c>
      <c r="F2401">
        <v>0.88871843682952201</v>
      </c>
      <c r="G2401" t="s">
        <v>517</v>
      </c>
      <c r="H2401" t="b">
        <v>0</v>
      </c>
      <c r="I2401" t="s">
        <v>382</v>
      </c>
      <c r="J2401" t="s">
        <v>382</v>
      </c>
      <c r="K2401" t="s">
        <v>382</v>
      </c>
      <c r="X2401" t="str">
        <f t="shared" si="194"/>
        <v>0.139996953687631_0.888718436829522</v>
      </c>
      <c r="Y2401" t="str">
        <f t="shared" si="195"/>
        <v>grade4_all_grade_t8_ra_cont_zyunan</v>
      </c>
      <c r="Z2401" t="str">
        <f t="shared" si="196"/>
        <v>FALSE</v>
      </c>
      <c r="AA2401" s="2" t="e">
        <f t="shared" si="197"/>
        <v>#VALUE!</v>
      </c>
      <c r="AB2401">
        <f t="shared" si="198"/>
        <v>0.49196968533279301</v>
      </c>
    </row>
    <row r="2402" spans="1:28">
      <c r="A2402">
        <v>2401</v>
      </c>
      <c r="B2402" t="s">
        <v>122</v>
      </c>
      <c r="C2402">
        <v>-0.367544778521742</v>
      </c>
      <c r="D2402">
        <v>0.58043804825040901</v>
      </c>
      <c r="E2402">
        <v>-0.63321965131268998</v>
      </c>
      <c r="F2402">
        <v>0.52687800269124796</v>
      </c>
      <c r="G2402" t="s">
        <v>517</v>
      </c>
      <c r="H2402" t="b">
        <v>0</v>
      </c>
      <c r="I2402" t="s">
        <v>382</v>
      </c>
      <c r="J2402" t="s">
        <v>382</v>
      </c>
      <c r="K2402" t="s">
        <v>382</v>
      </c>
      <c r="X2402" t="str">
        <f t="shared" si="194"/>
        <v>-0.63321965131269_0.526878002691248</v>
      </c>
      <c r="Y2402" t="str">
        <f t="shared" si="195"/>
        <v>grade4_all_grade_t8_ra_cont_zyunan</v>
      </c>
      <c r="Z2402" t="str">
        <f t="shared" si="196"/>
        <v>FALSE</v>
      </c>
      <c r="AA2402" s="2" t="e">
        <f t="shared" si="197"/>
        <v>#VALUE!</v>
      </c>
      <c r="AB2402">
        <f t="shared" si="198"/>
        <v>0.58043804825040901</v>
      </c>
    </row>
    <row r="2403" spans="1:28">
      <c r="A2403">
        <v>2402</v>
      </c>
      <c r="B2403" t="s">
        <v>116</v>
      </c>
      <c r="C2403">
        <v>-0.27942936703311</v>
      </c>
      <c r="D2403">
        <v>0.20088597056851601</v>
      </c>
      <c r="E2403">
        <v>-1.3909849764138</v>
      </c>
      <c r="F2403">
        <v>0.16468228716942199</v>
      </c>
      <c r="G2403" t="s">
        <v>518</v>
      </c>
      <c r="H2403" t="b">
        <v>0</v>
      </c>
      <c r="I2403" t="s">
        <v>382</v>
      </c>
      <c r="J2403" t="s">
        <v>382</v>
      </c>
      <c r="K2403" t="s">
        <v>382</v>
      </c>
      <c r="X2403" t="str">
        <f t="shared" si="194"/>
        <v>-1.3909849764138_0.164682287169422</v>
      </c>
      <c r="Y2403" t="str">
        <f t="shared" si="195"/>
        <v>grade5_all_grade_t8_ra_cont_zyunan</v>
      </c>
      <c r="Z2403" t="str">
        <f t="shared" si="196"/>
        <v>FALSE</v>
      </c>
      <c r="AA2403" s="2" t="e">
        <f t="shared" si="197"/>
        <v>#VALUE!</v>
      </c>
      <c r="AB2403">
        <f t="shared" si="198"/>
        <v>0.20088597056851601</v>
      </c>
    </row>
    <row r="2404" spans="1:28">
      <c r="A2404">
        <v>2403</v>
      </c>
      <c r="B2404" t="s">
        <v>234</v>
      </c>
      <c r="C2404">
        <v>2.34504033019357E-2</v>
      </c>
      <c r="D2404">
        <v>1.789359069381E-2</v>
      </c>
      <c r="E2404">
        <v>1.3105476538059</v>
      </c>
      <c r="F2404">
        <v>0.19045050801122501</v>
      </c>
      <c r="G2404" t="s">
        <v>518</v>
      </c>
      <c r="H2404" t="b">
        <v>0</v>
      </c>
      <c r="I2404" t="s">
        <v>382</v>
      </c>
      <c r="J2404" t="s">
        <v>382</v>
      </c>
      <c r="K2404" t="s">
        <v>382</v>
      </c>
      <c r="X2404" t="str">
        <f t="shared" si="194"/>
        <v>1.3105476538059_0.190450508011225</v>
      </c>
      <c r="Y2404" t="str">
        <f t="shared" si="195"/>
        <v>grade5_all_grade_t8_ra_cont_zyunan</v>
      </c>
      <c r="Z2404" t="str">
        <f t="shared" si="196"/>
        <v>FALSE</v>
      </c>
      <c r="AA2404" s="2" t="e">
        <f t="shared" si="197"/>
        <v>#VALUE!</v>
      </c>
      <c r="AB2404">
        <f t="shared" si="198"/>
        <v>1.789359069381E-2</v>
      </c>
    </row>
    <row r="2405" spans="1:28">
      <c r="A2405">
        <v>2404</v>
      </c>
      <c r="B2405" t="s">
        <v>140</v>
      </c>
      <c r="C2405">
        <v>0.48128648622885101</v>
      </c>
      <c r="D2405">
        <v>0.34323567156004697</v>
      </c>
      <c r="E2405">
        <v>1.40220415914624</v>
      </c>
      <c r="F2405">
        <v>0.16130794938188101</v>
      </c>
      <c r="G2405" t="s">
        <v>518</v>
      </c>
      <c r="H2405" t="b">
        <v>0</v>
      </c>
      <c r="I2405" t="s">
        <v>382</v>
      </c>
      <c r="J2405" t="s">
        <v>382</v>
      </c>
      <c r="K2405" t="s">
        <v>382</v>
      </c>
      <c r="X2405" t="str">
        <f t="shared" si="194"/>
        <v>1.40220415914624_0.161307949381881</v>
      </c>
      <c r="Y2405" t="str">
        <f t="shared" si="195"/>
        <v>grade5_all_grade_t8_ra_cont_zyunan</v>
      </c>
      <c r="Z2405" t="str">
        <f t="shared" si="196"/>
        <v>FALSE</v>
      </c>
      <c r="AA2405" s="2" t="e">
        <f t="shared" si="197"/>
        <v>#VALUE!</v>
      </c>
      <c r="AB2405">
        <f t="shared" si="198"/>
        <v>0.34323567156004697</v>
      </c>
    </row>
    <row r="2406" spans="1:28">
      <c r="A2406">
        <v>2405</v>
      </c>
      <c r="B2406" t="s">
        <v>117</v>
      </c>
      <c r="C2406">
        <v>1.21983258281309</v>
      </c>
      <c r="D2406">
        <v>0.729714916784024</v>
      </c>
      <c r="E2406">
        <v>1.6716563616228399</v>
      </c>
      <c r="F2406">
        <v>9.5049477153616696E-2</v>
      </c>
      <c r="G2406" t="s">
        <v>518</v>
      </c>
      <c r="H2406" t="b">
        <v>0</v>
      </c>
      <c r="I2406" t="s">
        <v>382</v>
      </c>
      <c r="J2406" t="s">
        <v>382</v>
      </c>
      <c r="K2406" t="s">
        <v>382</v>
      </c>
      <c r="X2406" t="str">
        <f t="shared" si="194"/>
        <v>1.67165636162284_0.0950494771536167</v>
      </c>
      <c r="Y2406" t="str">
        <f t="shared" si="195"/>
        <v>grade5_all_grade_t8_ra_cont_zyunan</v>
      </c>
      <c r="Z2406" t="str">
        <f t="shared" si="196"/>
        <v>FALSE</v>
      </c>
      <c r="AA2406" s="2" t="e">
        <f t="shared" si="197"/>
        <v>#VALUE!</v>
      </c>
      <c r="AB2406">
        <f t="shared" si="198"/>
        <v>0.729714916784024</v>
      </c>
    </row>
    <row r="2407" spans="1:28">
      <c r="A2407">
        <v>2406</v>
      </c>
      <c r="B2407" t="s">
        <v>118</v>
      </c>
      <c r="C2407">
        <v>1.70502068175606</v>
      </c>
      <c r="D2407">
        <v>0.64224139865614704</v>
      </c>
      <c r="E2407">
        <v>2.6547972231682899</v>
      </c>
      <c r="F2407">
        <v>8.1202261845769296E-3</v>
      </c>
      <c r="G2407" t="s">
        <v>518</v>
      </c>
      <c r="H2407" t="b">
        <v>0</v>
      </c>
      <c r="I2407" t="s">
        <v>382</v>
      </c>
      <c r="J2407" t="s">
        <v>382</v>
      </c>
      <c r="K2407" t="s">
        <v>382</v>
      </c>
      <c r="X2407" t="str">
        <f t="shared" si="194"/>
        <v>2.65479722316829_0.00812022618457693</v>
      </c>
      <c r="Y2407" t="str">
        <f t="shared" si="195"/>
        <v>grade5_all_grade_t8_ra_cont_zyunan</v>
      </c>
      <c r="Z2407" t="str">
        <f t="shared" si="196"/>
        <v>FALSE</v>
      </c>
      <c r="AA2407" s="2" t="e">
        <f t="shared" si="197"/>
        <v>#VALUE!</v>
      </c>
      <c r="AB2407">
        <f t="shared" si="198"/>
        <v>0.64224139865614704</v>
      </c>
    </row>
    <row r="2408" spans="1:28">
      <c r="A2408">
        <v>2407</v>
      </c>
      <c r="B2408" t="s">
        <v>119</v>
      </c>
      <c r="C2408">
        <v>1.57648314765905</v>
      </c>
      <c r="D2408">
        <v>0.74051793952216205</v>
      </c>
      <c r="E2408">
        <v>2.1288925811524799</v>
      </c>
      <c r="F2408">
        <v>3.3619801617213597E-2</v>
      </c>
      <c r="G2408" t="s">
        <v>518</v>
      </c>
      <c r="H2408" t="b">
        <v>0</v>
      </c>
      <c r="I2408" t="s">
        <v>382</v>
      </c>
      <c r="J2408" t="s">
        <v>382</v>
      </c>
      <c r="K2408" t="s">
        <v>382</v>
      </c>
      <c r="X2408" t="str">
        <f t="shared" si="194"/>
        <v>2.12889258115248_0.0336198016172136</v>
      </c>
      <c r="Y2408" t="str">
        <f t="shared" si="195"/>
        <v>grade5_all_grade_t8_ra_cont_zyunan</v>
      </c>
      <c r="Z2408" t="str">
        <f t="shared" si="196"/>
        <v>FALSE</v>
      </c>
      <c r="AA2408" s="2" t="e">
        <f t="shared" si="197"/>
        <v>#VALUE!</v>
      </c>
      <c r="AB2408">
        <f t="shared" si="198"/>
        <v>0.74051793952216205</v>
      </c>
    </row>
    <row r="2409" spans="1:28">
      <c r="A2409">
        <v>2408</v>
      </c>
      <c r="B2409" t="s">
        <v>120</v>
      </c>
      <c r="C2409">
        <v>1.39739328690727</v>
      </c>
      <c r="D2409">
        <v>0.747249251265932</v>
      </c>
      <c r="E2409">
        <v>1.8700497652422099</v>
      </c>
      <c r="F2409">
        <v>6.1903836158464502E-2</v>
      </c>
      <c r="G2409" t="s">
        <v>518</v>
      </c>
      <c r="H2409" t="b">
        <v>0</v>
      </c>
      <c r="I2409" t="s">
        <v>382</v>
      </c>
      <c r="J2409" t="s">
        <v>382</v>
      </c>
      <c r="K2409" t="s">
        <v>382</v>
      </c>
      <c r="X2409" t="str">
        <f t="shared" si="194"/>
        <v>1.87004976524221_0.0619038361584645</v>
      </c>
      <c r="Y2409" t="str">
        <f t="shared" si="195"/>
        <v>grade5_all_grade_t8_ra_cont_zyunan</v>
      </c>
      <c r="Z2409" t="str">
        <f t="shared" si="196"/>
        <v>FALSE</v>
      </c>
      <c r="AA2409" s="2" t="e">
        <f t="shared" si="197"/>
        <v>#VALUE!</v>
      </c>
      <c r="AB2409">
        <f t="shared" si="198"/>
        <v>0.747249251265932</v>
      </c>
    </row>
    <row r="2410" spans="1:28">
      <c r="A2410">
        <v>2409</v>
      </c>
      <c r="B2410" t="s">
        <v>121</v>
      </c>
      <c r="C2410">
        <v>0.112313146107928</v>
      </c>
      <c r="D2410">
        <v>0.45995915453134201</v>
      </c>
      <c r="E2410">
        <v>0.244180695180129</v>
      </c>
      <c r="F2410">
        <v>0.80716410219998802</v>
      </c>
      <c r="G2410" t="s">
        <v>518</v>
      </c>
      <c r="H2410" t="b">
        <v>0</v>
      </c>
      <c r="I2410" t="s">
        <v>382</v>
      </c>
      <c r="J2410" t="s">
        <v>382</v>
      </c>
      <c r="K2410" t="s">
        <v>382</v>
      </c>
      <c r="X2410" t="str">
        <f t="shared" si="194"/>
        <v>0.244180695180129_0.807164102199988</v>
      </c>
      <c r="Y2410" t="str">
        <f t="shared" si="195"/>
        <v>grade5_all_grade_t8_ra_cont_zyunan</v>
      </c>
      <c r="Z2410" t="str">
        <f t="shared" si="196"/>
        <v>FALSE</v>
      </c>
      <c r="AA2410" s="2" t="e">
        <f t="shared" si="197"/>
        <v>#VALUE!</v>
      </c>
      <c r="AB2410">
        <f t="shared" si="198"/>
        <v>0.45995915453134201</v>
      </c>
    </row>
    <row r="2411" spans="1:28">
      <c r="A2411">
        <v>2410</v>
      </c>
      <c r="B2411" t="s">
        <v>122</v>
      </c>
      <c r="C2411">
        <v>-0.77453812929683696</v>
      </c>
      <c r="D2411">
        <v>0.51093907963115903</v>
      </c>
      <c r="E2411">
        <v>-1.5159109180999899</v>
      </c>
      <c r="F2411">
        <v>0.130003860284962</v>
      </c>
      <c r="G2411" t="s">
        <v>518</v>
      </c>
      <c r="H2411" t="b">
        <v>0</v>
      </c>
      <c r="I2411" t="s">
        <v>382</v>
      </c>
      <c r="J2411" t="s">
        <v>382</v>
      </c>
      <c r="K2411" t="s">
        <v>382</v>
      </c>
      <c r="X2411" t="str">
        <f t="shared" si="194"/>
        <v>-1.51591091809999_0.130003860284962</v>
      </c>
      <c r="Y2411" t="str">
        <f t="shared" si="195"/>
        <v>grade5_all_grade_t8_ra_cont_zyunan</v>
      </c>
      <c r="Z2411" t="str">
        <f t="shared" si="196"/>
        <v>FALSE</v>
      </c>
      <c r="AA2411" s="2" t="e">
        <f t="shared" si="197"/>
        <v>#VALUE!</v>
      </c>
      <c r="AB2411">
        <f t="shared" si="198"/>
        <v>0.51093907963115903</v>
      </c>
    </row>
    <row r="2412" spans="1:28">
      <c r="A2412">
        <v>2411</v>
      </c>
      <c r="B2412" t="s">
        <v>116</v>
      </c>
      <c r="C2412">
        <v>8.3202945940080694E-2</v>
      </c>
      <c r="D2412">
        <v>0.19098815841977099</v>
      </c>
      <c r="E2412">
        <v>0.43564452701412798</v>
      </c>
      <c r="F2412">
        <v>0.66323518267152304</v>
      </c>
      <c r="G2412" t="s">
        <v>519</v>
      </c>
      <c r="H2412" t="b">
        <v>0</v>
      </c>
      <c r="I2412" t="s">
        <v>382</v>
      </c>
      <c r="J2412" t="s">
        <v>382</v>
      </c>
      <c r="K2412" t="s">
        <v>382</v>
      </c>
      <c r="X2412" t="str">
        <f t="shared" si="194"/>
        <v>0.435644527014128_0.663235182671523</v>
      </c>
      <c r="Y2412" t="str">
        <f t="shared" si="195"/>
        <v>grade6_all_grade_t8_ra_cont_zyunan</v>
      </c>
      <c r="Z2412" t="str">
        <f t="shared" si="196"/>
        <v>FALSE</v>
      </c>
      <c r="AA2412" s="2" t="e">
        <f t="shared" si="197"/>
        <v>#VALUE!</v>
      </c>
      <c r="AB2412">
        <f t="shared" si="198"/>
        <v>0.19098815841977099</v>
      </c>
    </row>
    <row r="2413" spans="1:28">
      <c r="A2413">
        <v>2412</v>
      </c>
      <c r="B2413" t="s">
        <v>234</v>
      </c>
      <c r="C2413">
        <v>-7.1409279587479396E-3</v>
      </c>
      <c r="D2413">
        <v>1.76381891770926E-2</v>
      </c>
      <c r="E2413">
        <v>-0.40485607037382998</v>
      </c>
      <c r="F2413">
        <v>0.68571272692976803</v>
      </c>
      <c r="G2413" t="s">
        <v>519</v>
      </c>
      <c r="H2413" t="b">
        <v>0</v>
      </c>
      <c r="I2413" t="s">
        <v>382</v>
      </c>
      <c r="J2413" t="s">
        <v>382</v>
      </c>
      <c r="K2413" t="s">
        <v>382</v>
      </c>
      <c r="X2413" t="str">
        <f t="shared" si="194"/>
        <v>-0.40485607037383_0.685712726929768</v>
      </c>
      <c r="Y2413" t="str">
        <f t="shared" si="195"/>
        <v>grade6_all_grade_t8_ra_cont_zyunan</v>
      </c>
      <c r="Z2413" t="str">
        <f t="shared" si="196"/>
        <v>FALSE</v>
      </c>
      <c r="AA2413" s="2" t="e">
        <f t="shared" si="197"/>
        <v>#VALUE!</v>
      </c>
      <c r="AB2413">
        <f t="shared" si="198"/>
        <v>1.76381891770926E-2</v>
      </c>
    </row>
    <row r="2414" spans="1:28">
      <c r="A2414">
        <v>2413</v>
      </c>
      <c r="B2414" t="s">
        <v>140</v>
      </c>
      <c r="C2414">
        <v>0.181707048511703</v>
      </c>
      <c r="D2414">
        <v>0.37225047286205998</v>
      </c>
      <c r="E2414">
        <v>0.48813114222432602</v>
      </c>
      <c r="F2414">
        <v>0.62561689738218895</v>
      </c>
      <c r="G2414" t="s">
        <v>519</v>
      </c>
      <c r="H2414" t="b">
        <v>0</v>
      </c>
      <c r="I2414" t="s">
        <v>382</v>
      </c>
      <c r="J2414" t="s">
        <v>382</v>
      </c>
      <c r="K2414" t="s">
        <v>382</v>
      </c>
      <c r="X2414" t="str">
        <f t="shared" si="194"/>
        <v>0.488131142224326_0.625616897382189</v>
      </c>
      <c r="Y2414" t="str">
        <f t="shared" si="195"/>
        <v>grade6_all_grade_t8_ra_cont_zyunan</v>
      </c>
      <c r="Z2414" t="str">
        <f t="shared" si="196"/>
        <v>FALSE</v>
      </c>
      <c r="AA2414" s="2" t="e">
        <f t="shared" si="197"/>
        <v>#VALUE!</v>
      </c>
      <c r="AB2414">
        <f t="shared" si="198"/>
        <v>0.37225047286205998</v>
      </c>
    </row>
    <row r="2415" spans="1:28">
      <c r="A2415">
        <v>2414</v>
      </c>
      <c r="B2415" t="s">
        <v>117</v>
      </c>
      <c r="C2415">
        <v>0.74966626184951002</v>
      </c>
      <c r="D2415">
        <v>0.68218570282652502</v>
      </c>
      <c r="E2415">
        <v>1.09891816662734</v>
      </c>
      <c r="F2415">
        <v>0.272199074895217</v>
      </c>
      <c r="G2415" t="s">
        <v>519</v>
      </c>
      <c r="H2415" t="b">
        <v>0</v>
      </c>
      <c r="I2415" t="s">
        <v>382</v>
      </c>
      <c r="J2415" t="s">
        <v>382</v>
      </c>
      <c r="K2415" t="s">
        <v>382</v>
      </c>
      <c r="X2415" t="str">
        <f t="shared" si="194"/>
        <v>1.09891816662734_0.272199074895217</v>
      </c>
      <c r="Y2415" t="str">
        <f t="shared" si="195"/>
        <v>grade6_all_grade_t8_ra_cont_zyunan</v>
      </c>
      <c r="Z2415" t="str">
        <f t="shared" si="196"/>
        <v>FALSE</v>
      </c>
      <c r="AA2415" s="2" t="e">
        <f t="shared" si="197"/>
        <v>#VALUE!</v>
      </c>
      <c r="AB2415">
        <f t="shared" si="198"/>
        <v>0.68218570282652502</v>
      </c>
    </row>
    <row r="2416" spans="1:28">
      <c r="A2416">
        <v>2415</v>
      </c>
      <c r="B2416" t="s">
        <v>118</v>
      </c>
      <c r="C2416">
        <v>1.36025180340417</v>
      </c>
      <c r="D2416">
        <v>0.73761635889020605</v>
      </c>
      <c r="E2416">
        <v>1.84411826962564</v>
      </c>
      <c r="F2416">
        <v>6.5607890408470496E-2</v>
      </c>
      <c r="G2416" t="s">
        <v>519</v>
      </c>
      <c r="H2416" t="b">
        <v>0</v>
      </c>
      <c r="I2416" t="s">
        <v>382</v>
      </c>
      <c r="J2416" t="s">
        <v>382</v>
      </c>
      <c r="K2416" t="s">
        <v>382</v>
      </c>
      <c r="X2416" t="str">
        <f t="shared" si="194"/>
        <v>1.84411826962564_0.0656078904084705</v>
      </c>
      <c r="Y2416" t="str">
        <f t="shared" si="195"/>
        <v>grade6_all_grade_t8_ra_cont_zyunan</v>
      </c>
      <c r="Z2416" t="str">
        <f t="shared" si="196"/>
        <v>FALSE</v>
      </c>
      <c r="AA2416" s="2" t="e">
        <f t="shared" si="197"/>
        <v>#VALUE!</v>
      </c>
      <c r="AB2416">
        <f t="shared" si="198"/>
        <v>0.73761635889020605</v>
      </c>
    </row>
    <row r="2417" spans="1:28">
      <c r="A2417">
        <v>2416</v>
      </c>
      <c r="B2417" t="s">
        <v>119</v>
      </c>
      <c r="C2417">
        <v>0.73952592026211905</v>
      </c>
      <c r="D2417">
        <v>0.79363522520293295</v>
      </c>
      <c r="E2417">
        <v>0.93182093835744395</v>
      </c>
      <c r="F2417">
        <v>0.35176521910976999</v>
      </c>
      <c r="G2417" t="s">
        <v>519</v>
      </c>
      <c r="H2417" t="b">
        <v>0</v>
      </c>
      <c r="I2417" t="s">
        <v>382</v>
      </c>
      <c r="J2417" t="s">
        <v>382</v>
      </c>
      <c r="K2417" t="s">
        <v>382</v>
      </c>
      <c r="X2417" t="str">
        <f t="shared" si="194"/>
        <v>0.931820938357444_0.35176521910977</v>
      </c>
      <c r="Y2417" t="str">
        <f t="shared" si="195"/>
        <v>grade6_all_grade_t8_ra_cont_zyunan</v>
      </c>
      <c r="Z2417" t="str">
        <f t="shared" si="196"/>
        <v>FALSE</v>
      </c>
      <c r="AA2417" s="2" t="e">
        <f t="shared" si="197"/>
        <v>#VALUE!</v>
      </c>
      <c r="AB2417">
        <f t="shared" si="198"/>
        <v>0.79363522520293295</v>
      </c>
    </row>
    <row r="2418" spans="1:28">
      <c r="A2418">
        <v>2417</v>
      </c>
      <c r="B2418" t="s">
        <v>120</v>
      </c>
      <c r="C2418">
        <v>0.44419424461386797</v>
      </c>
      <c r="D2418">
        <v>0.82948039776096205</v>
      </c>
      <c r="E2418">
        <v>0.53550903169368802</v>
      </c>
      <c r="F2418">
        <v>0.59247588377516303</v>
      </c>
      <c r="G2418" t="s">
        <v>519</v>
      </c>
      <c r="H2418" t="b">
        <v>0</v>
      </c>
      <c r="I2418" t="s">
        <v>382</v>
      </c>
      <c r="J2418" t="s">
        <v>382</v>
      </c>
      <c r="K2418" t="s">
        <v>382</v>
      </c>
      <c r="X2418" t="str">
        <f t="shared" si="194"/>
        <v>0.535509031693688_0.592475883775163</v>
      </c>
      <c r="Y2418" t="str">
        <f t="shared" si="195"/>
        <v>grade6_all_grade_t8_ra_cont_zyunan</v>
      </c>
      <c r="Z2418" t="str">
        <f t="shared" si="196"/>
        <v>FALSE</v>
      </c>
      <c r="AA2418" s="2" t="e">
        <f t="shared" si="197"/>
        <v>#VALUE!</v>
      </c>
      <c r="AB2418">
        <f t="shared" si="198"/>
        <v>0.82948039776096205</v>
      </c>
    </row>
    <row r="2419" spans="1:28">
      <c r="A2419">
        <v>2418</v>
      </c>
      <c r="B2419" t="s">
        <v>121</v>
      </c>
      <c r="C2419">
        <v>-0.28371537745467301</v>
      </c>
      <c r="D2419">
        <v>0.44552868887464703</v>
      </c>
      <c r="E2419">
        <v>-0.63680607902333797</v>
      </c>
      <c r="F2419">
        <v>0.52446899989233198</v>
      </c>
      <c r="G2419" t="s">
        <v>519</v>
      </c>
      <c r="H2419" t="b">
        <v>0</v>
      </c>
      <c r="I2419" t="s">
        <v>382</v>
      </c>
      <c r="J2419" t="s">
        <v>382</v>
      </c>
      <c r="K2419" t="s">
        <v>382</v>
      </c>
      <c r="X2419" t="str">
        <f t="shared" si="194"/>
        <v>-0.636806079023338_0.524468999892332</v>
      </c>
      <c r="Y2419" t="str">
        <f t="shared" si="195"/>
        <v>grade6_all_grade_t8_ra_cont_zyunan</v>
      </c>
      <c r="Z2419" t="str">
        <f t="shared" si="196"/>
        <v>FALSE</v>
      </c>
      <c r="AA2419" s="2" t="e">
        <f t="shared" si="197"/>
        <v>#VALUE!</v>
      </c>
      <c r="AB2419">
        <f t="shared" si="198"/>
        <v>0.44552868887464703</v>
      </c>
    </row>
    <row r="2420" spans="1:28">
      <c r="A2420">
        <v>2419</v>
      </c>
      <c r="B2420" t="s">
        <v>122</v>
      </c>
      <c r="C2420">
        <v>-0.41899785296954201</v>
      </c>
      <c r="D2420">
        <v>0.43171401209957799</v>
      </c>
      <c r="E2420">
        <v>-0.97054494694718796</v>
      </c>
      <c r="F2420">
        <v>0.33212568959442601</v>
      </c>
      <c r="G2420" t="s">
        <v>519</v>
      </c>
      <c r="H2420" t="b">
        <v>0</v>
      </c>
      <c r="I2420" t="s">
        <v>382</v>
      </c>
      <c r="J2420" t="s">
        <v>382</v>
      </c>
      <c r="K2420" t="s">
        <v>382</v>
      </c>
      <c r="X2420" t="str">
        <f t="shared" si="194"/>
        <v>-0.970544946947188_0.332125689594426</v>
      </c>
      <c r="Y2420" t="str">
        <f t="shared" si="195"/>
        <v>grade6_all_grade_t8_ra_cont_zyunan</v>
      </c>
      <c r="Z2420" t="str">
        <f t="shared" si="196"/>
        <v>FALSE</v>
      </c>
      <c r="AA2420" s="2" t="e">
        <f t="shared" si="197"/>
        <v>#VALUE!</v>
      </c>
      <c r="AB2420">
        <f t="shared" si="198"/>
        <v>0.43171401209957799</v>
      </c>
    </row>
    <row r="2421" spans="1:28">
      <c r="A2421">
        <v>2420</v>
      </c>
      <c r="B2421" t="s">
        <v>116</v>
      </c>
      <c r="C2421">
        <v>0.117548662539726</v>
      </c>
      <c r="D2421">
        <v>0.139099323523866</v>
      </c>
      <c r="E2421">
        <v>0.84506997993816702</v>
      </c>
      <c r="F2421">
        <v>0.39830304120501497</v>
      </c>
      <c r="G2421" t="s">
        <v>520</v>
      </c>
      <c r="H2421" t="b">
        <v>0</v>
      </c>
      <c r="I2421" t="s">
        <v>382</v>
      </c>
      <c r="J2421" t="s">
        <v>382</v>
      </c>
      <c r="K2421" t="s">
        <v>382</v>
      </c>
      <c r="X2421" t="str">
        <f t="shared" si="194"/>
        <v>0.845069979938167_0.398303041205015</v>
      </c>
      <c r="Y2421" t="str">
        <f t="shared" si="195"/>
        <v>grade7_all_grade_t8_ra_cont_zyunan</v>
      </c>
      <c r="Z2421" t="str">
        <f t="shared" si="196"/>
        <v>FALSE</v>
      </c>
      <c r="AA2421" s="2" t="e">
        <f t="shared" si="197"/>
        <v>#VALUE!</v>
      </c>
      <c r="AB2421">
        <f t="shared" si="198"/>
        <v>0.139099323523866</v>
      </c>
    </row>
    <row r="2422" spans="1:28">
      <c r="A2422">
        <v>2421</v>
      </c>
      <c r="B2422" t="s">
        <v>234</v>
      </c>
      <c r="C2422">
        <v>-9.3012287827098795E-3</v>
      </c>
      <c r="D2422">
        <v>1.22409677027722E-2</v>
      </c>
      <c r="E2422">
        <v>-0.75984423850766403</v>
      </c>
      <c r="F2422">
        <v>0.447552600612517</v>
      </c>
      <c r="G2422" t="s">
        <v>520</v>
      </c>
      <c r="H2422" t="b">
        <v>0</v>
      </c>
      <c r="I2422" t="s">
        <v>382</v>
      </c>
      <c r="J2422" t="s">
        <v>382</v>
      </c>
      <c r="K2422" t="s">
        <v>382</v>
      </c>
      <c r="X2422" t="str">
        <f t="shared" si="194"/>
        <v>-0.759844238507664_0.447552600612517</v>
      </c>
      <c r="Y2422" t="str">
        <f t="shared" si="195"/>
        <v>grade7_all_grade_t8_ra_cont_zyunan</v>
      </c>
      <c r="Z2422" t="str">
        <f t="shared" si="196"/>
        <v>FALSE</v>
      </c>
      <c r="AA2422" s="2" t="e">
        <f t="shared" si="197"/>
        <v>#VALUE!</v>
      </c>
      <c r="AB2422">
        <f t="shared" si="198"/>
        <v>1.22409677027722E-2</v>
      </c>
    </row>
    <row r="2423" spans="1:28">
      <c r="A2423">
        <v>2422</v>
      </c>
      <c r="B2423" t="s">
        <v>140</v>
      </c>
      <c r="C2423">
        <v>0.54236906497479798</v>
      </c>
      <c r="D2423">
        <v>0.26057272732390802</v>
      </c>
      <c r="E2423">
        <v>2.0814498529640799</v>
      </c>
      <c r="F2423">
        <v>3.7683301683774997E-2</v>
      </c>
      <c r="G2423" t="s">
        <v>520</v>
      </c>
      <c r="H2423" t="b">
        <v>0</v>
      </c>
      <c r="I2423" t="s">
        <v>382</v>
      </c>
      <c r="J2423" t="s">
        <v>382</v>
      </c>
      <c r="K2423" t="s">
        <v>382</v>
      </c>
      <c r="X2423" t="str">
        <f t="shared" si="194"/>
        <v>2.08144985296408_0.037683301683775</v>
      </c>
      <c r="Y2423" t="str">
        <f t="shared" si="195"/>
        <v>grade7_all_grade_t8_ra_cont_zyunan</v>
      </c>
      <c r="Z2423" t="str">
        <f t="shared" si="196"/>
        <v>FALSE</v>
      </c>
      <c r="AA2423" s="2" t="e">
        <f t="shared" si="197"/>
        <v>#VALUE!</v>
      </c>
      <c r="AB2423">
        <f t="shared" si="198"/>
        <v>0.26057272732390802</v>
      </c>
    </row>
    <row r="2424" spans="1:28">
      <c r="A2424">
        <v>2423</v>
      </c>
      <c r="B2424" t="s">
        <v>117</v>
      </c>
      <c r="C2424">
        <v>0.544329355094747</v>
      </c>
      <c r="D2424">
        <v>0.38839236826233497</v>
      </c>
      <c r="E2424">
        <v>1.40149343698506</v>
      </c>
      <c r="F2424">
        <v>0.16142156869753499</v>
      </c>
      <c r="G2424" t="s">
        <v>520</v>
      </c>
      <c r="H2424" t="b">
        <v>0</v>
      </c>
      <c r="I2424" t="s">
        <v>382</v>
      </c>
      <c r="J2424" t="s">
        <v>382</v>
      </c>
      <c r="K2424" t="s">
        <v>382</v>
      </c>
      <c r="X2424" t="str">
        <f t="shared" si="194"/>
        <v>1.40149343698506_0.161421568697535</v>
      </c>
      <c r="Y2424" t="str">
        <f t="shared" si="195"/>
        <v>grade7_all_grade_t8_ra_cont_zyunan</v>
      </c>
      <c r="Z2424" t="str">
        <f t="shared" si="196"/>
        <v>FALSE</v>
      </c>
      <c r="AA2424" s="2" t="e">
        <f t="shared" si="197"/>
        <v>#VALUE!</v>
      </c>
      <c r="AB2424">
        <f t="shared" si="198"/>
        <v>0.38839236826233497</v>
      </c>
    </row>
    <row r="2425" spans="1:28">
      <c r="A2425">
        <v>2424</v>
      </c>
      <c r="B2425" t="s">
        <v>118</v>
      </c>
      <c r="C2425">
        <v>1.02346733715813</v>
      </c>
      <c r="D2425">
        <v>0.35851207798887702</v>
      </c>
      <c r="E2425">
        <v>2.8547638977727301</v>
      </c>
      <c r="F2425">
        <v>4.4087842352768898E-3</v>
      </c>
      <c r="G2425" t="s">
        <v>520</v>
      </c>
      <c r="H2425" t="b">
        <v>0</v>
      </c>
      <c r="I2425" t="s">
        <v>382</v>
      </c>
      <c r="J2425" t="s">
        <v>382</v>
      </c>
      <c r="K2425" t="s">
        <v>382</v>
      </c>
      <c r="X2425" t="str">
        <f t="shared" si="194"/>
        <v>2.85476389777273_0.00440878423527689</v>
      </c>
      <c r="Y2425" t="str">
        <f t="shared" si="195"/>
        <v>grade7_all_grade_t8_ra_cont_zyunan</v>
      </c>
      <c r="Z2425" t="str">
        <f t="shared" si="196"/>
        <v>FALSE</v>
      </c>
      <c r="AA2425" s="2" t="e">
        <f t="shared" si="197"/>
        <v>#VALUE!</v>
      </c>
      <c r="AB2425">
        <f t="shared" si="198"/>
        <v>0.35851207798887702</v>
      </c>
    </row>
    <row r="2426" spans="1:28">
      <c r="A2426">
        <v>2425</v>
      </c>
      <c r="B2426" t="s">
        <v>119</v>
      </c>
      <c r="C2426">
        <v>1.04972131303088</v>
      </c>
      <c r="D2426">
        <v>0.468722512100616</v>
      </c>
      <c r="E2426">
        <v>2.2395367961450598</v>
      </c>
      <c r="F2426">
        <v>2.53717886555829E-2</v>
      </c>
      <c r="G2426" t="s">
        <v>520</v>
      </c>
      <c r="H2426" t="b">
        <v>0</v>
      </c>
      <c r="I2426" t="s">
        <v>382</v>
      </c>
      <c r="J2426" t="s">
        <v>382</v>
      </c>
      <c r="K2426" t="s">
        <v>382</v>
      </c>
      <c r="X2426" t="str">
        <f t="shared" si="194"/>
        <v>2.23953679614506_0.0253717886555829</v>
      </c>
      <c r="Y2426" t="str">
        <f t="shared" si="195"/>
        <v>grade7_all_grade_t8_ra_cont_zyunan</v>
      </c>
      <c r="Z2426" t="str">
        <f t="shared" si="196"/>
        <v>FALSE</v>
      </c>
      <c r="AA2426" s="2" t="e">
        <f t="shared" si="197"/>
        <v>#VALUE!</v>
      </c>
      <c r="AB2426">
        <f t="shared" si="198"/>
        <v>0.468722512100616</v>
      </c>
    </row>
    <row r="2427" spans="1:28">
      <c r="A2427">
        <v>2426</v>
      </c>
      <c r="B2427" t="s">
        <v>120</v>
      </c>
      <c r="C2427">
        <v>0.54995137782292003</v>
      </c>
      <c r="D2427">
        <v>0.49629085170321902</v>
      </c>
      <c r="E2427">
        <v>1.1081231417737101</v>
      </c>
      <c r="F2427">
        <v>0.26811348705923199</v>
      </c>
      <c r="G2427" t="s">
        <v>520</v>
      </c>
      <c r="H2427" t="b">
        <v>0</v>
      </c>
      <c r="I2427" t="s">
        <v>382</v>
      </c>
      <c r="J2427" t="s">
        <v>382</v>
      </c>
      <c r="K2427" t="s">
        <v>382</v>
      </c>
      <c r="X2427" t="str">
        <f t="shared" si="194"/>
        <v>1.10812314177371_0.268113487059232</v>
      </c>
      <c r="Y2427" t="str">
        <f t="shared" si="195"/>
        <v>grade7_all_grade_t8_ra_cont_zyunan</v>
      </c>
      <c r="Z2427" t="str">
        <f t="shared" si="196"/>
        <v>FALSE</v>
      </c>
      <c r="AA2427" s="2" t="e">
        <f t="shared" si="197"/>
        <v>#VALUE!</v>
      </c>
      <c r="AB2427">
        <f t="shared" si="198"/>
        <v>0.49629085170321902</v>
      </c>
    </row>
    <row r="2428" spans="1:28">
      <c r="A2428">
        <v>2427</v>
      </c>
      <c r="B2428" t="s">
        <v>121</v>
      </c>
      <c r="C2428">
        <v>0.12417783549931199</v>
      </c>
      <c r="D2428">
        <v>0.31799860356984799</v>
      </c>
      <c r="E2428">
        <v>0.390498052838262</v>
      </c>
      <c r="F2428">
        <v>0.69626345198245898</v>
      </c>
      <c r="G2428" t="s">
        <v>520</v>
      </c>
      <c r="H2428" t="b">
        <v>0</v>
      </c>
      <c r="I2428" t="s">
        <v>382</v>
      </c>
      <c r="J2428" t="s">
        <v>382</v>
      </c>
      <c r="K2428" t="s">
        <v>382</v>
      </c>
      <c r="X2428" t="str">
        <f t="shared" ref="X2428:X2491" si="199">E2428&amp;"_"&amp;F2428</f>
        <v>0.390498052838262_0.696263451982459</v>
      </c>
      <c r="Y2428" t="str">
        <f t="shared" ref="Y2428:Y2491" si="200">TEXT(G2428,"0.000")</f>
        <v>grade7_all_grade_t8_ra_cont_zyunan</v>
      </c>
      <c r="Z2428" t="str">
        <f t="shared" ref="Z2428:Z2491" si="201">TEXT(H2428,"0.000")</f>
        <v>FALSE</v>
      </c>
      <c r="AA2428" s="2" t="e">
        <f t="shared" ref="AA2428:AA2491" si="202">IF(COUNTIF(J2428,"*E*")&gt;0, "***", IF(TEXT(J2428, "0.00E+00")*1&lt;0.01, "***", IF(TEXT(J2428, "0.00E+00")*1&lt;0.05, "**",  IF(TEXT(J2428, "0.00E+00")*1&lt;0.1, "*",""))))</f>
        <v>#VALUE!</v>
      </c>
      <c r="AB2428">
        <f t="shared" ref="AB2428:AB2491" si="203">D2428</f>
        <v>0.31799860356984799</v>
      </c>
    </row>
    <row r="2429" spans="1:28">
      <c r="A2429">
        <v>2428</v>
      </c>
      <c r="B2429" t="s">
        <v>122</v>
      </c>
      <c r="C2429">
        <v>-0.163305494711703</v>
      </c>
      <c r="D2429">
        <v>0.29660221718295898</v>
      </c>
      <c r="E2429">
        <v>-0.55058757234767297</v>
      </c>
      <c r="F2429">
        <v>0.58205712554585698</v>
      </c>
      <c r="G2429" t="s">
        <v>520</v>
      </c>
      <c r="H2429" t="b">
        <v>0</v>
      </c>
      <c r="I2429" t="s">
        <v>382</v>
      </c>
      <c r="J2429" t="s">
        <v>382</v>
      </c>
      <c r="K2429" t="s">
        <v>382</v>
      </c>
      <c r="X2429" t="str">
        <f t="shared" si="199"/>
        <v>-0.550587572347673_0.582057125545857</v>
      </c>
      <c r="Y2429" t="str">
        <f t="shared" si="200"/>
        <v>grade7_all_grade_t8_ra_cont_zyunan</v>
      </c>
      <c r="Z2429" t="str">
        <f t="shared" si="201"/>
        <v>FALSE</v>
      </c>
      <c r="AA2429" s="2" t="e">
        <f t="shared" si="202"/>
        <v>#VALUE!</v>
      </c>
      <c r="AB2429">
        <f t="shared" si="203"/>
        <v>0.29660221718295898</v>
      </c>
    </row>
    <row r="2430" spans="1:28">
      <c r="A2430">
        <v>2429</v>
      </c>
      <c r="B2430" t="s">
        <v>116</v>
      </c>
      <c r="C2430">
        <v>0.15839813660742399</v>
      </c>
      <c r="D2430">
        <v>0.218581818931086</v>
      </c>
      <c r="E2430">
        <v>0.72466290829688595</v>
      </c>
      <c r="F2430">
        <v>0.46898923309541801</v>
      </c>
      <c r="G2430" t="s">
        <v>521</v>
      </c>
      <c r="H2430" t="b">
        <v>0</v>
      </c>
      <c r="I2430" t="s">
        <v>382</v>
      </c>
      <c r="J2430" t="s">
        <v>382</v>
      </c>
      <c r="K2430" t="s">
        <v>382</v>
      </c>
      <c r="X2430" t="str">
        <f t="shared" si="199"/>
        <v>0.724662908296886_0.468989233095418</v>
      </c>
      <c r="Y2430" t="str">
        <f t="shared" si="200"/>
        <v>grade8_all_grade_t8_ra_cont_zyunan</v>
      </c>
      <c r="Z2430" t="str">
        <f t="shared" si="201"/>
        <v>FALSE</v>
      </c>
      <c r="AA2430" s="2" t="e">
        <f t="shared" si="202"/>
        <v>#VALUE!</v>
      </c>
      <c r="AB2430">
        <f t="shared" si="203"/>
        <v>0.218581818931086</v>
      </c>
    </row>
    <row r="2431" spans="1:28">
      <c r="A2431">
        <v>2430</v>
      </c>
      <c r="B2431" t="s">
        <v>234</v>
      </c>
      <c r="C2431">
        <v>-5.2452721653653096E-3</v>
      </c>
      <c r="D2431">
        <v>1.9100570082379399E-2</v>
      </c>
      <c r="E2431">
        <v>-0.27461338288558002</v>
      </c>
      <c r="F2431">
        <v>0.78372383671477497</v>
      </c>
      <c r="G2431" t="s">
        <v>521</v>
      </c>
      <c r="H2431" t="b">
        <v>0</v>
      </c>
      <c r="I2431" t="s">
        <v>382</v>
      </c>
      <c r="J2431" t="s">
        <v>382</v>
      </c>
      <c r="K2431" t="s">
        <v>382</v>
      </c>
      <c r="X2431" t="str">
        <f t="shared" si="199"/>
        <v>-0.27461338288558_0.783723836714775</v>
      </c>
      <c r="Y2431" t="str">
        <f t="shared" si="200"/>
        <v>grade8_all_grade_t8_ra_cont_zyunan</v>
      </c>
      <c r="Z2431" t="str">
        <f t="shared" si="201"/>
        <v>FALSE</v>
      </c>
      <c r="AA2431" s="2" t="e">
        <f t="shared" si="202"/>
        <v>#VALUE!</v>
      </c>
      <c r="AB2431">
        <f t="shared" si="203"/>
        <v>1.9100570082379399E-2</v>
      </c>
    </row>
    <row r="2432" spans="1:28">
      <c r="A2432">
        <v>2431</v>
      </c>
      <c r="B2432" t="s">
        <v>140</v>
      </c>
      <c r="C2432">
        <v>0.97228856785050299</v>
      </c>
      <c r="D2432">
        <v>0.33859647988990099</v>
      </c>
      <c r="E2432">
        <v>2.8715259183044499</v>
      </c>
      <c r="F2432">
        <v>4.2538771667741402E-3</v>
      </c>
      <c r="G2432" t="s">
        <v>521</v>
      </c>
      <c r="H2432" t="b">
        <v>0</v>
      </c>
      <c r="I2432" t="s">
        <v>382</v>
      </c>
      <c r="J2432" t="s">
        <v>382</v>
      </c>
      <c r="K2432" t="s">
        <v>382</v>
      </c>
      <c r="X2432" t="str">
        <f t="shared" si="199"/>
        <v>2.87152591830445_0.00425387716677414</v>
      </c>
      <c r="Y2432" t="str">
        <f t="shared" si="200"/>
        <v>grade8_all_grade_t8_ra_cont_zyunan</v>
      </c>
      <c r="Z2432" t="str">
        <f t="shared" si="201"/>
        <v>FALSE</v>
      </c>
      <c r="AA2432" s="2" t="e">
        <f t="shared" si="202"/>
        <v>#VALUE!</v>
      </c>
      <c r="AB2432">
        <f t="shared" si="203"/>
        <v>0.33859647988990099</v>
      </c>
    </row>
    <row r="2433" spans="1:28">
      <c r="A2433">
        <v>2432</v>
      </c>
      <c r="B2433" t="s">
        <v>117</v>
      </c>
      <c r="C2433">
        <v>5.0587584305582398E-2</v>
      </c>
      <c r="D2433">
        <v>0.66494418519541498</v>
      </c>
      <c r="E2433">
        <v>7.6077940723273896E-2</v>
      </c>
      <c r="F2433">
        <v>0.93938674956970603</v>
      </c>
      <c r="G2433" t="s">
        <v>521</v>
      </c>
      <c r="H2433" t="b">
        <v>0</v>
      </c>
      <c r="I2433" t="s">
        <v>382</v>
      </c>
      <c r="J2433" t="s">
        <v>382</v>
      </c>
      <c r="K2433" t="s">
        <v>382</v>
      </c>
      <c r="X2433" t="str">
        <f t="shared" si="199"/>
        <v>0.0760779407232739_0.939386749569706</v>
      </c>
      <c r="Y2433" t="str">
        <f t="shared" si="200"/>
        <v>grade8_all_grade_t8_ra_cont_zyunan</v>
      </c>
      <c r="Z2433" t="str">
        <f t="shared" si="201"/>
        <v>FALSE</v>
      </c>
      <c r="AA2433" s="2" t="e">
        <f t="shared" si="202"/>
        <v>#VALUE!</v>
      </c>
      <c r="AB2433">
        <f t="shared" si="203"/>
        <v>0.66494418519541498</v>
      </c>
    </row>
    <row r="2434" spans="1:28">
      <c r="A2434">
        <v>2433</v>
      </c>
      <c r="B2434" t="s">
        <v>118</v>
      </c>
      <c r="C2434">
        <v>0.33350589909003803</v>
      </c>
      <c r="D2434">
        <v>0.62424547778247996</v>
      </c>
      <c r="E2434">
        <v>0.53425440945885305</v>
      </c>
      <c r="F2434">
        <v>0.59339697244015099</v>
      </c>
      <c r="G2434" t="s">
        <v>521</v>
      </c>
      <c r="H2434" t="b">
        <v>0</v>
      </c>
      <c r="I2434" t="s">
        <v>382</v>
      </c>
      <c r="J2434" t="s">
        <v>382</v>
      </c>
      <c r="K2434" t="s">
        <v>382</v>
      </c>
      <c r="X2434" t="str">
        <f t="shared" si="199"/>
        <v>0.534254409458853_0.593396972440151</v>
      </c>
      <c r="Y2434" t="str">
        <f t="shared" si="200"/>
        <v>grade8_all_grade_t8_ra_cont_zyunan</v>
      </c>
      <c r="Z2434" t="str">
        <f t="shared" si="201"/>
        <v>FALSE</v>
      </c>
      <c r="AA2434" s="2" t="e">
        <f t="shared" si="202"/>
        <v>#VALUE!</v>
      </c>
      <c r="AB2434">
        <f t="shared" si="203"/>
        <v>0.62424547778247996</v>
      </c>
    </row>
    <row r="2435" spans="1:28">
      <c r="A2435">
        <v>2434</v>
      </c>
      <c r="B2435" t="s">
        <v>119</v>
      </c>
      <c r="C2435">
        <v>-4.5661593989855503E-2</v>
      </c>
      <c r="D2435">
        <v>0.80522306849041703</v>
      </c>
      <c r="E2435">
        <v>-5.67067633512525E-2</v>
      </c>
      <c r="F2435">
        <v>0.95480086571256495</v>
      </c>
      <c r="G2435" t="s">
        <v>521</v>
      </c>
      <c r="H2435" t="b">
        <v>0</v>
      </c>
      <c r="I2435" t="s">
        <v>382</v>
      </c>
      <c r="J2435" t="s">
        <v>382</v>
      </c>
      <c r="K2435" t="s">
        <v>382</v>
      </c>
      <c r="X2435" t="str">
        <f t="shared" si="199"/>
        <v>-0.0567067633512525_0.954800865712565</v>
      </c>
      <c r="Y2435" t="str">
        <f t="shared" si="200"/>
        <v>grade8_all_grade_t8_ra_cont_zyunan</v>
      </c>
      <c r="Z2435" t="str">
        <f t="shared" si="201"/>
        <v>FALSE</v>
      </c>
      <c r="AA2435" s="2" t="e">
        <f t="shared" si="202"/>
        <v>#VALUE!</v>
      </c>
      <c r="AB2435">
        <f t="shared" si="203"/>
        <v>0.80522306849041703</v>
      </c>
    </row>
    <row r="2436" spans="1:28">
      <c r="A2436">
        <v>2435</v>
      </c>
      <c r="B2436" t="s">
        <v>120</v>
      </c>
      <c r="C2436">
        <v>0.10947079224096599</v>
      </c>
      <c r="D2436">
        <v>0.78301430751247603</v>
      </c>
      <c r="E2436">
        <v>0.139806886273559</v>
      </c>
      <c r="F2436">
        <v>0.88886744369662496</v>
      </c>
      <c r="G2436" t="s">
        <v>521</v>
      </c>
      <c r="H2436" t="b">
        <v>0</v>
      </c>
      <c r="I2436" t="s">
        <v>382</v>
      </c>
      <c r="J2436" t="s">
        <v>382</v>
      </c>
      <c r="K2436" t="s">
        <v>382</v>
      </c>
      <c r="X2436" t="str">
        <f t="shared" si="199"/>
        <v>0.139806886273559_0.888867443696625</v>
      </c>
      <c r="Y2436" t="str">
        <f t="shared" si="200"/>
        <v>grade8_all_grade_t8_ra_cont_zyunan</v>
      </c>
      <c r="Z2436" t="str">
        <f t="shared" si="201"/>
        <v>FALSE</v>
      </c>
      <c r="AA2436" s="2" t="e">
        <f t="shared" si="202"/>
        <v>#VALUE!</v>
      </c>
      <c r="AB2436">
        <f t="shared" si="203"/>
        <v>0.78301430751247603</v>
      </c>
    </row>
    <row r="2437" spans="1:28">
      <c r="A2437">
        <v>2436</v>
      </c>
      <c r="B2437" t="s">
        <v>122</v>
      </c>
      <c r="C2437">
        <v>-0.25999398156368397</v>
      </c>
      <c r="D2437">
        <v>0.36835321954106398</v>
      </c>
      <c r="E2437">
        <v>-0.70582790585518496</v>
      </c>
      <c r="F2437">
        <v>0.48061556123597199</v>
      </c>
      <c r="G2437" t="s">
        <v>521</v>
      </c>
      <c r="H2437" t="b">
        <v>0</v>
      </c>
      <c r="I2437" t="s">
        <v>382</v>
      </c>
      <c r="J2437" t="s">
        <v>382</v>
      </c>
      <c r="K2437" t="s">
        <v>382</v>
      </c>
      <c r="X2437" t="str">
        <f t="shared" si="199"/>
        <v>-0.705827905855185_0.480615561235972</v>
      </c>
      <c r="Y2437" t="str">
        <f t="shared" si="200"/>
        <v>grade8_all_grade_t8_ra_cont_zyunan</v>
      </c>
      <c r="Z2437" t="str">
        <f t="shared" si="201"/>
        <v>FALSE</v>
      </c>
      <c r="AA2437" s="2" t="e">
        <f t="shared" si="202"/>
        <v>#VALUE!</v>
      </c>
      <c r="AB2437">
        <f t="shared" si="203"/>
        <v>0.36835321954106398</v>
      </c>
    </row>
    <row r="2438" spans="1:28">
      <c r="A2438">
        <v>2437</v>
      </c>
      <c r="B2438" t="s">
        <v>116</v>
      </c>
      <c r="C2438">
        <v>0.248569831613458</v>
      </c>
      <c r="D2438">
        <v>0.24652220418544199</v>
      </c>
      <c r="E2438">
        <v>1.00830605679022</v>
      </c>
      <c r="F2438">
        <v>0.31395944942971898</v>
      </c>
      <c r="G2438" t="s">
        <v>522</v>
      </c>
      <c r="H2438" t="b">
        <v>0</v>
      </c>
      <c r="I2438" t="s">
        <v>382</v>
      </c>
      <c r="J2438" t="s">
        <v>382</v>
      </c>
      <c r="K2438" t="s">
        <v>382</v>
      </c>
      <c r="X2438" t="str">
        <f t="shared" si="199"/>
        <v>1.00830605679022_0.313959449429719</v>
      </c>
      <c r="Y2438" t="str">
        <f t="shared" si="200"/>
        <v>grade9_all_grade_t8_ra_cont_zyunan</v>
      </c>
      <c r="Z2438" t="str">
        <f t="shared" si="201"/>
        <v>FALSE</v>
      </c>
      <c r="AA2438" s="2" t="e">
        <f t="shared" si="202"/>
        <v>#VALUE!</v>
      </c>
      <c r="AB2438">
        <f t="shared" si="203"/>
        <v>0.24652220418544199</v>
      </c>
    </row>
    <row r="2439" spans="1:28">
      <c r="A2439">
        <v>2438</v>
      </c>
      <c r="B2439" t="s">
        <v>234</v>
      </c>
      <c r="C2439">
        <v>-1.8680450216825299E-2</v>
      </c>
      <c r="D2439">
        <v>2.1989397631885E-2</v>
      </c>
      <c r="E2439">
        <v>-0.84952077949322102</v>
      </c>
      <c r="F2439">
        <v>0.39613503252644999</v>
      </c>
      <c r="G2439" t="s">
        <v>522</v>
      </c>
      <c r="H2439" t="b">
        <v>0</v>
      </c>
      <c r="I2439" t="s">
        <v>382</v>
      </c>
      <c r="J2439" t="s">
        <v>382</v>
      </c>
      <c r="K2439" t="s">
        <v>382</v>
      </c>
      <c r="X2439" t="str">
        <f t="shared" si="199"/>
        <v>-0.849520779493221_0.39613503252645</v>
      </c>
      <c r="Y2439" t="str">
        <f t="shared" si="200"/>
        <v>grade9_all_grade_t8_ra_cont_zyunan</v>
      </c>
      <c r="Z2439" t="str">
        <f t="shared" si="201"/>
        <v>FALSE</v>
      </c>
      <c r="AA2439" s="2" t="e">
        <f t="shared" si="202"/>
        <v>#VALUE!</v>
      </c>
      <c r="AB2439">
        <f t="shared" si="203"/>
        <v>2.1989397631885E-2</v>
      </c>
    </row>
    <row r="2440" spans="1:28">
      <c r="A2440">
        <v>2439</v>
      </c>
      <c r="B2440" t="s">
        <v>140</v>
      </c>
      <c r="C2440">
        <v>1.1831861864362501</v>
      </c>
      <c r="D2440">
        <v>0.45843621536949503</v>
      </c>
      <c r="E2440">
        <v>2.5809177956907501</v>
      </c>
      <c r="F2440">
        <v>1.0233999434068599E-2</v>
      </c>
      <c r="G2440" t="s">
        <v>522</v>
      </c>
      <c r="H2440" t="b">
        <v>0</v>
      </c>
      <c r="I2440" t="s">
        <v>382</v>
      </c>
      <c r="J2440" t="s">
        <v>382</v>
      </c>
      <c r="K2440" t="s">
        <v>382</v>
      </c>
      <c r="X2440" t="str">
        <f t="shared" si="199"/>
        <v>2.58091779569075_0.0102339994340686</v>
      </c>
      <c r="Y2440" t="str">
        <f t="shared" si="200"/>
        <v>grade9_all_grade_t8_ra_cont_zyunan</v>
      </c>
      <c r="Z2440" t="str">
        <f t="shared" si="201"/>
        <v>FALSE</v>
      </c>
      <c r="AA2440" s="2" t="e">
        <f t="shared" si="202"/>
        <v>#VALUE!</v>
      </c>
      <c r="AB2440">
        <f t="shared" si="203"/>
        <v>0.45843621536949503</v>
      </c>
    </row>
    <row r="2441" spans="1:28">
      <c r="A2441">
        <v>2440</v>
      </c>
      <c r="B2441" t="s">
        <v>117</v>
      </c>
      <c r="C2441">
        <v>0.65179386144063201</v>
      </c>
      <c r="D2441">
        <v>0.77253825764774597</v>
      </c>
      <c r="E2441">
        <v>0.84370431494905995</v>
      </c>
      <c r="F2441">
        <v>0.399373958134007</v>
      </c>
      <c r="G2441" t="s">
        <v>522</v>
      </c>
      <c r="H2441" t="b">
        <v>0</v>
      </c>
      <c r="I2441" t="s">
        <v>382</v>
      </c>
      <c r="J2441" t="s">
        <v>382</v>
      </c>
      <c r="K2441" t="s">
        <v>382</v>
      </c>
      <c r="X2441" t="str">
        <f t="shared" si="199"/>
        <v>0.84370431494906_0.399373958134007</v>
      </c>
      <c r="Y2441" t="str">
        <f t="shared" si="200"/>
        <v>grade9_all_grade_t8_ra_cont_zyunan</v>
      </c>
      <c r="Z2441" t="str">
        <f t="shared" si="201"/>
        <v>FALSE</v>
      </c>
      <c r="AA2441" s="2" t="e">
        <f t="shared" si="202"/>
        <v>#VALUE!</v>
      </c>
      <c r="AB2441">
        <f t="shared" si="203"/>
        <v>0.77253825764774597</v>
      </c>
    </row>
    <row r="2442" spans="1:28">
      <c r="A2442">
        <v>2441</v>
      </c>
      <c r="B2442" t="s">
        <v>118</v>
      </c>
      <c r="C2442">
        <v>1.4846252994287601</v>
      </c>
      <c r="D2442">
        <v>0.76326862782055305</v>
      </c>
      <c r="E2442">
        <v>1.94508885248956</v>
      </c>
      <c r="F2442">
        <v>5.2513380437722697E-2</v>
      </c>
      <c r="G2442" t="s">
        <v>522</v>
      </c>
      <c r="H2442" t="b">
        <v>0</v>
      </c>
      <c r="I2442" t="s">
        <v>382</v>
      </c>
      <c r="J2442" t="s">
        <v>382</v>
      </c>
      <c r="K2442" t="s">
        <v>382</v>
      </c>
      <c r="X2442" t="str">
        <f t="shared" si="199"/>
        <v>1.94508885248956_0.0525133804377227</v>
      </c>
      <c r="Y2442" t="str">
        <f t="shared" si="200"/>
        <v>grade9_all_grade_t8_ra_cont_zyunan</v>
      </c>
      <c r="Z2442" t="str">
        <f t="shared" si="201"/>
        <v>FALSE</v>
      </c>
      <c r="AA2442" s="2" t="e">
        <f t="shared" si="202"/>
        <v>#VALUE!</v>
      </c>
      <c r="AB2442">
        <f t="shared" si="203"/>
        <v>0.76326862782055305</v>
      </c>
    </row>
    <row r="2443" spans="1:28">
      <c r="A2443">
        <v>2442</v>
      </c>
      <c r="B2443" t="s">
        <v>119</v>
      </c>
      <c r="C2443">
        <v>1.1025870692613899</v>
      </c>
      <c r="D2443">
        <v>0.88169579674367604</v>
      </c>
      <c r="E2443">
        <v>1.2505300278548701</v>
      </c>
      <c r="F2443">
        <v>0.21188780059547199</v>
      </c>
      <c r="G2443" t="s">
        <v>522</v>
      </c>
      <c r="H2443" t="b">
        <v>0</v>
      </c>
      <c r="I2443" t="s">
        <v>382</v>
      </c>
      <c r="J2443" t="s">
        <v>382</v>
      </c>
      <c r="K2443" t="s">
        <v>382</v>
      </c>
      <c r="X2443" t="str">
        <f t="shared" si="199"/>
        <v>1.25053002785487_0.211887800595472</v>
      </c>
      <c r="Y2443" t="str">
        <f t="shared" si="200"/>
        <v>grade9_all_grade_t8_ra_cont_zyunan</v>
      </c>
      <c r="Z2443" t="str">
        <f t="shared" si="201"/>
        <v>FALSE</v>
      </c>
      <c r="AA2443" s="2" t="e">
        <f t="shared" si="202"/>
        <v>#VALUE!</v>
      </c>
      <c r="AB2443">
        <f t="shared" si="203"/>
        <v>0.88169579674367604</v>
      </c>
    </row>
    <row r="2444" spans="1:28">
      <c r="A2444">
        <v>2443</v>
      </c>
      <c r="B2444" t="s">
        <v>120</v>
      </c>
      <c r="C2444">
        <v>1.0342458771616601</v>
      </c>
      <c r="D2444">
        <v>0.91979479633467698</v>
      </c>
      <c r="E2444">
        <v>1.12443110276669</v>
      </c>
      <c r="F2444">
        <v>0.26155133408078601</v>
      </c>
      <c r="G2444" t="s">
        <v>522</v>
      </c>
      <c r="H2444" t="b">
        <v>0</v>
      </c>
      <c r="I2444" t="s">
        <v>382</v>
      </c>
      <c r="J2444" t="s">
        <v>382</v>
      </c>
      <c r="K2444" t="s">
        <v>382</v>
      </c>
      <c r="X2444" t="str">
        <f t="shared" si="199"/>
        <v>1.12443110276669_0.261551334080786</v>
      </c>
      <c r="Y2444" t="str">
        <f t="shared" si="200"/>
        <v>grade9_all_grade_t8_ra_cont_zyunan</v>
      </c>
      <c r="Z2444" t="str">
        <f t="shared" si="201"/>
        <v>FALSE</v>
      </c>
      <c r="AA2444" s="2" t="e">
        <f t="shared" si="202"/>
        <v>#VALUE!</v>
      </c>
      <c r="AB2444">
        <f t="shared" si="203"/>
        <v>0.91979479633467698</v>
      </c>
    </row>
    <row r="2445" spans="1:28">
      <c r="A2445">
        <v>2444</v>
      </c>
      <c r="B2445" t="s">
        <v>122</v>
      </c>
      <c r="C2445">
        <v>0.20573487367994001</v>
      </c>
      <c r="D2445">
        <v>0.416768663066024</v>
      </c>
      <c r="E2445">
        <v>0.49364285732621699</v>
      </c>
      <c r="F2445">
        <v>0.62184818685818499</v>
      </c>
      <c r="G2445" t="s">
        <v>522</v>
      </c>
      <c r="H2445" t="b">
        <v>0</v>
      </c>
      <c r="I2445" t="s">
        <v>382</v>
      </c>
      <c r="J2445" t="s">
        <v>382</v>
      </c>
      <c r="K2445" t="s">
        <v>382</v>
      </c>
      <c r="X2445" t="str">
        <f t="shared" si="199"/>
        <v>0.493642857326217_0.621848186858185</v>
      </c>
      <c r="Y2445" t="str">
        <f t="shared" si="200"/>
        <v>grade9_all_grade_t8_ra_cont_zyunan</v>
      </c>
      <c r="Z2445" t="str">
        <f t="shared" si="201"/>
        <v>FALSE</v>
      </c>
      <c r="AA2445" s="2" t="e">
        <f t="shared" si="202"/>
        <v>#VALUE!</v>
      </c>
      <c r="AB2445">
        <f t="shared" si="203"/>
        <v>0.416768663066024</v>
      </c>
    </row>
    <row r="2446" spans="1:28">
      <c r="A2446">
        <v>2445</v>
      </c>
      <c r="B2446" t="s">
        <v>116</v>
      </c>
      <c r="C2446">
        <v>0.243607725033779</v>
      </c>
      <c r="D2446">
        <v>0.38994076089499502</v>
      </c>
      <c r="E2446">
        <v>0.62473008585880796</v>
      </c>
      <c r="F2446">
        <v>0.53251924398026196</v>
      </c>
      <c r="G2446" t="s">
        <v>848</v>
      </c>
      <c r="H2446" t="b">
        <v>0</v>
      </c>
      <c r="I2446" t="s">
        <v>382</v>
      </c>
      <c r="J2446" t="s">
        <v>382</v>
      </c>
      <c r="K2446" t="s">
        <v>382</v>
      </c>
      <c r="X2446" t="str">
        <f t="shared" si="199"/>
        <v>0.624730085858808_0.532519243980262</v>
      </c>
      <c r="Y2446" t="str">
        <f t="shared" si="200"/>
        <v>grade4_not_apr_march_grade_t8_ra_cont_zyunan</v>
      </c>
      <c r="Z2446" t="str">
        <f t="shared" si="201"/>
        <v>FALSE</v>
      </c>
      <c r="AA2446" s="2" t="e">
        <f t="shared" si="202"/>
        <v>#VALUE!</v>
      </c>
      <c r="AB2446">
        <f t="shared" si="203"/>
        <v>0.38994076089499502</v>
      </c>
    </row>
    <row r="2447" spans="1:28">
      <c r="A2447">
        <v>2446</v>
      </c>
      <c r="B2447" t="s">
        <v>234</v>
      </c>
      <c r="C2447">
        <v>-1.8630210577081599E-2</v>
      </c>
      <c r="D2447">
        <v>3.3870625393319698E-2</v>
      </c>
      <c r="E2447">
        <v>-0.55004034796346102</v>
      </c>
      <c r="F2447">
        <v>0.58261148274288299</v>
      </c>
      <c r="G2447" t="s">
        <v>848</v>
      </c>
      <c r="H2447" t="b">
        <v>0</v>
      </c>
      <c r="I2447" t="s">
        <v>382</v>
      </c>
      <c r="J2447" t="s">
        <v>382</v>
      </c>
      <c r="K2447" t="s">
        <v>382</v>
      </c>
      <c r="X2447" t="str">
        <f t="shared" si="199"/>
        <v>-0.550040347963461_0.582611482742883</v>
      </c>
      <c r="Y2447" t="str">
        <f t="shared" si="200"/>
        <v>grade4_not_apr_march_grade_t8_ra_cont_zyunan</v>
      </c>
      <c r="Z2447" t="str">
        <f t="shared" si="201"/>
        <v>FALSE</v>
      </c>
      <c r="AA2447" s="2" t="e">
        <f t="shared" si="202"/>
        <v>#VALUE!</v>
      </c>
      <c r="AB2447">
        <f t="shared" si="203"/>
        <v>3.3870625393319698E-2</v>
      </c>
    </row>
    <row r="2448" spans="1:28">
      <c r="A2448">
        <v>2447</v>
      </c>
      <c r="B2448" t="s">
        <v>140</v>
      </c>
      <c r="C2448">
        <v>4.0162658648479302E-2</v>
      </c>
      <c r="D2448">
        <v>0.49792445120274598</v>
      </c>
      <c r="E2448">
        <v>8.0660145432636596E-2</v>
      </c>
      <c r="F2448">
        <v>0.93575425408730695</v>
      </c>
      <c r="G2448" t="s">
        <v>848</v>
      </c>
      <c r="H2448" t="b">
        <v>0</v>
      </c>
      <c r="I2448" t="s">
        <v>382</v>
      </c>
      <c r="J2448" t="s">
        <v>382</v>
      </c>
      <c r="K2448" t="s">
        <v>382</v>
      </c>
      <c r="X2448" t="str">
        <f t="shared" si="199"/>
        <v>0.0806601454326366_0.935754254087307</v>
      </c>
      <c r="Y2448" t="str">
        <f t="shared" si="200"/>
        <v>grade4_not_apr_march_grade_t8_ra_cont_zyunan</v>
      </c>
      <c r="Z2448" t="str">
        <f t="shared" si="201"/>
        <v>FALSE</v>
      </c>
      <c r="AA2448" s="2" t="e">
        <f t="shared" si="202"/>
        <v>#VALUE!</v>
      </c>
      <c r="AB2448">
        <f t="shared" si="203"/>
        <v>0.49792445120274598</v>
      </c>
    </row>
    <row r="2449" spans="1:28">
      <c r="A2449">
        <v>2448</v>
      </c>
      <c r="B2449" t="s">
        <v>117</v>
      </c>
      <c r="C2449">
        <v>1.5329237688855699</v>
      </c>
      <c r="D2449">
        <v>0.96468156712280795</v>
      </c>
      <c r="E2449">
        <v>1.5890463974112901</v>
      </c>
      <c r="F2449">
        <v>0.112872881545015</v>
      </c>
      <c r="G2449" t="s">
        <v>848</v>
      </c>
      <c r="H2449" t="b">
        <v>0</v>
      </c>
      <c r="I2449" t="s">
        <v>382</v>
      </c>
      <c r="J2449" t="s">
        <v>382</v>
      </c>
      <c r="K2449" t="s">
        <v>382</v>
      </c>
      <c r="X2449" t="str">
        <f t="shared" si="199"/>
        <v>1.58904639741129_0.112872881545015</v>
      </c>
      <c r="Y2449" t="str">
        <f t="shared" si="200"/>
        <v>grade4_not_apr_march_grade_t8_ra_cont_zyunan</v>
      </c>
      <c r="Z2449" t="str">
        <f t="shared" si="201"/>
        <v>FALSE</v>
      </c>
      <c r="AA2449" s="2" t="e">
        <f t="shared" si="202"/>
        <v>#VALUE!</v>
      </c>
      <c r="AB2449">
        <f t="shared" si="203"/>
        <v>0.96468156712280795</v>
      </c>
    </row>
    <row r="2450" spans="1:28">
      <c r="A2450">
        <v>2449</v>
      </c>
      <c r="B2450" t="s">
        <v>118</v>
      </c>
      <c r="C2450">
        <v>0.54137235720616095</v>
      </c>
      <c r="D2450">
        <v>0.92419863471248298</v>
      </c>
      <c r="E2450">
        <v>0.585774893916156</v>
      </c>
      <c r="F2450">
        <v>0.55837090754304897</v>
      </c>
      <c r="G2450" t="s">
        <v>848</v>
      </c>
      <c r="H2450" t="b">
        <v>0</v>
      </c>
      <c r="I2450" t="s">
        <v>382</v>
      </c>
      <c r="J2450" t="s">
        <v>382</v>
      </c>
      <c r="K2450" t="s">
        <v>382</v>
      </c>
      <c r="X2450" t="str">
        <f t="shared" si="199"/>
        <v>0.585774893916156_0.558370907543049</v>
      </c>
      <c r="Y2450" t="str">
        <f t="shared" si="200"/>
        <v>grade4_not_apr_march_grade_t8_ra_cont_zyunan</v>
      </c>
      <c r="Z2450" t="str">
        <f t="shared" si="201"/>
        <v>FALSE</v>
      </c>
      <c r="AA2450" s="2" t="e">
        <f t="shared" si="202"/>
        <v>#VALUE!</v>
      </c>
      <c r="AB2450">
        <f t="shared" si="203"/>
        <v>0.92419863471248298</v>
      </c>
    </row>
    <row r="2451" spans="1:28">
      <c r="A2451">
        <v>2450</v>
      </c>
      <c r="B2451" t="s">
        <v>119</v>
      </c>
      <c r="C2451">
        <v>1.3708154868692599</v>
      </c>
      <c r="D2451">
        <v>1.08870598887495</v>
      </c>
      <c r="E2451">
        <v>1.2591236760678099</v>
      </c>
      <c r="F2451">
        <v>0.20875051688707499</v>
      </c>
      <c r="G2451" t="s">
        <v>848</v>
      </c>
      <c r="H2451" t="b">
        <v>0</v>
      </c>
      <c r="I2451" t="s">
        <v>382</v>
      </c>
      <c r="J2451" t="s">
        <v>382</v>
      </c>
      <c r="K2451" t="s">
        <v>382</v>
      </c>
      <c r="X2451" t="str">
        <f t="shared" si="199"/>
        <v>1.25912367606781_0.208750516887075</v>
      </c>
      <c r="Y2451" t="str">
        <f t="shared" si="200"/>
        <v>grade4_not_apr_march_grade_t8_ra_cont_zyunan</v>
      </c>
      <c r="Z2451" t="str">
        <f t="shared" si="201"/>
        <v>FALSE</v>
      </c>
      <c r="AA2451" s="2" t="e">
        <f t="shared" si="202"/>
        <v>#VALUE!</v>
      </c>
      <c r="AB2451">
        <f t="shared" si="203"/>
        <v>1.08870598887495</v>
      </c>
    </row>
    <row r="2452" spans="1:28">
      <c r="A2452">
        <v>2451</v>
      </c>
      <c r="B2452" t="s">
        <v>120</v>
      </c>
      <c r="C2452">
        <v>1.96579571334818</v>
      </c>
      <c r="D2452">
        <v>1.1949382334062399</v>
      </c>
      <c r="E2452">
        <v>1.64510236461726</v>
      </c>
      <c r="F2452">
        <v>0.100766985794744</v>
      </c>
      <c r="G2452" t="s">
        <v>848</v>
      </c>
      <c r="H2452" t="b">
        <v>0</v>
      </c>
      <c r="I2452" t="s">
        <v>382</v>
      </c>
      <c r="J2452" t="s">
        <v>382</v>
      </c>
      <c r="K2452" t="s">
        <v>382</v>
      </c>
      <c r="X2452" t="str">
        <f t="shared" si="199"/>
        <v>1.64510236461726_0.100766985794744</v>
      </c>
      <c r="Y2452" t="str">
        <f t="shared" si="200"/>
        <v>grade4_not_apr_march_grade_t8_ra_cont_zyunan</v>
      </c>
      <c r="Z2452" t="str">
        <f t="shared" si="201"/>
        <v>FALSE</v>
      </c>
      <c r="AA2452" s="2" t="e">
        <f t="shared" si="202"/>
        <v>#VALUE!</v>
      </c>
      <c r="AB2452">
        <f t="shared" si="203"/>
        <v>1.1949382334062399</v>
      </c>
    </row>
    <row r="2453" spans="1:28">
      <c r="A2453">
        <v>2452</v>
      </c>
      <c r="B2453" t="s">
        <v>121</v>
      </c>
      <c r="C2453">
        <v>-0.22219594367971099</v>
      </c>
      <c r="D2453">
        <v>0.55920303644149405</v>
      </c>
      <c r="E2453">
        <v>-0.39734395058664601</v>
      </c>
      <c r="F2453">
        <v>0.69133460878723996</v>
      </c>
      <c r="G2453" t="s">
        <v>848</v>
      </c>
      <c r="H2453" t="b">
        <v>0</v>
      </c>
      <c r="I2453" t="s">
        <v>382</v>
      </c>
      <c r="J2453" t="s">
        <v>382</v>
      </c>
      <c r="K2453" t="s">
        <v>382</v>
      </c>
      <c r="X2453" t="str">
        <f t="shared" si="199"/>
        <v>-0.397343950586646_0.69133460878724</v>
      </c>
      <c r="Y2453" t="str">
        <f t="shared" si="200"/>
        <v>grade4_not_apr_march_grade_t8_ra_cont_zyunan</v>
      </c>
      <c r="Z2453" t="str">
        <f t="shared" si="201"/>
        <v>FALSE</v>
      </c>
      <c r="AA2453" s="2" t="e">
        <f t="shared" si="202"/>
        <v>#VALUE!</v>
      </c>
      <c r="AB2453">
        <f t="shared" si="203"/>
        <v>0.55920303644149405</v>
      </c>
    </row>
    <row r="2454" spans="1:28">
      <c r="A2454">
        <v>2453</v>
      </c>
      <c r="B2454" t="s">
        <v>122</v>
      </c>
      <c r="C2454">
        <v>-0.90561517741932795</v>
      </c>
      <c r="D2454">
        <v>0.66832911894694602</v>
      </c>
      <c r="E2454">
        <v>-1.3550437228386201</v>
      </c>
      <c r="F2454">
        <v>0.176200209398194</v>
      </c>
      <c r="G2454" t="s">
        <v>848</v>
      </c>
      <c r="H2454" t="b">
        <v>0</v>
      </c>
      <c r="I2454" t="s">
        <v>382</v>
      </c>
      <c r="J2454" t="s">
        <v>382</v>
      </c>
      <c r="K2454" t="s">
        <v>382</v>
      </c>
      <c r="X2454" t="str">
        <f t="shared" si="199"/>
        <v>-1.35504372283862_0.176200209398194</v>
      </c>
      <c r="Y2454" t="str">
        <f t="shared" si="200"/>
        <v>grade4_not_apr_march_grade_t8_ra_cont_zyunan</v>
      </c>
      <c r="Z2454" t="str">
        <f t="shared" si="201"/>
        <v>FALSE</v>
      </c>
      <c r="AA2454" s="2" t="e">
        <f t="shared" si="202"/>
        <v>#VALUE!</v>
      </c>
      <c r="AB2454">
        <f t="shared" si="203"/>
        <v>0.66832911894694602</v>
      </c>
    </row>
    <row r="2455" spans="1:28">
      <c r="A2455">
        <v>2454</v>
      </c>
      <c r="B2455" t="s">
        <v>116</v>
      </c>
      <c r="C2455">
        <v>-0.18531783034542901</v>
      </c>
      <c r="D2455">
        <v>0.36045323910711802</v>
      </c>
      <c r="E2455">
        <v>-0.51412446952753699</v>
      </c>
      <c r="F2455">
        <v>0.60738130231410503</v>
      </c>
      <c r="G2455" t="s">
        <v>849</v>
      </c>
      <c r="H2455" t="b">
        <v>0</v>
      </c>
      <c r="I2455" t="s">
        <v>382</v>
      </c>
      <c r="J2455" t="s">
        <v>382</v>
      </c>
      <c r="K2455" t="s">
        <v>382</v>
      </c>
      <c r="X2455" t="str">
        <f t="shared" si="199"/>
        <v>-0.514124469527537_0.607381302314105</v>
      </c>
      <c r="Y2455" t="str">
        <f t="shared" si="200"/>
        <v>grade5_not_apr_march_grade_t8_ra_cont_zyunan</v>
      </c>
      <c r="Z2455" t="str">
        <f t="shared" si="201"/>
        <v>FALSE</v>
      </c>
      <c r="AA2455" s="2" t="e">
        <f t="shared" si="202"/>
        <v>#VALUE!</v>
      </c>
      <c r="AB2455">
        <f t="shared" si="203"/>
        <v>0.36045323910711802</v>
      </c>
    </row>
    <row r="2456" spans="1:28">
      <c r="A2456">
        <v>2455</v>
      </c>
      <c r="B2456" t="s">
        <v>234</v>
      </c>
      <c r="C2456">
        <v>1.5987158026037299E-2</v>
      </c>
      <c r="D2456">
        <v>3.1406828272402203E-2</v>
      </c>
      <c r="E2456">
        <v>0.50903446496969196</v>
      </c>
      <c r="F2456">
        <v>0.61094193064718405</v>
      </c>
      <c r="G2456" t="s">
        <v>849</v>
      </c>
      <c r="H2456" t="b">
        <v>0</v>
      </c>
      <c r="I2456" t="s">
        <v>382</v>
      </c>
      <c r="J2456" t="s">
        <v>382</v>
      </c>
      <c r="K2456" t="s">
        <v>382</v>
      </c>
      <c r="X2456" t="str">
        <f t="shared" si="199"/>
        <v>0.509034464969692_0.610941930647184</v>
      </c>
      <c r="Y2456" t="str">
        <f t="shared" si="200"/>
        <v>grade5_not_apr_march_grade_t8_ra_cont_zyunan</v>
      </c>
      <c r="Z2456" t="str">
        <f t="shared" si="201"/>
        <v>FALSE</v>
      </c>
      <c r="AA2456" s="2" t="e">
        <f t="shared" si="202"/>
        <v>#VALUE!</v>
      </c>
      <c r="AB2456">
        <f t="shared" si="203"/>
        <v>3.1406828272402203E-2</v>
      </c>
    </row>
    <row r="2457" spans="1:28">
      <c r="A2457">
        <v>2456</v>
      </c>
      <c r="B2457" t="s">
        <v>140</v>
      </c>
      <c r="C2457">
        <v>0.49823762700214103</v>
      </c>
      <c r="D2457">
        <v>0.42075050370725497</v>
      </c>
      <c r="E2457">
        <v>1.1841640654310399</v>
      </c>
      <c r="F2457">
        <v>0.23688396212340801</v>
      </c>
      <c r="G2457" t="s">
        <v>849</v>
      </c>
      <c r="H2457" t="b">
        <v>0</v>
      </c>
      <c r="I2457" t="s">
        <v>382</v>
      </c>
      <c r="J2457" t="s">
        <v>382</v>
      </c>
      <c r="K2457" t="s">
        <v>382</v>
      </c>
      <c r="X2457" t="str">
        <f t="shared" si="199"/>
        <v>1.18416406543104_0.236883962123408</v>
      </c>
      <c r="Y2457" t="str">
        <f t="shared" si="200"/>
        <v>grade5_not_apr_march_grade_t8_ra_cont_zyunan</v>
      </c>
      <c r="Z2457" t="str">
        <f t="shared" si="201"/>
        <v>FALSE</v>
      </c>
      <c r="AA2457" s="2" t="e">
        <f t="shared" si="202"/>
        <v>#VALUE!</v>
      </c>
      <c r="AB2457">
        <f t="shared" si="203"/>
        <v>0.42075050370725497</v>
      </c>
    </row>
    <row r="2458" spans="1:28">
      <c r="A2458">
        <v>2457</v>
      </c>
      <c r="B2458" t="s">
        <v>117</v>
      </c>
      <c r="C2458">
        <v>1.09914425705624</v>
      </c>
      <c r="D2458">
        <v>0.89084561578744903</v>
      </c>
      <c r="E2458">
        <v>1.23382125654249</v>
      </c>
      <c r="F2458">
        <v>0.217821573450759</v>
      </c>
      <c r="G2458" t="s">
        <v>849</v>
      </c>
      <c r="H2458" t="b">
        <v>0</v>
      </c>
      <c r="I2458" t="s">
        <v>382</v>
      </c>
      <c r="J2458" t="s">
        <v>382</v>
      </c>
      <c r="K2458" t="s">
        <v>382</v>
      </c>
      <c r="X2458" t="str">
        <f t="shared" si="199"/>
        <v>1.23382125654249_0.217821573450759</v>
      </c>
      <c r="Y2458" t="str">
        <f t="shared" si="200"/>
        <v>grade5_not_apr_march_grade_t8_ra_cont_zyunan</v>
      </c>
      <c r="Z2458" t="str">
        <f t="shared" si="201"/>
        <v>FALSE</v>
      </c>
      <c r="AA2458" s="2" t="e">
        <f t="shared" si="202"/>
        <v>#VALUE!</v>
      </c>
      <c r="AB2458">
        <f t="shared" si="203"/>
        <v>0.89084561578744903</v>
      </c>
    </row>
    <row r="2459" spans="1:28">
      <c r="A2459">
        <v>2458</v>
      </c>
      <c r="B2459" t="s">
        <v>118</v>
      </c>
      <c r="C2459">
        <v>1.8305748603420799</v>
      </c>
      <c r="D2459">
        <v>0.80130444609502105</v>
      </c>
      <c r="E2459">
        <v>2.2844935770205499</v>
      </c>
      <c r="F2459">
        <v>2.2740730519003001E-2</v>
      </c>
      <c r="G2459" t="s">
        <v>849</v>
      </c>
      <c r="H2459" t="b">
        <v>0</v>
      </c>
      <c r="I2459" t="s">
        <v>382</v>
      </c>
      <c r="J2459" t="s">
        <v>382</v>
      </c>
      <c r="K2459" t="s">
        <v>382</v>
      </c>
      <c r="X2459" t="str">
        <f t="shared" si="199"/>
        <v>2.28449357702055_0.022740730519003</v>
      </c>
      <c r="Y2459" t="str">
        <f t="shared" si="200"/>
        <v>grade5_not_apr_march_grade_t8_ra_cont_zyunan</v>
      </c>
      <c r="Z2459" t="str">
        <f t="shared" si="201"/>
        <v>FALSE</v>
      </c>
      <c r="AA2459" s="2" t="e">
        <f t="shared" si="202"/>
        <v>#VALUE!</v>
      </c>
      <c r="AB2459">
        <f t="shared" si="203"/>
        <v>0.80130444609502105</v>
      </c>
    </row>
    <row r="2460" spans="1:28">
      <c r="A2460">
        <v>2459</v>
      </c>
      <c r="B2460" t="s">
        <v>119</v>
      </c>
      <c r="C2460">
        <v>1.5691945229420901</v>
      </c>
      <c r="D2460">
        <v>0.90656948437130103</v>
      </c>
      <c r="E2460">
        <v>1.73091478369175</v>
      </c>
      <c r="F2460">
        <v>8.4054507263901596E-2</v>
      </c>
      <c r="G2460" t="s">
        <v>849</v>
      </c>
      <c r="H2460" t="b">
        <v>0</v>
      </c>
      <c r="I2460" t="s">
        <v>382</v>
      </c>
      <c r="J2460" t="s">
        <v>382</v>
      </c>
      <c r="K2460" t="s">
        <v>382</v>
      </c>
      <c r="X2460" t="str">
        <f t="shared" si="199"/>
        <v>1.73091478369175_0.0840545072639016</v>
      </c>
      <c r="Y2460" t="str">
        <f t="shared" si="200"/>
        <v>grade5_not_apr_march_grade_t8_ra_cont_zyunan</v>
      </c>
      <c r="Z2460" t="str">
        <f t="shared" si="201"/>
        <v>FALSE</v>
      </c>
      <c r="AA2460" s="2" t="e">
        <f t="shared" si="202"/>
        <v>#VALUE!</v>
      </c>
      <c r="AB2460">
        <f t="shared" si="203"/>
        <v>0.90656948437130103</v>
      </c>
    </row>
    <row r="2461" spans="1:28">
      <c r="A2461">
        <v>2460</v>
      </c>
      <c r="B2461" t="s">
        <v>120</v>
      </c>
      <c r="C2461">
        <v>1.65141527027363</v>
      </c>
      <c r="D2461">
        <v>0.92184135464417205</v>
      </c>
      <c r="E2461">
        <v>1.7914310981536199</v>
      </c>
      <c r="F2461">
        <v>7.3799997046279903E-2</v>
      </c>
      <c r="G2461" t="s">
        <v>849</v>
      </c>
      <c r="H2461" t="b">
        <v>0</v>
      </c>
      <c r="I2461" t="s">
        <v>382</v>
      </c>
      <c r="J2461" t="s">
        <v>382</v>
      </c>
      <c r="K2461" t="s">
        <v>382</v>
      </c>
      <c r="X2461" t="str">
        <f t="shared" si="199"/>
        <v>1.79143109815362_0.0737999970462799</v>
      </c>
      <c r="Y2461" t="str">
        <f t="shared" si="200"/>
        <v>grade5_not_apr_march_grade_t8_ra_cont_zyunan</v>
      </c>
      <c r="Z2461" t="str">
        <f t="shared" si="201"/>
        <v>FALSE</v>
      </c>
      <c r="AA2461" s="2" t="e">
        <f t="shared" si="202"/>
        <v>#VALUE!</v>
      </c>
      <c r="AB2461">
        <f t="shared" si="203"/>
        <v>0.92184135464417205</v>
      </c>
    </row>
    <row r="2462" spans="1:28">
      <c r="A2462">
        <v>2461</v>
      </c>
      <c r="B2462" t="s">
        <v>121</v>
      </c>
      <c r="C2462">
        <v>-9.8313334600793903E-2</v>
      </c>
      <c r="D2462">
        <v>0.53219202839450097</v>
      </c>
      <c r="E2462">
        <v>-0.18473282077783501</v>
      </c>
      <c r="F2462">
        <v>0.85350994008786196</v>
      </c>
      <c r="G2462" t="s">
        <v>849</v>
      </c>
      <c r="H2462" t="b">
        <v>0</v>
      </c>
      <c r="I2462" t="s">
        <v>382</v>
      </c>
      <c r="J2462" t="s">
        <v>382</v>
      </c>
      <c r="K2462" t="s">
        <v>382</v>
      </c>
      <c r="X2462" t="str">
        <f t="shared" si="199"/>
        <v>-0.184732820777835_0.853509940087862</v>
      </c>
      <c r="Y2462" t="str">
        <f t="shared" si="200"/>
        <v>grade5_not_apr_march_grade_t8_ra_cont_zyunan</v>
      </c>
      <c r="Z2462" t="str">
        <f t="shared" si="201"/>
        <v>FALSE</v>
      </c>
      <c r="AA2462" s="2" t="e">
        <f t="shared" si="202"/>
        <v>#VALUE!</v>
      </c>
      <c r="AB2462">
        <f t="shared" si="203"/>
        <v>0.53219202839450097</v>
      </c>
    </row>
    <row r="2463" spans="1:28">
      <c r="A2463">
        <v>2462</v>
      </c>
      <c r="B2463" t="s">
        <v>122</v>
      </c>
      <c r="C2463">
        <v>-0.87565490810529301</v>
      </c>
      <c r="D2463">
        <v>0.61303414829676695</v>
      </c>
      <c r="E2463">
        <v>-1.4283949932286499</v>
      </c>
      <c r="F2463">
        <v>0.153772830716253</v>
      </c>
      <c r="G2463" t="s">
        <v>849</v>
      </c>
      <c r="H2463" t="b">
        <v>0</v>
      </c>
      <c r="I2463" t="s">
        <v>382</v>
      </c>
      <c r="J2463" t="s">
        <v>382</v>
      </c>
      <c r="K2463" t="s">
        <v>382</v>
      </c>
      <c r="X2463" t="str">
        <f t="shared" si="199"/>
        <v>-1.42839499322865_0.153772830716253</v>
      </c>
      <c r="Y2463" t="str">
        <f t="shared" si="200"/>
        <v>grade5_not_apr_march_grade_t8_ra_cont_zyunan</v>
      </c>
      <c r="Z2463" t="str">
        <f t="shared" si="201"/>
        <v>FALSE</v>
      </c>
      <c r="AA2463" s="2" t="e">
        <f t="shared" si="202"/>
        <v>#VALUE!</v>
      </c>
      <c r="AB2463">
        <f t="shared" si="203"/>
        <v>0.61303414829676695</v>
      </c>
    </row>
    <row r="2464" spans="1:28">
      <c r="A2464">
        <v>2463</v>
      </c>
      <c r="B2464" t="s">
        <v>116</v>
      </c>
      <c r="C2464">
        <v>-5.4754067797623202E-3</v>
      </c>
      <c r="D2464">
        <v>0.32851025412700502</v>
      </c>
      <c r="E2464">
        <v>-1.66673846888368E-2</v>
      </c>
      <c r="F2464">
        <v>0.98670834745385005</v>
      </c>
      <c r="G2464" t="s">
        <v>850</v>
      </c>
      <c r="H2464" t="b">
        <v>0</v>
      </c>
      <c r="I2464" t="s">
        <v>382</v>
      </c>
      <c r="J2464" t="s">
        <v>382</v>
      </c>
      <c r="K2464" t="s">
        <v>382</v>
      </c>
      <c r="X2464" t="str">
        <f t="shared" si="199"/>
        <v>-0.0166673846888368_0.98670834745385</v>
      </c>
      <c r="Y2464" t="str">
        <f t="shared" si="200"/>
        <v>grade6_not_apr_march_grade_t8_ra_cont_zyunan</v>
      </c>
      <c r="Z2464" t="str">
        <f t="shared" si="201"/>
        <v>FALSE</v>
      </c>
      <c r="AA2464" s="2" t="e">
        <f t="shared" si="202"/>
        <v>#VALUE!</v>
      </c>
      <c r="AB2464">
        <f t="shared" si="203"/>
        <v>0.32851025412700502</v>
      </c>
    </row>
    <row r="2465" spans="1:28">
      <c r="A2465">
        <v>2464</v>
      </c>
      <c r="B2465" t="s">
        <v>234</v>
      </c>
      <c r="C2465">
        <v>3.4734578535435502E-3</v>
      </c>
      <c r="D2465">
        <v>2.83483341407594E-2</v>
      </c>
      <c r="E2465">
        <v>0.122527758996229</v>
      </c>
      <c r="F2465">
        <v>0.90252831105706599</v>
      </c>
      <c r="G2465" t="s">
        <v>850</v>
      </c>
      <c r="H2465" t="b">
        <v>0</v>
      </c>
      <c r="I2465" t="s">
        <v>382</v>
      </c>
      <c r="J2465" t="s">
        <v>382</v>
      </c>
      <c r="K2465" t="s">
        <v>382</v>
      </c>
      <c r="X2465" t="str">
        <f t="shared" si="199"/>
        <v>0.122527758996229_0.902528311057066</v>
      </c>
      <c r="Y2465" t="str">
        <f t="shared" si="200"/>
        <v>grade6_not_apr_march_grade_t8_ra_cont_zyunan</v>
      </c>
      <c r="Z2465" t="str">
        <f t="shared" si="201"/>
        <v>FALSE</v>
      </c>
      <c r="AA2465" s="2" t="e">
        <f t="shared" si="202"/>
        <v>#VALUE!</v>
      </c>
      <c r="AB2465">
        <f t="shared" si="203"/>
        <v>2.83483341407594E-2</v>
      </c>
    </row>
    <row r="2466" spans="1:28">
      <c r="A2466">
        <v>2465</v>
      </c>
      <c r="B2466" t="s">
        <v>140</v>
      </c>
      <c r="C2466">
        <v>0.234679747708958</v>
      </c>
      <c r="D2466">
        <v>0.44090854270005397</v>
      </c>
      <c r="E2466">
        <v>0.53226400711543598</v>
      </c>
      <c r="F2466">
        <v>0.59477006384817299</v>
      </c>
      <c r="G2466" t="s">
        <v>850</v>
      </c>
      <c r="H2466" t="b">
        <v>0</v>
      </c>
      <c r="I2466" t="s">
        <v>382</v>
      </c>
      <c r="J2466" t="s">
        <v>382</v>
      </c>
      <c r="K2466" t="s">
        <v>382</v>
      </c>
      <c r="X2466" t="str">
        <f t="shared" si="199"/>
        <v>0.532264007115436_0.594770063848173</v>
      </c>
      <c r="Y2466" t="str">
        <f t="shared" si="200"/>
        <v>grade6_not_apr_march_grade_t8_ra_cont_zyunan</v>
      </c>
      <c r="Z2466" t="str">
        <f t="shared" si="201"/>
        <v>FALSE</v>
      </c>
      <c r="AA2466" s="2" t="e">
        <f t="shared" si="202"/>
        <v>#VALUE!</v>
      </c>
      <c r="AB2466">
        <f t="shared" si="203"/>
        <v>0.44090854270005397</v>
      </c>
    </row>
    <row r="2467" spans="1:28">
      <c r="A2467">
        <v>2466</v>
      </c>
      <c r="B2467" t="s">
        <v>117</v>
      </c>
      <c r="C2467">
        <v>0.53315185604886794</v>
      </c>
      <c r="D2467">
        <v>0.81119991267864799</v>
      </c>
      <c r="E2467">
        <v>0.65723855207079196</v>
      </c>
      <c r="F2467">
        <v>0.51131777305126502</v>
      </c>
      <c r="G2467" t="s">
        <v>850</v>
      </c>
      <c r="H2467" t="b">
        <v>0</v>
      </c>
      <c r="I2467" t="s">
        <v>382</v>
      </c>
      <c r="J2467" t="s">
        <v>382</v>
      </c>
      <c r="K2467" t="s">
        <v>382</v>
      </c>
      <c r="X2467" t="str">
        <f t="shared" si="199"/>
        <v>0.657238552070792_0.511317773051265</v>
      </c>
      <c r="Y2467" t="str">
        <f t="shared" si="200"/>
        <v>grade6_not_apr_march_grade_t8_ra_cont_zyunan</v>
      </c>
      <c r="Z2467" t="str">
        <f t="shared" si="201"/>
        <v>FALSE</v>
      </c>
      <c r="AA2467" s="2" t="e">
        <f t="shared" si="202"/>
        <v>#VALUE!</v>
      </c>
      <c r="AB2467">
        <f t="shared" si="203"/>
        <v>0.81119991267864799</v>
      </c>
    </row>
    <row r="2468" spans="1:28">
      <c r="A2468">
        <v>2467</v>
      </c>
      <c r="B2468" t="s">
        <v>118</v>
      </c>
      <c r="C2468">
        <v>1.0627104845706501</v>
      </c>
      <c r="D2468">
        <v>0.84010884083371595</v>
      </c>
      <c r="E2468">
        <v>1.2649676243330801</v>
      </c>
      <c r="F2468">
        <v>0.206448430566439</v>
      </c>
      <c r="G2468" t="s">
        <v>850</v>
      </c>
      <c r="H2468" t="b">
        <v>0</v>
      </c>
      <c r="I2468" t="s">
        <v>382</v>
      </c>
      <c r="J2468" t="s">
        <v>382</v>
      </c>
      <c r="K2468" t="s">
        <v>382</v>
      </c>
      <c r="X2468" t="str">
        <f t="shared" si="199"/>
        <v>1.26496762433308_0.206448430566439</v>
      </c>
      <c r="Y2468" t="str">
        <f t="shared" si="200"/>
        <v>grade6_not_apr_march_grade_t8_ra_cont_zyunan</v>
      </c>
      <c r="Z2468" t="str">
        <f t="shared" si="201"/>
        <v>FALSE</v>
      </c>
      <c r="AA2468" s="2" t="e">
        <f t="shared" si="202"/>
        <v>#VALUE!</v>
      </c>
      <c r="AB2468">
        <f t="shared" si="203"/>
        <v>0.84010884083371595</v>
      </c>
    </row>
    <row r="2469" spans="1:28">
      <c r="A2469">
        <v>2468</v>
      </c>
      <c r="B2469" t="s">
        <v>119</v>
      </c>
      <c r="C2469">
        <v>0.47608441892488801</v>
      </c>
      <c r="D2469">
        <v>0.85170487437234699</v>
      </c>
      <c r="E2469">
        <v>0.55897815458169398</v>
      </c>
      <c r="F2469">
        <v>0.57641680896293102</v>
      </c>
      <c r="G2469" t="s">
        <v>850</v>
      </c>
      <c r="H2469" t="b">
        <v>0</v>
      </c>
      <c r="I2469" t="s">
        <v>382</v>
      </c>
      <c r="J2469" t="s">
        <v>382</v>
      </c>
      <c r="K2469" t="s">
        <v>382</v>
      </c>
      <c r="X2469" t="str">
        <f t="shared" si="199"/>
        <v>0.558978154581694_0.576416808962931</v>
      </c>
      <c r="Y2469" t="str">
        <f t="shared" si="200"/>
        <v>grade6_not_apr_march_grade_t8_ra_cont_zyunan</v>
      </c>
      <c r="Z2469" t="str">
        <f t="shared" si="201"/>
        <v>FALSE</v>
      </c>
      <c r="AA2469" s="2" t="e">
        <f t="shared" si="202"/>
        <v>#VALUE!</v>
      </c>
      <c r="AB2469">
        <f t="shared" si="203"/>
        <v>0.85170487437234699</v>
      </c>
    </row>
    <row r="2470" spans="1:28">
      <c r="A2470">
        <v>2469</v>
      </c>
      <c r="B2470" t="s">
        <v>120</v>
      </c>
      <c r="C2470">
        <v>-0.167338907650008</v>
      </c>
      <c r="D2470">
        <v>0.92587836986984295</v>
      </c>
      <c r="E2470">
        <v>-0.180735302924867</v>
      </c>
      <c r="F2470">
        <v>0.85664562947144696</v>
      </c>
      <c r="G2470" t="s">
        <v>850</v>
      </c>
      <c r="H2470" t="b">
        <v>0</v>
      </c>
      <c r="I2470" t="s">
        <v>382</v>
      </c>
      <c r="J2470" t="s">
        <v>382</v>
      </c>
      <c r="K2470" t="s">
        <v>382</v>
      </c>
      <c r="X2470" t="str">
        <f t="shared" si="199"/>
        <v>-0.180735302924867_0.856645629471447</v>
      </c>
      <c r="Y2470" t="str">
        <f t="shared" si="200"/>
        <v>grade6_not_apr_march_grade_t8_ra_cont_zyunan</v>
      </c>
      <c r="Z2470" t="str">
        <f t="shared" si="201"/>
        <v>FALSE</v>
      </c>
      <c r="AA2470" s="2" t="e">
        <f t="shared" si="202"/>
        <v>#VALUE!</v>
      </c>
      <c r="AB2470">
        <f t="shared" si="203"/>
        <v>0.92587836986984295</v>
      </c>
    </row>
    <row r="2471" spans="1:28">
      <c r="A2471">
        <v>2470</v>
      </c>
      <c r="B2471" t="s">
        <v>121</v>
      </c>
      <c r="C2471">
        <v>-0.169878986099714</v>
      </c>
      <c r="D2471">
        <v>0.51838325097040805</v>
      </c>
      <c r="E2471">
        <v>-0.32770924944373098</v>
      </c>
      <c r="F2471">
        <v>0.743263152653037</v>
      </c>
      <c r="G2471" t="s">
        <v>850</v>
      </c>
      <c r="H2471" t="b">
        <v>0</v>
      </c>
      <c r="I2471" t="s">
        <v>382</v>
      </c>
      <c r="J2471" t="s">
        <v>382</v>
      </c>
      <c r="K2471" t="s">
        <v>382</v>
      </c>
      <c r="X2471" t="str">
        <f t="shared" si="199"/>
        <v>-0.327709249443731_0.743263152653037</v>
      </c>
      <c r="Y2471" t="str">
        <f t="shared" si="200"/>
        <v>grade6_not_apr_march_grade_t8_ra_cont_zyunan</v>
      </c>
      <c r="Z2471" t="str">
        <f t="shared" si="201"/>
        <v>FALSE</v>
      </c>
      <c r="AA2471" s="2" t="e">
        <f t="shared" si="202"/>
        <v>#VALUE!</v>
      </c>
      <c r="AB2471">
        <f t="shared" si="203"/>
        <v>0.51838325097040805</v>
      </c>
    </row>
    <row r="2472" spans="1:28">
      <c r="A2472">
        <v>2471</v>
      </c>
      <c r="B2472" t="s">
        <v>122</v>
      </c>
      <c r="C2472">
        <v>-0.36429074231861402</v>
      </c>
      <c r="D2472">
        <v>0.48873646862365699</v>
      </c>
      <c r="E2472">
        <v>-0.74537253858813302</v>
      </c>
      <c r="F2472">
        <v>0.45638266433694402</v>
      </c>
      <c r="G2472" t="s">
        <v>850</v>
      </c>
      <c r="H2472" t="b">
        <v>0</v>
      </c>
      <c r="I2472" t="s">
        <v>382</v>
      </c>
      <c r="J2472" t="s">
        <v>382</v>
      </c>
      <c r="K2472" t="s">
        <v>382</v>
      </c>
      <c r="X2472" t="str">
        <f t="shared" si="199"/>
        <v>-0.745372538588133_0.456382664336944</v>
      </c>
      <c r="Y2472" t="str">
        <f t="shared" si="200"/>
        <v>grade6_not_apr_march_grade_t8_ra_cont_zyunan</v>
      </c>
      <c r="Z2472" t="str">
        <f t="shared" si="201"/>
        <v>FALSE</v>
      </c>
      <c r="AA2472" s="2" t="e">
        <f t="shared" si="202"/>
        <v>#VALUE!</v>
      </c>
      <c r="AB2472">
        <f t="shared" si="203"/>
        <v>0.48873646862365699</v>
      </c>
    </row>
    <row r="2473" spans="1:28">
      <c r="A2473">
        <v>2472</v>
      </c>
      <c r="B2473" t="s">
        <v>116</v>
      </c>
      <c r="C2473">
        <v>7.9303627961957196E-2</v>
      </c>
      <c r="D2473">
        <v>0.23730694143741199</v>
      </c>
      <c r="E2473">
        <v>0.33418166144487899</v>
      </c>
      <c r="F2473">
        <v>0.73834300612290304</v>
      </c>
      <c r="G2473" t="s">
        <v>851</v>
      </c>
      <c r="H2473" t="b">
        <v>0</v>
      </c>
      <c r="I2473" t="s">
        <v>382</v>
      </c>
      <c r="J2473" t="s">
        <v>382</v>
      </c>
      <c r="K2473" t="s">
        <v>382</v>
      </c>
      <c r="X2473" t="str">
        <f t="shared" si="199"/>
        <v>0.334181661444879_0.738343006122903</v>
      </c>
      <c r="Y2473" t="str">
        <f t="shared" si="200"/>
        <v>grade7_not_apr_march_grade_t8_ra_cont_zyunan</v>
      </c>
      <c r="Z2473" t="str">
        <f t="shared" si="201"/>
        <v>FALSE</v>
      </c>
      <c r="AA2473" s="2" t="e">
        <f t="shared" si="202"/>
        <v>#VALUE!</v>
      </c>
      <c r="AB2473">
        <f t="shared" si="203"/>
        <v>0.23730694143741199</v>
      </c>
    </row>
    <row r="2474" spans="1:28">
      <c r="A2474">
        <v>2473</v>
      </c>
      <c r="B2474" t="s">
        <v>234</v>
      </c>
      <c r="C2474">
        <v>-5.3727045930639702E-3</v>
      </c>
      <c r="D2474">
        <v>2.0526599466406101E-2</v>
      </c>
      <c r="E2474">
        <v>-0.26174352950458002</v>
      </c>
      <c r="F2474">
        <v>0.79359650748595101</v>
      </c>
      <c r="G2474" t="s">
        <v>851</v>
      </c>
      <c r="H2474" t="b">
        <v>0</v>
      </c>
      <c r="I2474" t="s">
        <v>382</v>
      </c>
      <c r="J2474" t="s">
        <v>382</v>
      </c>
      <c r="K2474" t="s">
        <v>382</v>
      </c>
      <c r="X2474" t="str">
        <f t="shared" si="199"/>
        <v>-0.26174352950458_0.793596507485951</v>
      </c>
      <c r="Y2474" t="str">
        <f t="shared" si="200"/>
        <v>grade7_not_apr_march_grade_t8_ra_cont_zyunan</v>
      </c>
      <c r="Z2474" t="str">
        <f t="shared" si="201"/>
        <v>FALSE</v>
      </c>
      <c r="AA2474" s="2" t="e">
        <f t="shared" si="202"/>
        <v>#VALUE!</v>
      </c>
      <c r="AB2474">
        <f t="shared" si="203"/>
        <v>2.0526599466406101E-2</v>
      </c>
    </row>
    <row r="2475" spans="1:28">
      <c r="A2475">
        <v>2474</v>
      </c>
      <c r="B2475" t="s">
        <v>140</v>
      </c>
      <c r="C2475">
        <v>0.58129925413758698</v>
      </c>
      <c r="D2475">
        <v>0.299708822994041</v>
      </c>
      <c r="E2475">
        <v>1.93954668511425</v>
      </c>
      <c r="F2475">
        <v>5.28379488947208E-2</v>
      </c>
      <c r="G2475" t="s">
        <v>851</v>
      </c>
      <c r="H2475" t="b">
        <v>0</v>
      </c>
      <c r="I2475" t="s">
        <v>382</v>
      </c>
      <c r="J2475" t="s">
        <v>382</v>
      </c>
      <c r="K2475" t="s">
        <v>382</v>
      </c>
      <c r="X2475" t="str">
        <f t="shared" si="199"/>
        <v>1.93954668511425_0.0528379488947208</v>
      </c>
      <c r="Y2475" t="str">
        <f t="shared" si="200"/>
        <v>grade7_not_apr_march_grade_t8_ra_cont_zyunan</v>
      </c>
      <c r="Z2475" t="str">
        <f t="shared" si="201"/>
        <v>FALSE</v>
      </c>
      <c r="AA2475" s="2" t="e">
        <f t="shared" si="202"/>
        <v>#VALUE!</v>
      </c>
      <c r="AB2475">
        <f t="shared" si="203"/>
        <v>0.299708822994041</v>
      </c>
    </row>
    <row r="2476" spans="1:28">
      <c r="A2476">
        <v>2475</v>
      </c>
      <c r="B2476" t="s">
        <v>117</v>
      </c>
      <c r="C2476">
        <v>0.69037925399592603</v>
      </c>
      <c r="D2476">
        <v>0.463247305756191</v>
      </c>
      <c r="E2476">
        <v>1.49030387315253</v>
      </c>
      <c r="F2476">
        <v>0.13659673217870799</v>
      </c>
      <c r="G2476" t="s">
        <v>851</v>
      </c>
      <c r="H2476" t="b">
        <v>0</v>
      </c>
      <c r="I2476" t="s">
        <v>382</v>
      </c>
      <c r="J2476" t="s">
        <v>382</v>
      </c>
      <c r="K2476" t="s">
        <v>382</v>
      </c>
      <c r="X2476" t="str">
        <f t="shared" si="199"/>
        <v>1.49030387315253_0.136596732178708</v>
      </c>
      <c r="Y2476" t="str">
        <f t="shared" si="200"/>
        <v>grade7_not_apr_march_grade_t8_ra_cont_zyunan</v>
      </c>
      <c r="Z2476" t="str">
        <f t="shared" si="201"/>
        <v>FALSE</v>
      </c>
      <c r="AA2476" s="2" t="e">
        <f t="shared" si="202"/>
        <v>#VALUE!</v>
      </c>
      <c r="AB2476">
        <f t="shared" si="203"/>
        <v>0.463247305756191</v>
      </c>
    </row>
    <row r="2477" spans="1:28">
      <c r="A2477">
        <v>2476</v>
      </c>
      <c r="B2477" t="s">
        <v>118</v>
      </c>
      <c r="C2477">
        <v>1.07025195591369</v>
      </c>
      <c r="D2477">
        <v>0.43832937987019599</v>
      </c>
      <c r="E2477">
        <v>2.4416614652447599</v>
      </c>
      <c r="F2477">
        <v>1.48674735863525E-2</v>
      </c>
      <c r="G2477" t="s">
        <v>851</v>
      </c>
      <c r="H2477" t="b">
        <v>0</v>
      </c>
      <c r="I2477" t="s">
        <v>382</v>
      </c>
      <c r="J2477" t="s">
        <v>382</v>
      </c>
      <c r="K2477" t="s">
        <v>382</v>
      </c>
      <c r="X2477" t="str">
        <f t="shared" si="199"/>
        <v>2.44166146524476_0.0148674735863525</v>
      </c>
      <c r="Y2477" t="str">
        <f t="shared" si="200"/>
        <v>grade7_not_apr_march_grade_t8_ra_cont_zyunan</v>
      </c>
      <c r="Z2477" t="str">
        <f t="shared" si="201"/>
        <v>FALSE</v>
      </c>
      <c r="AA2477" s="2" t="e">
        <f t="shared" si="202"/>
        <v>#VALUE!</v>
      </c>
      <c r="AB2477">
        <f t="shared" si="203"/>
        <v>0.43832937987019599</v>
      </c>
    </row>
    <row r="2478" spans="1:28">
      <c r="A2478">
        <v>2477</v>
      </c>
      <c r="B2478" t="s">
        <v>119</v>
      </c>
      <c r="C2478">
        <v>0.95694652186469598</v>
      </c>
      <c r="D2478">
        <v>0.54646620535609003</v>
      </c>
      <c r="E2478">
        <v>1.75115407409526</v>
      </c>
      <c r="F2478">
        <v>8.03592398417287E-2</v>
      </c>
      <c r="G2478" t="s">
        <v>851</v>
      </c>
      <c r="H2478" t="b">
        <v>0</v>
      </c>
      <c r="I2478" t="s">
        <v>382</v>
      </c>
      <c r="J2478" t="s">
        <v>382</v>
      </c>
      <c r="K2478" t="s">
        <v>382</v>
      </c>
      <c r="X2478" t="str">
        <f t="shared" si="199"/>
        <v>1.75115407409526_0.0803592398417287</v>
      </c>
      <c r="Y2478" t="str">
        <f t="shared" si="200"/>
        <v>grade7_not_apr_march_grade_t8_ra_cont_zyunan</v>
      </c>
      <c r="Z2478" t="str">
        <f t="shared" si="201"/>
        <v>FALSE</v>
      </c>
      <c r="AA2478" s="2" t="e">
        <f t="shared" si="202"/>
        <v>#VALUE!</v>
      </c>
      <c r="AB2478">
        <f t="shared" si="203"/>
        <v>0.54646620535609003</v>
      </c>
    </row>
    <row r="2479" spans="1:28">
      <c r="A2479">
        <v>2478</v>
      </c>
      <c r="B2479" t="s">
        <v>120</v>
      </c>
      <c r="C2479">
        <v>0.56901026146265599</v>
      </c>
      <c r="D2479">
        <v>0.59440251452001103</v>
      </c>
      <c r="E2479">
        <v>0.95728104703954697</v>
      </c>
      <c r="F2479">
        <v>0.33875733476102099</v>
      </c>
      <c r="G2479" t="s">
        <v>851</v>
      </c>
      <c r="H2479" t="b">
        <v>0</v>
      </c>
      <c r="I2479" t="s">
        <v>382</v>
      </c>
      <c r="J2479" t="s">
        <v>382</v>
      </c>
      <c r="K2479" t="s">
        <v>382</v>
      </c>
      <c r="X2479" t="str">
        <f t="shared" si="199"/>
        <v>0.957281047039547_0.338757334761021</v>
      </c>
      <c r="Y2479" t="str">
        <f t="shared" si="200"/>
        <v>grade7_not_apr_march_grade_t8_ra_cont_zyunan</v>
      </c>
      <c r="Z2479" t="str">
        <f t="shared" si="201"/>
        <v>FALSE</v>
      </c>
      <c r="AA2479" s="2" t="e">
        <f t="shared" si="202"/>
        <v>#VALUE!</v>
      </c>
      <c r="AB2479">
        <f t="shared" si="203"/>
        <v>0.59440251452001103</v>
      </c>
    </row>
    <row r="2480" spans="1:28">
      <c r="A2480">
        <v>2479</v>
      </c>
      <c r="B2480" t="s">
        <v>121</v>
      </c>
      <c r="C2480">
        <v>0.240395181356411</v>
      </c>
      <c r="D2480">
        <v>0.362104572862606</v>
      </c>
      <c r="E2480">
        <v>0.66388330712306498</v>
      </c>
      <c r="F2480">
        <v>0.50698453686960299</v>
      </c>
      <c r="G2480" t="s">
        <v>851</v>
      </c>
      <c r="H2480" t="b">
        <v>0</v>
      </c>
      <c r="I2480" t="s">
        <v>382</v>
      </c>
      <c r="J2480" t="s">
        <v>382</v>
      </c>
      <c r="K2480" t="s">
        <v>382</v>
      </c>
      <c r="X2480" t="str">
        <f t="shared" si="199"/>
        <v>0.663883307123065_0.506984536869603</v>
      </c>
      <c r="Y2480" t="str">
        <f t="shared" si="200"/>
        <v>grade7_not_apr_march_grade_t8_ra_cont_zyunan</v>
      </c>
      <c r="Z2480" t="str">
        <f t="shared" si="201"/>
        <v>FALSE</v>
      </c>
      <c r="AA2480" s="2" t="e">
        <f t="shared" si="202"/>
        <v>#VALUE!</v>
      </c>
      <c r="AB2480">
        <f t="shared" si="203"/>
        <v>0.362104572862606</v>
      </c>
    </row>
    <row r="2481" spans="1:28">
      <c r="A2481">
        <v>2480</v>
      </c>
      <c r="B2481" t="s">
        <v>122</v>
      </c>
      <c r="C2481">
        <v>-0.16497141744743701</v>
      </c>
      <c r="D2481">
        <v>0.33903747224014402</v>
      </c>
      <c r="E2481">
        <v>-0.486587563190023</v>
      </c>
      <c r="F2481">
        <v>0.62670360222784804</v>
      </c>
      <c r="G2481" t="s">
        <v>851</v>
      </c>
      <c r="H2481" t="b">
        <v>0</v>
      </c>
      <c r="I2481" t="s">
        <v>382</v>
      </c>
      <c r="J2481" t="s">
        <v>382</v>
      </c>
      <c r="K2481" t="s">
        <v>382</v>
      </c>
      <c r="X2481" t="str">
        <f t="shared" si="199"/>
        <v>-0.486587563190023_0.626703602227848</v>
      </c>
      <c r="Y2481" t="str">
        <f t="shared" si="200"/>
        <v>grade7_not_apr_march_grade_t8_ra_cont_zyunan</v>
      </c>
      <c r="Z2481" t="str">
        <f t="shared" si="201"/>
        <v>FALSE</v>
      </c>
      <c r="AA2481" s="2" t="e">
        <f t="shared" si="202"/>
        <v>#VALUE!</v>
      </c>
      <c r="AB2481">
        <f t="shared" si="203"/>
        <v>0.33903747224014402</v>
      </c>
    </row>
    <row r="2482" spans="1:28">
      <c r="A2482">
        <v>2481</v>
      </c>
      <c r="B2482" t="s">
        <v>116</v>
      </c>
      <c r="C2482">
        <v>-5.38794412168523E-2</v>
      </c>
      <c r="D2482">
        <v>0.37793358407865002</v>
      </c>
      <c r="E2482">
        <v>-0.14256325313931301</v>
      </c>
      <c r="F2482">
        <v>0.886706545522846</v>
      </c>
      <c r="G2482" t="s">
        <v>852</v>
      </c>
      <c r="H2482" t="b">
        <v>0</v>
      </c>
      <c r="I2482" t="s">
        <v>382</v>
      </c>
      <c r="J2482" t="s">
        <v>382</v>
      </c>
      <c r="K2482" t="s">
        <v>382</v>
      </c>
      <c r="X2482" t="str">
        <f t="shared" si="199"/>
        <v>-0.142563253139313_0.886706545522846</v>
      </c>
      <c r="Y2482" t="str">
        <f t="shared" si="200"/>
        <v>grade8_not_apr_march_grade_t8_ra_cont_zyunan</v>
      </c>
      <c r="Z2482" t="str">
        <f t="shared" si="201"/>
        <v>FALSE</v>
      </c>
      <c r="AA2482" s="2" t="e">
        <f t="shared" si="202"/>
        <v>#VALUE!</v>
      </c>
      <c r="AB2482">
        <f t="shared" si="203"/>
        <v>0.37793358407865002</v>
      </c>
    </row>
    <row r="2483" spans="1:28">
      <c r="A2483">
        <v>2482</v>
      </c>
      <c r="B2483" t="s">
        <v>234</v>
      </c>
      <c r="C2483">
        <v>1.93696011578872E-2</v>
      </c>
      <c r="D2483">
        <v>3.2832709682099101E-2</v>
      </c>
      <c r="E2483">
        <v>0.58994829684885197</v>
      </c>
      <c r="F2483">
        <v>0.55555675859091003</v>
      </c>
      <c r="G2483" t="s">
        <v>852</v>
      </c>
      <c r="H2483" t="b">
        <v>0</v>
      </c>
      <c r="I2483" t="s">
        <v>382</v>
      </c>
      <c r="J2483" t="s">
        <v>382</v>
      </c>
      <c r="K2483" t="s">
        <v>382</v>
      </c>
      <c r="X2483" t="str">
        <f t="shared" si="199"/>
        <v>0.589948296848852_0.55555675859091</v>
      </c>
      <c r="Y2483" t="str">
        <f t="shared" si="200"/>
        <v>grade8_not_apr_march_grade_t8_ra_cont_zyunan</v>
      </c>
      <c r="Z2483" t="str">
        <f t="shared" si="201"/>
        <v>FALSE</v>
      </c>
      <c r="AA2483" s="2" t="e">
        <f t="shared" si="202"/>
        <v>#VALUE!</v>
      </c>
      <c r="AB2483">
        <f t="shared" si="203"/>
        <v>3.2832709682099101E-2</v>
      </c>
    </row>
    <row r="2484" spans="1:28">
      <c r="A2484">
        <v>2483</v>
      </c>
      <c r="B2484" t="s">
        <v>140</v>
      </c>
      <c r="C2484">
        <v>0.833198483086111</v>
      </c>
      <c r="D2484">
        <v>0.403817093680096</v>
      </c>
      <c r="E2484">
        <v>2.06330662105694</v>
      </c>
      <c r="F2484">
        <v>3.97250251938948E-2</v>
      </c>
      <c r="G2484" t="s">
        <v>852</v>
      </c>
      <c r="H2484" t="b">
        <v>0</v>
      </c>
      <c r="I2484" t="s">
        <v>382</v>
      </c>
      <c r="J2484" t="s">
        <v>382</v>
      </c>
      <c r="K2484" t="s">
        <v>382</v>
      </c>
      <c r="X2484" t="str">
        <f t="shared" si="199"/>
        <v>2.06330662105694_0.0397250251938948</v>
      </c>
      <c r="Y2484" t="str">
        <f t="shared" si="200"/>
        <v>grade8_not_apr_march_grade_t8_ra_cont_zyunan</v>
      </c>
      <c r="Z2484" t="str">
        <f t="shared" si="201"/>
        <v>FALSE</v>
      </c>
      <c r="AA2484" s="2" t="e">
        <f t="shared" si="202"/>
        <v>#VALUE!</v>
      </c>
      <c r="AB2484">
        <f t="shared" si="203"/>
        <v>0.403817093680096</v>
      </c>
    </row>
    <row r="2485" spans="1:28">
      <c r="A2485">
        <v>2484</v>
      </c>
      <c r="B2485" t="s">
        <v>117</v>
      </c>
      <c r="C2485">
        <v>0.24824752134424699</v>
      </c>
      <c r="D2485">
        <v>0.75879806118670201</v>
      </c>
      <c r="E2485">
        <v>0.32715887670562499</v>
      </c>
      <c r="F2485">
        <v>0.74371801053533504</v>
      </c>
      <c r="G2485" t="s">
        <v>852</v>
      </c>
      <c r="H2485" t="b">
        <v>0</v>
      </c>
      <c r="I2485" t="s">
        <v>382</v>
      </c>
      <c r="J2485" t="s">
        <v>382</v>
      </c>
      <c r="K2485" t="s">
        <v>382</v>
      </c>
      <c r="X2485" t="str">
        <f t="shared" si="199"/>
        <v>0.327158876705625_0.743718010535335</v>
      </c>
      <c r="Y2485" t="str">
        <f t="shared" si="200"/>
        <v>grade8_not_apr_march_grade_t8_ra_cont_zyunan</v>
      </c>
      <c r="Z2485" t="str">
        <f t="shared" si="201"/>
        <v>FALSE</v>
      </c>
      <c r="AA2485" s="2" t="e">
        <f t="shared" si="202"/>
        <v>#VALUE!</v>
      </c>
      <c r="AB2485">
        <f t="shared" si="203"/>
        <v>0.75879806118670201</v>
      </c>
    </row>
    <row r="2486" spans="1:28">
      <c r="A2486">
        <v>2485</v>
      </c>
      <c r="B2486" t="s">
        <v>118</v>
      </c>
      <c r="C2486">
        <v>0.53392796319060198</v>
      </c>
      <c r="D2486">
        <v>0.73044723498578901</v>
      </c>
      <c r="E2486">
        <v>0.730960345412204</v>
      </c>
      <c r="F2486">
        <v>0.46522919326967999</v>
      </c>
      <c r="G2486" t="s">
        <v>852</v>
      </c>
      <c r="H2486" t="b">
        <v>0</v>
      </c>
      <c r="I2486" t="s">
        <v>382</v>
      </c>
      <c r="J2486" t="s">
        <v>382</v>
      </c>
      <c r="K2486" t="s">
        <v>382</v>
      </c>
      <c r="X2486" t="str">
        <f t="shared" si="199"/>
        <v>0.730960345412204_0.46522919326968</v>
      </c>
      <c r="Y2486" t="str">
        <f t="shared" si="200"/>
        <v>grade8_not_apr_march_grade_t8_ra_cont_zyunan</v>
      </c>
      <c r="Z2486" t="str">
        <f t="shared" si="201"/>
        <v>FALSE</v>
      </c>
      <c r="AA2486" s="2" t="e">
        <f t="shared" si="202"/>
        <v>#VALUE!</v>
      </c>
      <c r="AB2486">
        <f t="shared" si="203"/>
        <v>0.73044723498578901</v>
      </c>
    </row>
    <row r="2487" spans="1:28">
      <c r="A2487">
        <v>2486</v>
      </c>
      <c r="B2487" t="s">
        <v>119</v>
      </c>
      <c r="C2487">
        <v>0.30208051921272</v>
      </c>
      <c r="D2487">
        <v>0.93982674228485596</v>
      </c>
      <c r="E2487">
        <v>0.32142149783726998</v>
      </c>
      <c r="F2487">
        <v>0.74805804383622698</v>
      </c>
      <c r="G2487" t="s">
        <v>852</v>
      </c>
      <c r="H2487" t="b">
        <v>0</v>
      </c>
      <c r="I2487" t="s">
        <v>382</v>
      </c>
      <c r="J2487" t="s">
        <v>382</v>
      </c>
      <c r="K2487" t="s">
        <v>382</v>
      </c>
      <c r="X2487" t="str">
        <f t="shared" si="199"/>
        <v>0.32142149783727_0.748058043836227</v>
      </c>
      <c r="Y2487" t="str">
        <f t="shared" si="200"/>
        <v>grade8_not_apr_march_grade_t8_ra_cont_zyunan</v>
      </c>
      <c r="Z2487" t="str">
        <f t="shared" si="201"/>
        <v>FALSE</v>
      </c>
      <c r="AA2487" s="2" t="e">
        <f t="shared" si="202"/>
        <v>#VALUE!</v>
      </c>
      <c r="AB2487">
        <f t="shared" si="203"/>
        <v>0.93982674228485596</v>
      </c>
    </row>
    <row r="2488" spans="1:28">
      <c r="A2488">
        <v>2487</v>
      </c>
      <c r="B2488" t="s">
        <v>120</v>
      </c>
      <c r="C2488">
        <v>0.10783699151576</v>
      </c>
      <c r="D2488">
        <v>0.92901018365059695</v>
      </c>
      <c r="E2488">
        <v>0.11607729755125799</v>
      </c>
      <c r="F2488">
        <v>0.907649244165043</v>
      </c>
      <c r="G2488" t="s">
        <v>852</v>
      </c>
      <c r="H2488" t="b">
        <v>0</v>
      </c>
      <c r="I2488" t="s">
        <v>382</v>
      </c>
      <c r="J2488" t="s">
        <v>382</v>
      </c>
      <c r="K2488" t="s">
        <v>382</v>
      </c>
      <c r="X2488" t="str">
        <f t="shared" si="199"/>
        <v>0.116077297551258_0.907649244165043</v>
      </c>
      <c r="Y2488" t="str">
        <f t="shared" si="200"/>
        <v>grade8_not_apr_march_grade_t8_ra_cont_zyunan</v>
      </c>
      <c r="Z2488" t="str">
        <f t="shared" si="201"/>
        <v>FALSE</v>
      </c>
      <c r="AA2488" s="2" t="e">
        <f t="shared" si="202"/>
        <v>#VALUE!</v>
      </c>
      <c r="AB2488">
        <f t="shared" si="203"/>
        <v>0.92901018365059695</v>
      </c>
    </row>
    <row r="2489" spans="1:28">
      <c r="A2489">
        <v>2488</v>
      </c>
      <c r="B2489" t="s">
        <v>122</v>
      </c>
      <c r="C2489">
        <v>-0.43480458478319201</v>
      </c>
      <c r="D2489">
        <v>0.41228475280434801</v>
      </c>
      <c r="E2489">
        <v>-1.0546220344693</v>
      </c>
      <c r="F2489">
        <v>0.29223164719149802</v>
      </c>
      <c r="G2489" t="s">
        <v>852</v>
      </c>
      <c r="H2489" t="b">
        <v>0</v>
      </c>
      <c r="I2489" t="s">
        <v>382</v>
      </c>
      <c r="J2489" t="s">
        <v>382</v>
      </c>
      <c r="K2489" t="s">
        <v>382</v>
      </c>
      <c r="X2489" t="str">
        <f t="shared" si="199"/>
        <v>-1.0546220344693_0.292231647191498</v>
      </c>
      <c r="Y2489" t="str">
        <f t="shared" si="200"/>
        <v>grade8_not_apr_march_grade_t8_ra_cont_zyunan</v>
      </c>
      <c r="Z2489" t="str">
        <f t="shared" si="201"/>
        <v>FALSE</v>
      </c>
      <c r="AA2489" s="2" t="e">
        <f t="shared" si="202"/>
        <v>#VALUE!</v>
      </c>
      <c r="AB2489">
        <f t="shared" si="203"/>
        <v>0.41228475280434801</v>
      </c>
    </row>
    <row r="2490" spans="1:28">
      <c r="A2490">
        <v>2489</v>
      </c>
      <c r="B2490" t="s">
        <v>116</v>
      </c>
      <c r="C2490">
        <v>0.25783401256565103</v>
      </c>
      <c r="D2490">
        <v>0.40962230604359701</v>
      </c>
      <c r="E2490">
        <v>0.62944329144567901</v>
      </c>
      <c r="F2490">
        <v>0.52956312313904497</v>
      </c>
      <c r="G2490" t="s">
        <v>853</v>
      </c>
      <c r="H2490" t="b">
        <v>0</v>
      </c>
      <c r="I2490" t="s">
        <v>382</v>
      </c>
      <c r="J2490" t="s">
        <v>382</v>
      </c>
      <c r="K2490" t="s">
        <v>382</v>
      </c>
      <c r="X2490" t="str">
        <f t="shared" si="199"/>
        <v>0.629443291445679_0.529563123139045</v>
      </c>
      <c r="Y2490" t="str">
        <f t="shared" si="200"/>
        <v>grade9_not_apr_march_grade_t8_ra_cont_zyunan</v>
      </c>
      <c r="Z2490" t="str">
        <f t="shared" si="201"/>
        <v>FALSE</v>
      </c>
      <c r="AA2490" s="2" t="e">
        <f t="shared" si="202"/>
        <v>#VALUE!</v>
      </c>
      <c r="AB2490">
        <f t="shared" si="203"/>
        <v>0.40962230604359701</v>
      </c>
    </row>
    <row r="2491" spans="1:28">
      <c r="A2491">
        <v>2490</v>
      </c>
      <c r="B2491" t="s">
        <v>234</v>
      </c>
      <c r="C2491">
        <v>-2.1778481453390501E-2</v>
      </c>
      <c r="D2491">
        <v>3.78372644505734E-2</v>
      </c>
      <c r="E2491">
        <v>-0.57558287496813199</v>
      </c>
      <c r="F2491">
        <v>0.56535133416309602</v>
      </c>
      <c r="G2491" t="s">
        <v>853</v>
      </c>
      <c r="H2491" t="b">
        <v>0</v>
      </c>
      <c r="I2491" t="s">
        <v>382</v>
      </c>
      <c r="J2491" t="s">
        <v>382</v>
      </c>
      <c r="K2491" t="s">
        <v>382</v>
      </c>
      <c r="X2491" t="str">
        <f t="shared" si="199"/>
        <v>-0.575582874968132_0.565351334163096</v>
      </c>
      <c r="Y2491" t="str">
        <f t="shared" si="200"/>
        <v>grade9_not_apr_march_grade_t8_ra_cont_zyunan</v>
      </c>
      <c r="Z2491" t="str">
        <f t="shared" si="201"/>
        <v>FALSE</v>
      </c>
      <c r="AA2491" s="2" t="e">
        <f t="shared" si="202"/>
        <v>#VALUE!</v>
      </c>
      <c r="AB2491">
        <f t="shared" si="203"/>
        <v>3.78372644505734E-2</v>
      </c>
    </row>
    <row r="2492" spans="1:28">
      <c r="A2492">
        <v>2491</v>
      </c>
      <c r="B2492" t="s">
        <v>140</v>
      </c>
      <c r="C2492">
        <v>1.2604880010638799</v>
      </c>
      <c r="D2492">
        <v>0.56303012792026597</v>
      </c>
      <c r="E2492">
        <v>2.2387576411228598</v>
      </c>
      <c r="F2492">
        <v>2.5943531922164399E-2</v>
      </c>
      <c r="G2492" t="s">
        <v>853</v>
      </c>
      <c r="H2492" t="b">
        <v>0</v>
      </c>
      <c r="I2492" t="s">
        <v>382</v>
      </c>
      <c r="J2492" t="s">
        <v>382</v>
      </c>
      <c r="K2492" t="s">
        <v>382</v>
      </c>
      <c r="X2492" t="str">
        <f t="shared" ref="X2492:X2555" si="204">E2492&amp;"_"&amp;F2492</f>
        <v>2.23875764112286_0.0259435319221644</v>
      </c>
      <c r="Y2492" t="str">
        <f t="shared" ref="Y2492:Y2555" si="205">TEXT(G2492,"0.000")</f>
        <v>grade9_not_apr_march_grade_t8_ra_cont_zyunan</v>
      </c>
      <c r="Z2492" t="str">
        <f t="shared" ref="Z2492:Z2555" si="206">TEXT(H2492,"0.000")</f>
        <v>FALSE</v>
      </c>
      <c r="AA2492" s="2" t="e">
        <f t="shared" ref="AA2492:AA2555" si="207">IF(COUNTIF(J2492,"*E*")&gt;0, "***", IF(TEXT(J2492, "0.00E+00")*1&lt;0.01, "***", IF(TEXT(J2492, "0.00E+00")*1&lt;0.05, "**",  IF(TEXT(J2492, "0.00E+00")*1&lt;0.1, "*",""))))</f>
        <v>#VALUE!</v>
      </c>
      <c r="AB2492">
        <f t="shared" ref="AB2492:AB2555" si="208">D2492</f>
        <v>0.56303012792026597</v>
      </c>
    </row>
    <row r="2493" spans="1:28">
      <c r="A2493">
        <v>2492</v>
      </c>
      <c r="B2493" t="s">
        <v>117</v>
      </c>
      <c r="C2493">
        <v>0.742980718911459</v>
      </c>
      <c r="D2493">
        <v>0.94661997623386995</v>
      </c>
      <c r="E2493">
        <v>0.78487749843121801</v>
      </c>
      <c r="F2493">
        <v>0.43317732645051998</v>
      </c>
      <c r="G2493" t="s">
        <v>853</v>
      </c>
      <c r="H2493" t="b">
        <v>0</v>
      </c>
      <c r="I2493" t="s">
        <v>382</v>
      </c>
      <c r="J2493" t="s">
        <v>382</v>
      </c>
      <c r="K2493" t="s">
        <v>382</v>
      </c>
      <c r="X2493" t="str">
        <f t="shared" si="204"/>
        <v>0.784877498431218_0.43317732645052</v>
      </c>
      <c r="Y2493" t="str">
        <f t="shared" si="205"/>
        <v>grade9_not_apr_march_grade_t8_ra_cont_zyunan</v>
      </c>
      <c r="Z2493" t="str">
        <f t="shared" si="206"/>
        <v>FALSE</v>
      </c>
      <c r="AA2493" s="2" t="e">
        <f t="shared" si="207"/>
        <v>#VALUE!</v>
      </c>
      <c r="AB2493">
        <f t="shared" si="208"/>
        <v>0.94661997623386995</v>
      </c>
    </row>
    <row r="2494" spans="1:28">
      <c r="A2494">
        <v>2493</v>
      </c>
      <c r="B2494" t="s">
        <v>118</v>
      </c>
      <c r="C2494">
        <v>1.9223762908431801</v>
      </c>
      <c r="D2494">
        <v>0.95917207455546805</v>
      </c>
      <c r="E2494">
        <v>2.0042037730655502</v>
      </c>
      <c r="F2494">
        <v>4.5994238135121997E-2</v>
      </c>
      <c r="G2494" t="s">
        <v>853</v>
      </c>
      <c r="H2494" t="b">
        <v>0</v>
      </c>
      <c r="I2494" t="s">
        <v>382</v>
      </c>
      <c r="J2494" t="s">
        <v>382</v>
      </c>
      <c r="K2494" t="s">
        <v>382</v>
      </c>
      <c r="X2494" t="str">
        <f t="shared" si="204"/>
        <v>2.00420377306555_0.045994238135122</v>
      </c>
      <c r="Y2494" t="str">
        <f t="shared" si="205"/>
        <v>grade9_not_apr_march_grade_t8_ra_cont_zyunan</v>
      </c>
      <c r="Z2494" t="str">
        <f t="shared" si="206"/>
        <v>FALSE</v>
      </c>
      <c r="AA2494" s="2" t="e">
        <f t="shared" si="207"/>
        <v>#VALUE!</v>
      </c>
      <c r="AB2494">
        <f t="shared" si="208"/>
        <v>0.95917207455546805</v>
      </c>
    </row>
    <row r="2495" spans="1:28">
      <c r="A2495">
        <v>2494</v>
      </c>
      <c r="B2495" t="s">
        <v>119</v>
      </c>
      <c r="C2495">
        <v>1.33271344157572</v>
      </c>
      <c r="D2495">
        <v>1.0356913104983401</v>
      </c>
      <c r="E2495">
        <v>1.2867863503986201</v>
      </c>
      <c r="F2495">
        <v>0.199212957666102</v>
      </c>
      <c r="G2495" t="s">
        <v>853</v>
      </c>
      <c r="H2495" t="b">
        <v>0</v>
      </c>
      <c r="I2495" t="s">
        <v>382</v>
      </c>
      <c r="J2495" t="s">
        <v>382</v>
      </c>
      <c r="K2495" t="s">
        <v>382</v>
      </c>
      <c r="X2495" t="str">
        <f t="shared" si="204"/>
        <v>1.28678635039862_0.199212957666102</v>
      </c>
      <c r="Y2495" t="str">
        <f t="shared" si="205"/>
        <v>grade9_not_apr_march_grade_t8_ra_cont_zyunan</v>
      </c>
      <c r="Z2495" t="str">
        <f t="shared" si="206"/>
        <v>FALSE</v>
      </c>
      <c r="AA2495" s="2" t="e">
        <f t="shared" si="207"/>
        <v>#VALUE!</v>
      </c>
      <c r="AB2495">
        <f t="shared" si="208"/>
        <v>1.0356913104983401</v>
      </c>
    </row>
    <row r="2496" spans="1:28">
      <c r="A2496">
        <v>2495</v>
      </c>
      <c r="B2496" t="s">
        <v>120</v>
      </c>
      <c r="C2496">
        <v>1.41680469001663</v>
      </c>
      <c r="D2496">
        <v>1.1022275747565899</v>
      </c>
      <c r="E2496">
        <v>1.28540123878638</v>
      </c>
      <c r="F2496">
        <v>0.19969563388221201</v>
      </c>
      <c r="G2496" t="s">
        <v>853</v>
      </c>
      <c r="H2496" t="b">
        <v>0</v>
      </c>
      <c r="I2496" t="s">
        <v>382</v>
      </c>
      <c r="J2496" t="s">
        <v>382</v>
      </c>
      <c r="K2496" t="s">
        <v>382</v>
      </c>
      <c r="X2496" t="str">
        <f t="shared" si="204"/>
        <v>1.28540123878638_0.199695633882212</v>
      </c>
      <c r="Y2496" t="str">
        <f t="shared" si="205"/>
        <v>grade9_not_apr_march_grade_t8_ra_cont_zyunan</v>
      </c>
      <c r="Z2496" t="str">
        <f t="shared" si="206"/>
        <v>FALSE</v>
      </c>
      <c r="AA2496" s="2" t="e">
        <f t="shared" si="207"/>
        <v>#VALUE!</v>
      </c>
      <c r="AB2496">
        <f t="shared" si="208"/>
        <v>1.1022275747565899</v>
      </c>
    </row>
    <row r="2497" spans="1:28">
      <c r="A2497">
        <v>2496</v>
      </c>
      <c r="B2497" t="s">
        <v>122</v>
      </c>
      <c r="C2497">
        <v>0.13283752569892401</v>
      </c>
      <c r="D2497">
        <v>0.50778768393001195</v>
      </c>
      <c r="E2497">
        <v>0.26160052695809899</v>
      </c>
      <c r="F2497">
        <v>0.79381839344732996</v>
      </c>
      <c r="G2497" t="s">
        <v>853</v>
      </c>
      <c r="H2497" t="b">
        <v>0</v>
      </c>
      <c r="I2497" t="s">
        <v>382</v>
      </c>
      <c r="J2497" t="s">
        <v>382</v>
      </c>
      <c r="K2497" t="s">
        <v>382</v>
      </c>
      <c r="X2497" t="str">
        <f t="shared" si="204"/>
        <v>0.261600526958099_0.79381839344733</v>
      </c>
      <c r="Y2497" t="str">
        <f t="shared" si="205"/>
        <v>grade9_not_apr_march_grade_t8_ra_cont_zyunan</v>
      </c>
      <c r="Z2497" t="str">
        <f t="shared" si="206"/>
        <v>FALSE</v>
      </c>
      <c r="AA2497" s="2" t="e">
        <f t="shared" si="207"/>
        <v>#VALUE!</v>
      </c>
      <c r="AB2497">
        <f t="shared" si="208"/>
        <v>0.50778768393001195</v>
      </c>
    </row>
    <row r="2498" spans="1:28">
      <c r="A2498">
        <v>2497</v>
      </c>
      <c r="B2498" t="s">
        <v>150</v>
      </c>
      <c r="C2498">
        <v>14.4354879340386</v>
      </c>
      <c r="D2498">
        <v>0.27156303072878102</v>
      </c>
      <c r="E2498">
        <v>53.1570438557074</v>
      </c>
      <c r="F2498" s="17">
        <v>4.3561726345814102E-293</v>
      </c>
      <c r="G2498" t="s">
        <v>523</v>
      </c>
      <c r="H2498" t="b">
        <v>0</v>
      </c>
      <c r="I2498" t="s">
        <v>382</v>
      </c>
      <c r="J2498" t="s">
        <v>382</v>
      </c>
      <c r="K2498" t="s">
        <v>382</v>
      </c>
      <c r="X2498" t="str">
        <f t="shared" si="204"/>
        <v>53.1570438557074_4.3561726345814E-293</v>
      </c>
      <c r="Y2498" t="str">
        <f t="shared" si="205"/>
        <v>grade4_all_grade_t8_ra_basic_planning</v>
      </c>
      <c r="Z2498" t="str">
        <f t="shared" si="206"/>
        <v>FALSE</v>
      </c>
      <c r="AA2498" s="2" t="e">
        <f t="shared" si="207"/>
        <v>#VALUE!</v>
      </c>
      <c r="AB2498">
        <f t="shared" si="208"/>
        <v>0.27156303072878102</v>
      </c>
    </row>
    <row r="2499" spans="1:28">
      <c r="A2499">
        <v>2498</v>
      </c>
      <c r="B2499" t="s">
        <v>116</v>
      </c>
      <c r="C2499">
        <v>-0.16731344678082</v>
      </c>
      <c r="D2499">
        <v>0.114520597033706</v>
      </c>
      <c r="E2499">
        <v>-1.4609899975598</v>
      </c>
      <c r="F2499">
        <v>0.14433357144048101</v>
      </c>
      <c r="G2499" t="s">
        <v>523</v>
      </c>
      <c r="H2499" t="b">
        <v>0</v>
      </c>
      <c r="I2499" t="s">
        <v>382</v>
      </c>
      <c r="J2499" t="s">
        <v>382</v>
      </c>
      <c r="K2499" t="s">
        <v>382</v>
      </c>
      <c r="X2499" t="str">
        <f t="shared" si="204"/>
        <v>-1.4609899975598_0.144333571440481</v>
      </c>
      <c r="Y2499" t="str">
        <f t="shared" si="205"/>
        <v>grade4_all_grade_t8_ra_basic_planning</v>
      </c>
      <c r="Z2499" t="str">
        <f t="shared" si="206"/>
        <v>FALSE</v>
      </c>
      <c r="AA2499" s="2" t="e">
        <f t="shared" si="207"/>
        <v>#VALUE!</v>
      </c>
      <c r="AB2499">
        <f t="shared" si="208"/>
        <v>0.114520597033706</v>
      </c>
    </row>
    <row r="2500" spans="1:28">
      <c r="A2500">
        <v>2499</v>
      </c>
      <c r="B2500" t="s">
        <v>234</v>
      </c>
      <c r="C2500">
        <v>1.6604925668385999E-2</v>
      </c>
      <c r="D2500">
        <v>1.03519069164429E-2</v>
      </c>
      <c r="E2500">
        <v>1.6040451099894399</v>
      </c>
      <c r="F2500">
        <v>0.109021137599614</v>
      </c>
      <c r="G2500" t="s">
        <v>523</v>
      </c>
      <c r="H2500" t="b">
        <v>0</v>
      </c>
      <c r="I2500" t="s">
        <v>382</v>
      </c>
      <c r="J2500" t="s">
        <v>382</v>
      </c>
      <c r="K2500" t="s">
        <v>382</v>
      </c>
      <c r="X2500" t="str">
        <f t="shared" si="204"/>
        <v>1.60404510998944_0.109021137599614</v>
      </c>
      <c r="Y2500" t="str">
        <f t="shared" si="205"/>
        <v>grade4_all_grade_t8_ra_basic_planning</v>
      </c>
      <c r="Z2500" t="str">
        <f t="shared" si="206"/>
        <v>FALSE</v>
      </c>
      <c r="AA2500" s="2" t="e">
        <f t="shared" si="207"/>
        <v>#VALUE!</v>
      </c>
      <c r="AB2500">
        <f t="shared" si="208"/>
        <v>1.03519069164429E-2</v>
      </c>
    </row>
    <row r="2501" spans="1:28">
      <c r="A2501">
        <v>2500</v>
      </c>
      <c r="B2501" t="s">
        <v>150</v>
      </c>
      <c r="C2501">
        <v>13.9428670632863</v>
      </c>
      <c r="D2501">
        <v>0.25807178583491203</v>
      </c>
      <c r="E2501">
        <v>54.0270879212095</v>
      </c>
      <c r="F2501" t="s">
        <v>1179</v>
      </c>
      <c r="G2501" t="s">
        <v>524</v>
      </c>
      <c r="H2501" t="b">
        <v>0</v>
      </c>
      <c r="I2501" t="s">
        <v>382</v>
      </c>
      <c r="J2501" t="s">
        <v>382</v>
      </c>
      <c r="K2501" t="s">
        <v>382</v>
      </c>
      <c r="X2501" t="str">
        <f t="shared" si="204"/>
        <v>54.0270879212095_9.88131291682493e-323</v>
      </c>
      <c r="Y2501" t="str">
        <f t="shared" si="205"/>
        <v>grade5_all_grade_t8_ra_basic_planning</v>
      </c>
      <c r="Z2501" t="str">
        <f t="shared" si="206"/>
        <v>FALSE</v>
      </c>
      <c r="AA2501" s="2" t="e">
        <f t="shared" si="207"/>
        <v>#VALUE!</v>
      </c>
      <c r="AB2501">
        <f t="shared" si="208"/>
        <v>0.25807178583491203</v>
      </c>
    </row>
    <row r="2502" spans="1:28">
      <c r="A2502">
        <v>2501</v>
      </c>
      <c r="B2502" t="s">
        <v>116</v>
      </c>
      <c r="C2502">
        <v>1.9172143950756601E-2</v>
      </c>
      <c r="D2502">
        <v>0.114168164092431</v>
      </c>
      <c r="E2502">
        <v>0.16792898531007899</v>
      </c>
      <c r="F2502">
        <v>0.86666763331086405</v>
      </c>
      <c r="G2502" t="s">
        <v>524</v>
      </c>
      <c r="H2502" t="b">
        <v>0</v>
      </c>
      <c r="I2502" t="s">
        <v>382</v>
      </c>
      <c r="J2502" t="s">
        <v>382</v>
      </c>
      <c r="K2502" t="s">
        <v>382</v>
      </c>
      <c r="X2502" t="str">
        <f t="shared" si="204"/>
        <v>0.167928985310079_0.866667633310864</v>
      </c>
      <c r="Y2502" t="str">
        <f t="shared" si="205"/>
        <v>grade5_all_grade_t8_ra_basic_planning</v>
      </c>
      <c r="Z2502" t="str">
        <f t="shared" si="206"/>
        <v>FALSE</v>
      </c>
      <c r="AA2502" s="2" t="e">
        <f t="shared" si="207"/>
        <v>#VALUE!</v>
      </c>
      <c r="AB2502">
        <f t="shared" si="208"/>
        <v>0.114168164092431</v>
      </c>
    </row>
    <row r="2503" spans="1:28">
      <c r="A2503">
        <v>2502</v>
      </c>
      <c r="B2503" t="s">
        <v>234</v>
      </c>
      <c r="C2503">
        <v>4.8231306089092598E-4</v>
      </c>
      <c r="D2503">
        <v>1.03627869003789E-2</v>
      </c>
      <c r="E2503">
        <v>4.6542794474842497E-2</v>
      </c>
      <c r="F2503">
        <v>0.962885422112572</v>
      </c>
      <c r="G2503" t="s">
        <v>524</v>
      </c>
      <c r="H2503" t="b">
        <v>0</v>
      </c>
      <c r="I2503" t="s">
        <v>382</v>
      </c>
      <c r="J2503" t="s">
        <v>382</v>
      </c>
      <c r="K2503" t="s">
        <v>382</v>
      </c>
      <c r="X2503" t="str">
        <f t="shared" si="204"/>
        <v>0.0465427944748425_0.962885422112572</v>
      </c>
      <c r="Y2503" t="str">
        <f t="shared" si="205"/>
        <v>grade5_all_grade_t8_ra_basic_planning</v>
      </c>
      <c r="Z2503" t="str">
        <f t="shared" si="206"/>
        <v>FALSE</v>
      </c>
      <c r="AA2503" s="2" t="e">
        <f t="shared" si="207"/>
        <v>#VALUE!</v>
      </c>
      <c r="AB2503">
        <f t="shared" si="208"/>
        <v>1.03627869003789E-2</v>
      </c>
    </row>
    <row r="2504" spans="1:28">
      <c r="A2504">
        <v>2503</v>
      </c>
      <c r="B2504" t="s">
        <v>150</v>
      </c>
      <c r="C2504">
        <v>13.982934136846101</v>
      </c>
      <c r="D2504">
        <v>0.27903351987464398</v>
      </c>
      <c r="E2504">
        <v>50.112022896489201</v>
      </c>
      <c r="F2504" s="17">
        <v>2.20998848459788E-296</v>
      </c>
      <c r="G2504" t="s">
        <v>525</v>
      </c>
      <c r="H2504" t="b">
        <v>0</v>
      </c>
      <c r="I2504" t="s">
        <v>382</v>
      </c>
      <c r="J2504" t="s">
        <v>382</v>
      </c>
      <c r="K2504" t="s">
        <v>382</v>
      </c>
      <c r="X2504" t="str">
        <f t="shared" si="204"/>
        <v>50.1120228964892_2.2099884845979E-296</v>
      </c>
      <c r="Y2504" t="str">
        <f t="shared" si="205"/>
        <v>grade6_all_grade_t8_ra_basic_planning</v>
      </c>
      <c r="Z2504" t="str">
        <f t="shared" si="206"/>
        <v>FALSE</v>
      </c>
      <c r="AA2504" s="2" t="e">
        <f t="shared" si="207"/>
        <v>#VALUE!</v>
      </c>
      <c r="AB2504">
        <f t="shared" si="208"/>
        <v>0.27903351987464398</v>
      </c>
    </row>
    <row r="2505" spans="1:28">
      <c r="A2505">
        <v>2504</v>
      </c>
      <c r="B2505" t="s">
        <v>116</v>
      </c>
      <c r="C2505">
        <v>9.0032451177755601E-2</v>
      </c>
      <c r="D2505">
        <v>0.115829346655227</v>
      </c>
      <c r="E2505">
        <v>0.7772853234314</v>
      </c>
      <c r="F2505">
        <v>0.43714378078673699</v>
      </c>
      <c r="G2505" t="s">
        <v>525</v>
      </c>
      <c r="H2505" t="b">
        <v>0</v>
      </c>
      <c r="I2505" t="s">
        <v>382</v>
      </c>
      <c r="J2505" t="s">
        <v>382</v>
      </c>
      <c r="K2505" t="s">
        <v>382</v>
      </c>
      <c r="X2505" t="str">
        <f t="shared" si="204"/>
        <v>0.7772853234314_0.437143780786737</v>
      </c>
      <c r="Y2505" t="str">
        <f t="shared" si="205"/>
        <v>grade6_all_grade_t8_ra_basic_planning</v>
      </c>
      <c r="Z2505" t="str">
        <f t="shared" si="206"/>
        <v>FALSE</v>
      </c>
      <c r="AA2505" s="2" t="e">
        <f t="shared" si="207"/>
        <v>#VALUE!</v>
      </c>
      <c r="AB2505">
        <f t="shared" si="208"/>
        <v>0.115829346655227</v>
      </c>
    </row>
    <row r="2506" spans="1:28">
      <c r="A2506">
        <v>2505</v>
      </c>
      <c r="B2506" t="s">
        <v>234</v>
      </c>
      <c r="C2506">
        <v>-6.8261411273322402E-3</v>
      </c>
      <c r="D2506">
        <v>1.0045190450085201E-2</v>
      </c>
      <c r="E2506">
        <v>-0.679543226308299</v>
      </c>
      <c r="F2506">
        <v>0.496924893587667</v>
      </c>
      <c r="G2506" t="s">
        <v>525</v>
      </c>
      <c r="H2506" t="b">
        <v>0</v>
      </c>
      <c r="I2506" t="s">
        <v>382</v>
      </c>
      <c r="J2506" t="s">
        <v>382</v>
      </c>
      <c r="K2506" t="s">
        <v>382</v>
      </c>
      <c r="X2506" t="str">
        <f t="shared" si="204"/>
        <v>-0.679543226308299_0.496924893587667</v>
      </c>
      <c r="Y2506" t="str">
        <f t="shared" si="205"/>
        <v>grade6_all_grade_t8_ra_basic_planning</v>
      </c>
      <c r="Z2506" t="str">
        <f t="shared" si="206"/>
        <v>FALSE</v>
      </c>
      <c r="AA2506" s="2" t="e">
        <f t="shared" si="207"/>
        <v>#VALUE!</v>
      </c>
      <c r="AB2506">
        <f t="shared" si="208"/>
        <v>1.0045190450085201E-2</v>
      </c>
    </row>
    <row r="2507" spans="1:28">
      <c r="A2507">
        <v>2506</v>
      </c>
      <c r="B2507" t="s">
        <v>150</v>
      </c>
      <c r="C2507">
        <v>14.4358957165487</v>
      </c>
      <c r="D2507">
        <v>0.239408358005398</v>
      </c>
      <c r="E2507">
        <v>60.298211126878101</v>
      </c>
      <c r="F2507">
        <v>0</v>
      </c>
      <c r="G2507" t="s">
        <v>526</v>
      </c>
      <c r="H2507" t="b">
        <v>0</v>
      </c>
      <c r="I2507" t="s">
        <v>382</v>
      </c>
      <c r="J2507" t="s">
        <v>382</v>
      </c>
      <c r="K2507" t="s">
        <v>382</v>
      </c>
      <c r="X2507" t="str">
        <f t="shared" si="204"/>
        <v>60.2982111268781_0</v>
      </c>
      <c r="Y2507" t="str">
        <f t="shared" si="205"/>
        <v>grade7_all_grade_t8_ra_basic_planning</v>
      </c>
      <c r="Z2507" t="str">
        <f t="shared" si="206"/>
        <v>FALSE</v>
      </c>
      <c r="AA2507" s="2" t="e">
        <f t="shared" si="207"/>
        <v>#VALUE!</v>
      </c>
      <c r="AB2507">
        <f t="shared" si="208"/>
        <v>0.239408358005398</v>
      </c>
    </row>
    <row r="2508" spans="1:28">
      <c r="A2508">
        <v>2507</v>
      </c>
      <c r="B2508" t="s">
        <v>116</v>
      </c>
      <c r="C2508">
        <v>8.4960887076830305E-2</v>
      </c>
      <c r="D2508">
        <v>0.107573214297932</v>
      </c>
      <c r="E2508">
        <v>0.78979593229895295</v>
      </c>
      <c r="F2508">
        <v>0.42980311698755402</v>
      </c>
      <c r="G2508" t="s">
        <v>526</v>
      </c>
      <c r="H2508" t="b">
        <v>0</v>
      </c>
      <c r="I2508" t="s">
        <v>382</v>
      </c>
      <c r="J2508" t="s">
        <v>382</v>
      </c>
      <c r="K2508" t="s">
        <v>382</v>
      </c>
      <c r="X2508" t="str">
        <f t="shared" si="204"/>
        <v>0.789795932298953_0.429803116987554</v>
      </c>
      <c r="Y2508" t="str">
        <f t="shared" si="205"/>
        <v>grade7_all_grade_t8_ra_basic_planning</v>
      </c>
      <c r="Z2508" t="str">
        <f t="shared" si="206"/>
        <v>FALSE</v>
      </c>
      <c r="AA2508" s="2" t="e">
        <f t="shared" si="207"/>
        <v>#VALUE!</v>
      </c>
      <c r="AB2508">
        <f t="shared" si="208"/>
        <v>0.107573214297932</v>
      </c>
    </row>
    <row r="2509" spans="1:28">
      <c r="A2509">
        <v>2508</v>
      </c>
      <c r="B2509" t="s">
        <v>234</v>
      </c>
      <c r="C2509">
        <v>-5.4493121061808701E-3</v>
      </c>
      <c r="D2509">
        <v>9.53849592872766E-3</v>
      </c>
      <c r="E2509">
        <v>-0.57129679007031497</v>
      </c>
      <c r="F2509">
        <v>0.56790554484522104</v>
      </c>
      <c r="G2509" t="s">
        <v>526</v>
      </c>
      <c r="H2509" t="b">
        <v>0</v>
      </c>
      <c r="I2509" t="s">
        <v>382</v>
      </c>
      <c r="J2509" t="s">
        <v>382</v>
      </c>
      <c r="K2509" t="s">
        <v>382</v>
      </c>
      <c r="X2509" t="str">
        <f t="shared" si="204"/>
        <v>-0.571296790070315_0.567905544845221</v>
      </c>
      <c r="Y2509" t="str">
        <f t="shared" si="205"/>
        <v>grade7_all_grade_t8_ra_basic_planning</v>
      </c>
      <c r="Z2509" t="str">
        <f t="shared" si="206"/>
        <v>FALSE</v>
      </c>
      <c r="AA2509" s="2" t="e">
        <f t="shared" si="207"/>
        <v>#VALUE!</v>
      </c>
      <c r="AB2509">
        <f t="shared" si="208"/>
        <v>9.53849592872766E-3</v>
      </c>
    </row>
    <row r="2510" spans="1:28">
      <c r="A2510">
        <v>2509</v>
      </c>
      <c r="B2510" t="s">
        <v>150</v>
      </c>
      <c r="C2510">
        <v>13.9141788536304</v>
      </c>
      <c r="D2510">
        <v>0.35902749372812798</v>
      </c>
      <c r="E2510">
        <v>38.755190331375601</v>
      </c>
      <c r="F2510" s="17">
        <v>1.73344492522995E-186</v>
      </c>
      <c r="G2510" t="s">
        <v>527</v>
      </c>
      <c r="H2510" t="b">
        <v>0</v>
      </c>
      <c r="I2510" t="s">
        <v>382</v>
      </c>
      <c r="J2510" t="s">
        <v>382</v>
      </c>
      <c r="K2510" t="s">
        <v>382</v>
      </c>
      <c r="X2510" t="str">
        <f t="shared" si="204"/>
        <v>38.7551903313756_1.73344492523E-186</v>
      </c>
      <c r="Y2510" t="str">
        <f t="shared" si="205"/>
        <v>grade8_all_grade_t8_ra_basic_planning</v>
      </c>
      <c r="Z2510" t="str">
        <f t="shared" si="206"/>
        <v>FALSE</v>
      </c>
      <c r="AA2510" s="2" t="e">
        <f t="shared" si="207"/>
        <v>#VALUE!</v>
      </c>
      <c r="AB2510">
        <f t="shared" si="208"/>
        <v>0.35902749372812798</v>
      </c>
    </row>
    <row r="2511" spans="1:28">
      <c r="A2511">
        <v>2510</v>
      </c>
      <c r="B2511" t="s">
        <v>116</v>
      </c>
      <c r="C2511">
        <v>-4.0646431801280802E-2</v>
      </c>
      <c r="D2511">
        <v>0.14752426001484301</v>
      </c>
      <c r="E2511">
        <v>-0.27552371248763502</v>
      </c>
      <c r="F2511">
        <v>0.78298435546961698</v>
      </c>
      <c r="G2511" t="s">
        <v>527</v>
      </c>
      <c r="H2511" t="b">
        <v>0</v>
      </c>
      <c r="I2511" t="s">
        <v>382</v>
      </c>
      <c r="J2511" t="s">
        <v>382</v>
      </c>
      <c r="K2511" t="s">
        <v>382</v>
      </c>
      <c r="X2511" t="str">
        <f t="shared" si="204"/>
        <v>-0.275523712487635_0.782984355469617</v>
      </c>
      <c r="Y2511" t="str">
        <f t="shared" si="205"/>
        <v>grade8_all_grade_t8_ra_basic_planning</v>
      </c>
      <c r="Z2511" t="str">
        <f t="shared" si="206"/>
        <v>FALSE</v>
      </c>
      <c r="AA2511" s="2" t="e">
        <f t="shared" si="207"/>
        <v>#VALUE!</v>
      </c>
      <c r="AB2511">
        <f t="shared" si="208"/>
        <v>0.14752426001484301</v>
      </c>
    </row>
    <row r="2512" spans="1:28">
      <c r="A2512">
        <v>2511</v>
      </c>
      <c r="B2512" t="s">
        <v>234</v>
      </c>
      <c r="C2512">
        <v>8.0018089058790202E-3</v>
      </c>
      <c r="D2512">
        <v>1.25378210507092E-2</v>
      </c>
      <c r="E2512">
        <v>0.63821367951542096</v>
      </c>
      <c r="F2512">
        <v>0.52351542903519599</v>
      </c>
      <c r="G2512" t="s">
        <v>527</v>
      </c>
      <c r="H2512" t="b">
        <v>0</v>
      </c>
      <c r="I2512" t="s">
        <v>382</v>
      </c>
      <c r="J2512" t="s">
        <v>382</v>
      </c>
      <c r="K2512" t="s">
        <v>382</v>
      </c>
      <c r="X2512" t="str">
        <f t="shared" si="204"/>
        <v>0.638213679515421_0.523515429035196</v>
      </c>
      <c r="Y2512" t="str">
        <f t="shared" si="205"/>
        <v>grade8_all_grade_t8_ra_basic_planning</v>
      </c>
      <c r="Z2512" t="str">
        <f t="shared" si="206"/>
        <v>FALSE</v>
      </c>
      <c r="AA2512" s="2" t="e">
        <f t="shared" si="207"/>
        <v>#VALUE!</v>
      </c>
      <c r="AB2512">
        <f t="shared" si="208"/>
        <v>1.25378210507092E-2</v>
      </c>
    </row>
    <row r="2513" spans="1:28">
      <c r="A2513">
        <v>2512</v>
      </c>
      <c r="B2513" t="s">
        <v>150</v>
      </c>
      <c r="C2513">
        <v>12.979960627389101</v>
      </c>
      <c r="D2513">
        <v>0.37292117683222298</v>
      </c>
      <c r="E2513">
        <v>34.806177374123301</v>
      </c>
      <c r="F2513" s="17">
        <v>8.0799979066847405E-151</v>
      </c>
      <c r="G2513" t="s">
        <v>528</v>
      </c>
      <c r="H2513" t="b">
        <v>0</v>
      </c>
      <c r="I2513" t="s">
        <v>382</v>
      </c>
      <c r="J2513" t="s">
        <v>382</v>
      </c>
      <c r="K2513" t="s">
        <v>382</v>
      </c>
      <c r="X2513" t="str">
        <f t="shared" si="204"/>
        <v>34.8061773741233_8.0799979066847E-151</v>
      </c>
      <c r="Y2513" t="str">
        <f t="shared" si="205"/>
        <v>grade9_all_grade_t8_ra_basic_planning</v>
      </c>
      <c r="Z2513" t="str">
        <f t="shared" si="206"/>
        <v>FALSE</v>
      </c>
      <c r="AA2513" s="2" t="e">
        <f t="shared" si="207"/>
        <v>#VALUE!</v>
      </c>
      <c r="AB2513">
        <f t="shared" si="208"/>
        <v>0.37292117683222298</v>
      </c>
    </row>
    <row r="2514" spans="1:28">
      <c r="A2514">
        <v>2513</v>
      </c>
      <c r="B2514" t="s">
        <v>116</v>
      </c>
      <c r="C2514">
        <v>0.25072103939616402</v>
      </c>
      <c r="D2514">
        <v>0.16272678318522299</v>
      </c>
      <c r="E2514">
        <v>1.54074845264275</v>
      </c>
      <c r="F2514">
        <v>0.123863188526755</v>
      </c>
      <c r="G2514" t="s">
        <v>528</v>
      </c>
      <c r="H2514" t="b">
        <v>0</v>
      </c>
      <c r="I2514" t="s">
        <v>382</v>
      </c>
      <c r="J2514" t="s">
        <v>382</v>
      </c>
      <c r="K2514" t="s">
        <v>382</v>
      </c>
      <c r="X2514" t="str">
        <f t="shared" si="204"/>
        <v>1.54074845264275_0.123863188526755</v>
      </c>
      <c r="Y2514" t="str">
        <f t="shared" si="205"/>
        <v>grade9_all_grade_t8_ra_basic_planning</v>
      </c>
      <c r="Z2514" t="str">
        <f t="shared" si="206"/>
        <v>FALSE</v>
      </c>
      <c r="AA2514" s="2" t="e">
        <f t="shared" si="207"/>
        <v>#VALUE!</v>
      </c>
      <c r="AB2514">
        <f t="shared" si="208"/>
        <v>0.16272678318522299</v>
      </c>
    </row>
    <row r="2515" spans="1:28">
      <c r="A2515">
        <v>2514</v>
      </c>
      <c r="B2515" t="s">
        <v>234</v>
      </c>
      <c r="C2515">
        <v>-1.48626365853179E-2</v>
      </c>
      <c r="D2515">
        <v>1.42371343105527E-2</v>
      </c>
      <c r="E2515">
        <v>-1.0439345630322201</v>
      </c>
      <c r="F2515">
        <v>0.296902560109156</v>
      </c>
      <c r="G2515" t="s">
        <v>528</v>
      </c>
      <c r="H2515" t="b">
        <v>0</v>
      </c>
      <c r="I2515" t="s">
        <v>382</v>
      </c>
      <c r="J2515" t="s">
        <v>382</v>
      </c>
      <c r="K2515" t="s">
        <v>382</v>
      </c>
      <c r="X2515" t="str">
        <f t="shared" si="204"/>
        <v>-1.04393456303222_0.296902560109156</v>
      </c>
      <c r="Y2515" t="str">
        <f t="shared" si="205"/>
        <v>grade9_all_grade_t8_ra_basic_planning</v>
      </c>
      <c r="Z2515" t="str">
        <f t="shared" si="206"/>
        <v>FALSE</v>
      </c>
      <c r="AA2515" s="2" t="e">
        <f t="shared" si="207"/>
        <v>#VALUE!</v>
      </c>
      <c r="AB2515">
        <f t="shared" si="208"/>
        <v>1.42371343105527E-2</v>
      </c>
    </row>
    <row r="2516" spans="1:28">
      <c r="A2516">
        <v>2515</v>
      </c>
      <c r="B2516" t="s">
        <v>150</v>
      </c>
      <c r="C2516">
        <v>14.2244143415125</v>
      </c>
      <c r="D2516">
        <v>0.481322801318877</v>
      </c>
      <c r="E2516">
        <v>29.5527539990543</v>
      </c>
      <c r="F2516" s="17">
        <v>4.9981798525215398E-132</v>
      </c>
      <c r="G2516" t="s">
        <v>854</v>
      </c>
      <c r="H2516" t="b">
        <v>0</v>
      </c>
      <c r="I2516" t="s">
        <v>382</v>
      </c>
      <c r="J2516" t="s">
        <v>382</v>
      </c>
      <c r="K2516" t="s">
        <v>382</v>
      </c>
      <c r="X2516" t="str">
        <f t="shared" si="204"/>
        <v>29.5527539990543_4.9981798525215E-132</v>
      </c>
      <c r="Y2516" t="str">
        <f t="shared" si="205"/>
        <v>grade4_not_apr_march_grade_t8_ra_basic_planning</v>
      </c>
      <c r="Z2516" t="str">
        <f t="shared" si="206"/>
        <v>FALSE</v>
      </c>
      <c r="AA2516" s="2" t="e">
        <f t="shared" si="207"/>
        <v>#VALUE!</v>
      </c>
      <c r="AB2516">
        <f t="shared" si="208"/>
        <v>0.481322801318877</v>
      </c>
    </row>
    <row r="2517" spans="1:28">
      <c r="A2517">
        <v>2516</v>
      </c>
      <c r="B2517" t="s">
        <v>116</v>
      </c>
      <c r="C2517">
        <v>-0.120364664263251</v>
      </c>
      <c r="D2517">
        <v>0.19759795586631301</v>
      </c>
      <c r="E2517">
        <v>-0.60913921773910196</v>
      </c>
      <c r="F2517">
        <v>0.54259746077123305</v>
      </c>
      <c r="G2517" t="s">
        <v>854</v>
      </c>
      <c r="H2517" t="b">
        <v>0</v>
      </c>
      <c r="I2517" t="s">
        <v>382</v>
      </c>
      <c r="J2517" t="s">
        <v>382</v>
      </c>
      <c r="K2517" t="s">
        <v>382</v>
      </c>
      <c r="X2517" t="str">
        <f t="shared" si="204"/>
        <v>-0.609139217739102_0.542597460771233</v>
      </c>
      <c r="Y2517" t="str">
        <f t="shared" si="205"/>
        <v>grade4_not_apr_march_grade_t8_ra_basic_planning</v>
      </c>
      <c r="Z2517" t="str">
        <f t="shared" si="206"/>
        <v>FALSE</v>
      </c>
      <c r="AA2517" s="2" t="e">
        <f t="shared" si="207"/>
        <v>#VALUE!</v>
      </c>
      <c r="AB2517">
        <f t="shared" si="208"/>
        <v>0.19759795586631301</v>
      </c>
    </row>
    <row r="2518" spans="1:28">
      <c r="A2518">
        <v>2517</v>
      </c>
      <c r="B2518" t="s">
        <v>234</v>
      </c>
      <c r="C2518">
        <v>1.52398232067601E-2</v>
      </c>
      <c r="D2518">
        <v>1.7381016838658201E-2</v>
      </c>
      <c r="E2518">
        <v>0.876808494475669</v>
      </c>
      <c r="F2518">
        <v>0.38084224527198901</v>
      </c>
      <c r="G2518" t="s">
        <v>854</v>
      </c>
      <c r="H2518" t="b">
        <v>0</v>
      </c>
      <c r="I2518" t="s">
        <v>382</v>
      </c>
      <c r="J2518" t="s">
        <v>382</v>
      </c>
      <c r="K2518" t="s">
        <v>382</v>
      </c>
      <c r="X2518" t="str">
        <f t="shared" si="204"/>
        <v>0.876808494475669_0.380842245271989</v>
      </c>
      <c r="Y2518" t="str">
        <f t="shared" si="205"/>
        <v>grade4_not_apr_march_grade_t8_ra_basic_planning</v>
      </c>
      <c r="Z2518" t="str">
        <f t="shared" si="206"/>
        <v>FALSE</v>
      </c>
      <c r="AA2518" s="2" t="e">
        <f t="shared" si="207"/>
        <v>#VALUE!</v>
      </c>
      <c r="AB2518">
        <f t="shared" si="208"/>
        <v>1.7381016838658201E-2</v>
      </c>
    </row>
    <row r="2519" spans="1:28">
      <c r="A2519">
        <v>2518</v>
      </c>
      <c r="B2519" t="s">
        <v>150</v>
      </c>
      <c r="C2519">
        <v>13.614843549797101</v>
      </c>
      <c r="D2519">
        <v>0.46040713858641003</v>
      </c>
      <c r="E2519">
        <v>29.571312885371</v>
      </c>
      <c r="F2519" s="17">
        <v>6.0048464327898301E-139</v>
      </c>
      <c r="G2519" t="s">
        <v>855</v>
      </c>
      <c r="H2519" t="b">
        <v>0</v>
      </c>
      <c r="I2519" t="s">
        <v>382</v>
      </c>
      <c r="J2519" t="s">
        <v>382</v>
      </c>
      <c r="K2519" t="s">
        <v>382</v>
      </c>
      <c r="X2519" t="str">
        <f t="shared" si="204"/>
        <v>29.571312885371_6.0048464327898E-139</v>
      </c>
      <c r="Y2519" t="str">
        <f t="shared" si="205"/>
        <v>grade5_not_apr_march_grade_t8_ra_basic_planning</v>
      </c>
      <c r="Z2519" t="str">
        <f t="shared" si="206"/>
        <v>FALSE</v>
      </c>
      <c r="AA2519" s="2" t="e">
        <f t="shared" si="207"/>
        <v>#VALUE!</v>
      </c>
      <c r="AB2519">
        <f t="shared" si="208"/>
        <v>0.46040713858641003</v>
      </c>
    </row>
    <row r="2520" spans="1:28">
      <c r="A2520">
        <v>2519</v>
      </c>
      <c r="B2520" t="s">
        <v>116</v>
      </c>
      <c r="C2520">
        <v>0.120387226776283</v>
      </c>
      <c r="D2520">
        <v>0.18677923560328899</v>
      </c>
      <c r="E2520">
        <v>0.64454288180073804</v>
      </c>
      <c r="F2520">
        <v>0.51936981680148997</v>
      </c>
      <c r="G2520" t="s">
        <v>855</v>
      </c>
      <c r="H2520" t="b">
        <v>0</v>
      </c>
      <c r="I2520" t="s">
        <v>382</v>
      </c>
      <c r="J2520" t="s">
        <v>382</v>
      </c>
      <c r="K2520" t="s">
        <v>382</v>
      </c>
      <c r="X2520" t="str">
        <f t="shared" si="204"/>
        <v>0.644542881800738_0.51936981680149</v>
      </c>
      <c r="Y2520" t="str">
        <f t="shared" si="205"/>
        <v>grade5_not_apr_march_grade_t8_ra_basic_planning</v>
      </c>
      <c r="Z2520" t="str">
        <f t="shared" si="206"/>
        <v>FALSE</v>
      </c>
      <c r="AA2520" s="2" t="e">
        <f t="shared" si="207"/>
        <v>#VALUE!</v>
      </c>
      <c r="AB2520">
        <f t="shared" si="208"/>
        <v>0.18677923560328899</v>
      </c>
    </row>
    <row r="2521" spans="1:28">
      <c r="A2521">
        <v>2520</v>
      </c>
      <c r="B2521" t="s">
        <v>234</v>
      </c>
      <c r="C2521">
        <v>-5.9087355406567104E-3</v>
      </c>
      <c r="D2521">
        <v>1.64207343866845E-2</v>
      </c>
      <c r="E2521">
        <v>-0.35983381750867799</v>
      </c>
      <c r="F2521">
        <v>0.71904663727723706</v>
      </c>
      <c r="G2521" t="s">
        <v>855</v>
      </c>
      <c r="H2521" t="b">
        <v>0</v>
      </c>
      <c r="I2521" t="s">
        <v>382</v>
      </c>
      <c r="J2521" t="s">
        <v>382</v>
      </c>
      <c r="K2521" t="s">
        <v>382</v>
      </c>
      <c r="X2521" t="str">
        <f t="shared" si="204"/>
        <v>-0.359833817508678_0.719046637277237</v>
      </c>
      <c r="Y2521" t="str">
        <f t="shared" si="205"/>
        <v>grade5_not_apr_march_grade_t8_ra_basic_planning</v>
      </c>
      <c r="Z2521" t="str">
        <f t="shared" si="206"/>
        <v>FALSE</v>
      </c>
      <c r="AA2521" s="2" t="e">
        <f t="shared" si="207"/>
        <v>#VALUE!</v>
      </c>
      <c r="AB2521">
        <f t="shared" si="208"/>
        <v>1.64207343866845E-2</v>
      </c>
    </row>
    <row r="2522" spans="1:28">
      <c r="A2522">
        <v>2521</v>
      </c>
      <c r="B2522" t="s">
        <v>150</v>
      </c>
      <c r="C2522">
        <v>13.766987639830001</v>
      </c>
      <c r="D2522">
        <v>0.44976912447399903</v>
      </c>
      <c r="E2522">
        <v>30.609010024710699</v>
      </c>
      <c r="F2522" s="17">
        <v>2.2640378671605902E-146</v>
      </c>
      <c r="G2522" t="s">
        <v>856</v>
      </c>
      <c r="H2522" t="b">
        <v>0</v>
      </c>
      <c r="I2522" t="s">
        <v>382</v>
      </c>
      <c r="J2522" t="s">
        <v>382</v>
      </c>
      <c r="K2522" t="s">
        <v>382</v>
      </c>
      <c r="X2522" t="str">
        <f t="shared" si="204"/>
        <v>30.6090100247107_2.2640378671606E-146</v>
      </c>
      <c r="Y2522" t="str">
        <f t="shared" si="205"/>
        <v>grade6_not_apr_march_grade_t8_ra_basic_planning</v>
      </c>
      <c r="Z2522" t="str">
        <f t="shared" si="206"/>
        <v>FALSE</v>
      </c>
      <c r="AA2522" s="2" t="e">
        <f t="shared" si="207"/>
        <v>#VALUE!</v>
      </c>
      <c r="AB2522">
        <f t="shared" si="208"/>
        <v>0.44976912447399903</v>
      </c>
    </row>
    <row r="2523" spans="1:28">
      <c r="A2523">
        <v>2522</v>
      </c>
      <c r="B2523" t="s">
        <v>116</v>
      </c>
      <c r="C2523">
        <v>0.15143613904603601</v>
      </c>
      <c r="D2523">
        <v>0.18083294557336099</v>
      </c>
      <c r="E2523">
        <v>0.83743666601172895</v>
      </c>
      <c r="F2523">
        <v>0.40254391239121701</v>
      </c>
      <c r="G2523" t="s">
        <v>856</v>
      </c>
      <c r="H2523" t="b">
        <v>0</v>
      </c>
      <c r="I2523" t="s">
        <v>382</v>
      </c>
      <c r="J2523" t="s">
        <v>382</v>
      </c>
      <c r="K2523" t="s">
        <v>382</v>
      </c>
      <c r="X2523" t="str">
        <f t="shared" si="204"/>
        <v>0.837436666011729_0.402543912391217</v>
      </c>
      <c r="Y2523" t="str">
        <f t="shared" si="205"/>
        <v>grade6_not_apr_march_grade_t8_ra_basic_planning</v>
      </c>
      <c r="Z2523" t="str">
        <f t="shared" si="206"/>
        <v>FALSE</v>
      </c>
      <c r="AA2523" s="2" t="e">
        <f t="shared" si="207"/>
        <v>#VALUE!</v>
      </c>
      <c r="AB2523">
        <f t="shared" si="208"/>
        <v>0.18083294557336099</v>
      </c>
    </row>
    <row r="2524" spans="1:28">
      <c r="A2524">
        <v>2523</v>
      </c>
      <c r="B2524" t="s">
        <v>234</v>
      </c>
      <c r="C2524">
        <v>-1.0251087940252399E-2</v>
      </c>
      <c r="D2524">
        <v>1.5432250527988699E-2</v>
      </c>
      <c r="E2524">
        <v>-0.66426396601458204</v>
      </c>
      <c r="F2524">
        <v>0.50667195172891799</v>
      </c>
      <c r="G2524" t="s">
        <v>856</v>
      </c>
      <c r="H2524" t="b">
        <v>0</v>
      </c>
      <c r="I2524" t="s">
        <v>382</v>
      </c>
      <c r="J2524" t="s">
        <v>382</v>
      </c>
      <c r="K2524" t="s">
        <v>382</v>
      </c>
      <c r="X2524" t="str">
        <f t="shared" si="204"/>
        <v>-0.664263966014582_0.506671951728918</v>
      </c>
      <c r="Y2524" t="str">
        <f t="shared" si="205"/>
        <v>grade6_not_apr_march_grade_t8_ra_basic_planning</v>
      </c>
      <c r="Z2524" t="str">
        <f t="shared" si="206"/>
        <v>FALSE</v>
      </c>
      <c r="AA2524" s="2" t="e">
        <f t="shared" si="207"/>
        <v>#VALUE!</v>
      </c>
      <c r="AB2524">
        <f t="shared" si="208"/>
        <v>1.5432250527988699E-2</v>
      </c>
    </row>
    <row r="2525" spans="1:28">
      <c r="A2525">
        <v>2524</v>
      </c>
      <c r="B2525" t="s">
        <v>150</v>
      </c>
      <c r="C2525">
        <v>14.465309062647099</v>
      </c>
      <c r="D2525">
        <v>0.39499979236518401</v>
      </c>
      <c r="E2525">
        <v>36.621054851779903</v>
      </c>
      <c r="F2525" s="17">
        <v>1.86747893131879E-187</v>
      </c>
      <c r="G2525" t="s">
        <v>857</v>
      </c>
      <c r="H2525" t="b">
        <v>0</v>
      </c>
      <c r="I2525" t="s">
        <v>382</v>
      </c>
      <c r="J2525" t="s">
        <v>382</v>
      </c>
      <c r="K2525" t="s">
        <v>382</v>
      </c>
      <c r="X2525" t="str">
        <f t="shared" si="204"/>
        <v>36.6210548517799_1.8674789313188E-187</v>
      </c>
      <c r="Y2525" t="str">
        <f t="shared" si="205"/>
        <v>grade7_not_apr_march_grade_t8_ra_basic_planning</v>
      </c>
      <c r="Z2525" t="str">
        <f t="shared" si="206"/>
        <v>FALSE</v>
      </c>
      <c r="AA2525" s="2" t="e">
        <f t="shared" si="207"/>
        <v>#VALUE!</v>
      </c>
      <c r="AB2525">
        <f t="shared" si="208"/>
        <v>0.39499979236518401</v>
      </c>
    </row>
    <row r="2526" spans="1:28">
      <c r="A2526">
        <v>2525</v>
      </c>
      <c r="B2526" t="s">
        <v>116</v>
      </c>
      <c r="C2526">
        <v>6.4459507899516294E-2</v>
      </c>
      <c r="D2526">
        <v>0.165144384336772</v>
      </c>
      <c r="E2526">
        <v>0.39032213028852802</v>
      </c>
      <c r="F2526">
        <v>0.69638074691028595</v>
      </c>
      <c r="G2526" t="s">
        <v>857</v>
      </c>
      <c r="H2526" t="b">
        <v>0</v>
      </c>
      <c r="I2526" t="s">
        <v>382</v>
      </c>
      <c r="J2526" t="s">
        <v>382</v>
      </c>
      <c r="K2526" t="s">
        <v>382</v>
      </c>
      <c r="X2526" t="str">
        <f t="shared" si="204"/>
        <v>0.390322130288528_0.696380746910286</v>
      </c>
      <c r="Y2526" t="str">
        <f t="shared" si="205"/>
        <v>grade7_not_apr_march_grade_t8_ra_basic_planning</v>
      </c>
      <c r="Z2526" t="str">
        <f t="shared" si="206"/>
        <v>FALSE</v>
      </c>
      <c r="AA2526" s="2" t="e">
        <f t="shared" si="207"/>
        <v>#VALUE!</v>
      </c>
      <c r="AB2526">
        <f t="shared" si="208"/>
        <v>0.165144384336772</v>
      </c>
    </row>
    <row r="2527" spans="1:28">
      <c r="A2527">
        <v>2526</v>
      </c>
      <c r="B2527" t="s">
        <v>234</v>
      </c>
      <c r="C2527">
        <v>-3.14967103574827E-3</v>
      </c>
      <c r="D2527">
        <v>1.43355030032188E-2</v>
      </c>
      <c r="E2527">
        <v>-0.21971123266766901</v>
      </c>
      <c r="F2527">
        <v>0.82614049635888498</v>
      </c>
      <c r="G2527" t="s">
        <v>857</v>
      </c>
      <c r="H2527" t="b">
        <v>0</v>
      </c>
      <c r="I2527" t="s">
        <v>382</v>
      </c>
      <c r="J2527" t="s">
        <v>382</v>
      </c>
      <c r="K2527" t="s">
        <v>382</v>
      </c>
      <c r="X2527" t="str">
        <f t="shared" si="204"/>
        <v>-0.219711232667669_0.826140496358885</v>
      </c>
      <c r="Y2527" t="str">
        <f t="shared" si="205"/>
        <v>grade7_not_apr_march_grade_t8_ra_basic_planning</v>
      </c>
      <c r="Z2527" t="str">
        <f t="shared" si="206"/>
        <v>FALSE</v>
      </c>
      <c r="AA2527" s="2" t="e">
        <f t="shared" si="207"/>
        <v>#VALUE!</v>
      </c>
      <c r="AB2527">
        <f t="shared" si="208"/>
        <v>1.43355030032188E-2</v>
      </c>
    </row>
    <row r="2528" spans="1:28">
      <c r="A2528">
        <v>2527</v>
      </c>
      <c r="B2528" t="s">
        <v>150</v>
      </c>
      <c r="C2528">
        <v>14.483863315991901</v>
      </c>
      <c r="D2528">
        <v>0.53578481059729499</v>
      </c>
      <c r="E2528">
        <v>27.032986059916901</v>
      </c>
      <c r="F2528" s="17">
        <v>5.9190385624465702E-110</v>
      </c>
      <c r="G2528" t="s">
        <v>858</v>
      </c>
      <c r="H2528" t="b">
        <v>0</v>
      </c>
      <c r="I2528" t="s">
        <v>382</v>
      </c>
      <c r="J2528" t="s">
        <v>382</v>
      </c>
      <c r="K2528" t="s">
        <v>382</v>
      </c>
      <c r="X2528" t="str">
        <f t="shared" si="204"/>
        <v>27.0329860599169_5.9190385624466E-110</v>
      </c>
      <c r="Y2528" t="str">
        <f t="shared" si="205"/>
        <v>grade8_not_apr_march_grade_t8_ra_basic_planning</v>
      </c>
      <c r="Z2528" t="str">
        <f t="shared" si="206"/>
        <v>FALSE</v>
      </c>
      <c r="AA2528" s="2" t="e">
        <f t="shared" si="207"/>
        <v>#VALUE!</v>
      </c>
      <c r="AB2528">
        <f t="shared" si="208"/>
        <v>0.53578481059729499</v>
      </c>
    </row>
    <row r="2529" spans="1:28">
      <c r="A2529">
        <v>2528</v>
      </c>
      <c r="B2529" t="s">
        <v>116</v>
      </c>
      <c r="C2529">
        <v>-0.26647337495410001</v>
      </c>
      <c r="D2529">
        <v>0.220309620356896</v>
      </c>
      <c r="E2529">
        <v>-1.20954034836255</v>
      </c>
      <c r="F2529">
        <v>0.22687442492193799</v>
      </c>
      <c r="G2529" t="s">
        <v>858</v>
      </c>
      <c r="H2529" t="b">
        <v>0</v>
      </c>
      <c r="I2529" t="s">
        <v>382</v>
      </c>
      <c r="J2529" t="s">
        <v>382</v>
      </c>
      <c r="K2529" t="s">
        <v>382</v>
      </c>
      <c r="X2529" t="str">
        <f t="shared" si="204"/>
        <v>-1.20954034836255_0.226874424921938</v>
      </c>
      <c r="Y2529" t="str">
        <f t="shared" si="205"/>
        <v>grade8_not_apr_march_grade_t8_ra_basic_planning</v>
      </c>
      <c r="Z2529" t="str">
        <f t="shared" si="206"/>
        <v>FALSE</v>
      </c>
      <c r="AA2529" s="2" t="e">
        <f t="shared" si="207"/>
        <v>#VALUE!</v>
      </c>
      <c r="AB2529">
        <f t="shared" si="208"/>
        <v>0.220309620356896</v>
      </c>
    </row>
    <row r="2530" spans="1:28">
      <c r="A2530">
        <v>2529</v>
      </c>
      <c r="B2530" t="s">
        <v>234</v>
      </c>
      <c r="C2530">
        <v>2.6670927032956801E-2</v>
      </c>
      <c r="D2530">
        <v>1.8770599158791201E-2</v>
      </c>
      <c r="E2530">
        <v>1.4208884227579699</v>
      </c>
      <c r="F2530">
        <v>0.15580624010860999</v>
      </c>
      <c r="G2530" t="s">
        <v>858</v>
      </c>
      <c r="H2530" t="b">
        <v>0</v>
      </c>
      <c r="I2530" t="s">
        <v>382</v>
      </c>
      <c r="J2530" t="s">
        <v>382</v>
      </c>
      <c r="K2530" t="s">
        <v>382</v>
      </c>
      <c r="X2530" t="str">
        <f t="shared" si="204"/>
        <v>1.42088842275797_0.15580624010861</v>
      </c>
      <c r="Y2530" t="str">
        <f t="shared" si="205"/>
        <v>grade8_not_apr_march_grade_t8_ra_basic_planning</v>
      </c>
      <c r="Z2530" t="str">
        <f t="shared" si="206"/>
        <v>FALSE</v>
      </c>
      <c r="AA2530" s="2" t="e">
        <f t="shared" si="207"/>
        <v>#VALUE!</v>
      </c>
      <c r="AB2530">
        <f t="shared" si="208"/>
        <v>1.8770599158791201E-2</v>
      </c>
    </row>
    <row r="2531" spans="1:28">
      <c r="A2531">
        <v>2530</v>
      </c>
      <c r="B2531" t="s">
        <v>150</v>
      </c>
      <c r="C2531">
        <v>13.2649158957399</v>
      </c>
      <c r="D2531">
        <v>0.59495964853862304</v>
      </c>
      <c r="E2531">
        <v>22.2954883214719</v>
      </c>
      <c r="F2531" s="17">
        <v>1.3570673194917901E-78</v>
      </c>
      <c r="G2531" t="s">
        <v>859</v>
      </c>
      <c r="H2531" t="b">
        <v>0</v>
      </c>
      <c r="I2531" t="s">
        <v>382</v>
      </c>
      <c r="J2531" t="s">
        <v>382</v>
      </c>
      <c r="K2531" t="s">
        <v>382</v>
      </c>
      <c r="X2531" t="str">
        <f t="shared" si="204"/>
        <v>22.2954883214719_1.35706731949179E-78</v>
      </c>
      <c r="Y2531" t="str">
        <f t="shared" si="205"/>
        <v>grade9_not_apr_march_grade_t8_ra_basic_planning</v>
      </c>
      <c r="Z2531" t="str">
        <f t="shared" si="206"/>
        <v>FALSE</v>
      </c>
      <c r="AA2531" s="2" t="e">
        <f t="shared" si="207"/>
        <v>#VALUE!</v>
      </c>
      <c r="AB2531">
        <f t="shared" si="208"/>
        <v>0.59495964853862304</v>
      </c>
    </row>
    <row r="2532" spans="1:28">
      <c r="A2532">
        <v>2531</v>
      </c>
      <c r="B2532" t="s">
        <v>116</v>
      </c>
      <c r="C2532">
        <v>0.155228863461294</v>
      </c>
      <c r="D2532">
        <v>0.253876074786689</v>
      </c>
      <c r="E2532">
        <v>0.61143557380001101</v>
      </c>
      <c r="F2532">
        <v>0.54116809275479505</v>
      </c>
      <c r="G2532" t="s">
        <v>859</v>
      </c>
      <c r="H2532" t="b">
        <v>0</v>
      </c>
      <c r="I2532" t="s">
        <v>382</v>
      </c>
      <c r="J2532" t="s">
        <v>382</v>
      </c>
      <c r="K2532" t="s">
        <v>382</v>
      </c>
      <c r="X2532" t="str">
        <f t="shared" si="204"/>
        <v>0.611435573800011_0.541168092754795</v>
      </c>
      <c r="Y2532" t="str">
        <f t="shared" si="205"/>
        <v>grade9_not_apr_march_grade_t8_ra_basic_planning</v>
      </c>
      <c r="Z2532" t="str">
        <f t="shared" si="206"/>
        <v>FALSE</v>
      </c>
      <c r="AA2532" s="2" t="e">
        <f t="shared" si="207"/>
        <v>#VALUE!</v>
      </c>
      <c r="AB2532">
        <f t="shared" si="208"/>
        <v>0.253876074786689</v>
      </c>
    </row>
    <row r="2533" spans="1:28">
      <c r="A2533">
        <v>2532</v>
      </c>
      <c r="B2533" t="s">
        <v>234</v>
      </c>
      <c r="C2533">
        <v>-8.2033468815547895E-3</v>
      </c>
      <c r="D2533">
        <v>2.2534824952759901E-2</v>
      </c>
      <c r="E2533">
        <v>-0.36402975832967799</v>
      </c>
      <c r="F2533">
        <v>0.715978013141646</v>
      </c>
      <c r="G2533" t="s">
        <v>859</v>
      </c>
      <c r="H2533" t="b">
        <v>0</v>
      </c>
      <c r="I2533" t="s">
        <v>382</v>
      </c>
      <c r="J2533" t="s">
        <v>382</v>
      </c>
      <c r="K2533" t="s">
        <v>382</v>
      </c>
      <c r="X2533" t="str">
        <f t="shared" si="204"/>
        <v>-0.364029758329678_0.715978013141646</v>
      </c>
      <c r="Y2533" t="str">
        <f t="shared" si="205"/>
        <v>grade9_not_apr_march_grade_t8_ra_basic_planning</v>
      </c>
      <c r="Z2533" t="str">
        <f t="shared" si="206"/>
        <v>FALSE</v>
      </c>
      <c r="AA2533" s="2" t="e">
        <f t="shared" si="207"/>
        <v>#VALUE!</v>
      </c>
      <c r="AB2533">
        <f t="shared" si="208"/>
        <v>2.2534824952759901E-2</v>
      </c>
    </row>
    <row r="2534" spans="1:28">
      <c r="A2534">
        <v>2533</v>
      </c>
      <c r="B2534" t="s">
        <v>116</v>
      </c>
      <c r="C2534">
        <v>-7.9955082055907595E-2</v>
      </c>
      <c r="D2534">
        <v>0.22250710390062201</v>
      </c>
      <c r="E2534">
        <v>-0.35933721060707302</v>
      </c>
      <c r="F2534">
        <v>0.71949393941492201</v>
      </c>
      <c r="G2534" t="s">
        <v>529</v>
      </c>
      <c r="H2534" t="b">
        <v>0</v>
      </c>
      <c r="I2534" t="s">
        <v>382</v>
      </c>
      <c r="J2534" t="s">
        <v>382</v>
      </c>
      <c r="K2534" t="s">
        <v>382</v>
      </c>
      <c r="X2534" t="str">
        <f t="shared" si="204"/>
        <v>-0.359337210607073_0.719493939414922</v>
      </c>
      <c r="Y2534" t="str">
        <f t="shared" si="205"/>
        <v>grade4_all_grade_t8_ra_cont_planning</v>
      </c>
      <c r="Z2534" t="str">
        <f t="shared" si="206"/>
        <v>FALSE</v>
      </c>
      <c r="AA2534" s="2" t="e">
        <f t="shared" si="207"/>
        <v>#VALUE!</v>
      </c>
      <c r="AB2534">
        <f t="shared" si="208"/>
        <v>0.22250710390062201</v>
      </c>
    </row>
    <row r="2535" spans="1:28">
      <c r="A2535">
        <v>2534</v>
      </c>
      <c r="B2535" t="s">
        <v>234</v>
      </c>
      <c r="C2535">
        <v>8.0968552131018001E-3</v>
      </c>
      <c r="D2535">
        <v>2.04839068708654E-2</v>
      </c>
      <c r="E2535">
        <v>0.395278853011097</v>
      </c>
      <c r="F2535">
        <v>0.69280501500287295</v>
      </c>
      <c r="G2535" t="s">
        <v>529</v>
      </c>
      <c r="H2535" t="b">
        <v>0</v>
      </c>
      <c r="I2535" t="s">
        <v>382</v>
      </c>
      <c r="J2535" t="s">
        <v>382</v>
      </c>
      <c r="K2535" t="s">
        <v>382</v>
      </c>
      <c r="X2535" t="str">
        <f t="shared" si="204"/>
        <v>0.395278853011097_0.692805015002873</v>
      </c>
      <c r="Y2535" t="str">
        <f t="shared" si="205"/>
        <v>grade4_all_grade_t8_ra_cont_planning</v>
      </c>
      <c r="Z2535" t="str">
        <f t="shared" si="206"/>
        <v>FALSE</v>
      </c>
      <c r="AA2535" s="2" t="e">
        <f t="shared" si="207"/>
        <v>#VALUE!</v>
      </c>
      <c r="AB2535">
        <f t="shared" si="208"/>
        <v>2.04839068708654E-2</v>
      </c>
    </row>
    <row r="2536" spans="1:28">
      <c r="A2536">
        <v>2535</v>
      </c>
      <c r="B2536" t="s">
        <v>140</v>
      </c>
      <c r="C2536">
        <v>0.357198718174015</v>
      </c>
      <c r="D2536">
        <v>0.46022202020284603</v>
      </c>
      <c r="E2536">
        <v>0.77614434445482905</v>
      </c>
      <c r="F2536">
        <v>0.438029275929113</v>
      </c>
      <c r="G2536" t="s">
        <v>529</v>
      </c>
      <c r="H2536" t="b">
        <v>0</v>
      </c>
      <c r="I2536" t="s">
        <v>382</v>
      </c>
      <c r="J2536" t="s">
        <v>382</v>
      </c>
      <c r="K2536" t="s">
        <v>382</v>
      </c>
      <c r="X2536" t="str">
        <f t="shared" si="204"/>
        <v>0.776144344454829_0.438029275929113</v>
      </c>
      <c r="Y2536" t="str">
        <f t="shared" si="205"/>
        <v>grade4_all_grade_t8_ra_cont_planning</v>
      </c>
      <c r="Z2536" t="str">
        <f t="shared" si="206"/>
        <v>FALSE</v>
      </c>
      <c r="AA2536" s="2" t="e">
        <f t="shared" si="207"/>
        <v>#VALUE!</v>
      </c>
      <c r="AB2536">
        <f t="shared" si="208"/>
        <v>0.46022202020284603</v>
      </c>
    </row>
    <row r="2537" spans="1:28">
      <c r="A2537">
        <v>2536</v>
      </c>
      <c r="B2537" t="s">
        <v>117</v>
      </c>
      <c r="C2537">
        <v>1.4728103604766001</v>
      </c>
      <c r="D2537">
        <v>0.84336476846514796</v>
      </c>
      <c r="E2537">
        <v>1.7463503522408099</v>
      </c>
      <c r="F2537">
        <v>8.1361746534410403E-2</v>
      </c>
      <c r="G2537" t="s">
        <v>529</v>
      </c>
      <c r="H2537" t="b">
        <v>0</v>
      </c>
      <c r="I2537" t="s">
        <v>382</v>
      </c>
      <c r="J2537" t="s">
        <v>382</v>
      </c>
      <c r="K2537" t="s">
        <v>382</v>
      </c>
      <c r="X2537" t="str">
        <f t="shared" si="204"/>
        <v>1.74635035224081_0.0813617465344104</v>
      </c>
      <c r="Y2537" t="str">
        <f t="shared" si="205"/>
        <v>grade4_all_grade_t8_ra_cont_planning</v>
      </c>
      <c r="Z2537" t="str">
        <f t="shared" si="206"/>
        <v>FALSE</v>
      </c>
      <c r="AA2537" s="2" t="e">
        <f t="shared" si="207"/>
        <v>#VALUE!</v>
      </c>
      <c r="AB2537">
        <f t="shared" si="208"/>
        <v>0.84336476846514796</v>
      </c>
    </row>
    <row r="2538" spans="1:28">
      <c r="A2538">
        <v>2537</v>
      </c>
      <c r="B2538" t="s">
        <v>118</v>
      </c>
      <c r="C2538">
        <v>1.23510368150063</v>
      </c>
      <c r="D2538">
        <v>0.81947357765833195</v>
      </c>
      <c r="E2538">
        <v>1.5071915863718</v>
      </c>
      <c r="F2538">
        <v>0.132390572728036</v>
      </c>
      <c r="G2538" t="s">
        <v>529</v>
      </c>
      <c r="H2538" t="b">
        <v>0</v>
      </c>
      <c r="I2538" t="s">
        <v>382</v>
      </c>
      <c r="J2538" t="s">
        <v>382</v>
      </c>
      <c r="K2538" t="s">
        <v>382</v>
      </c>
      <c r="X2538" t="str">
        <f t="shared" si="204"/>
        <v>1.5071915863718_0.132390572728036</v>
      </c>
      <c r="Y2538" t="str">
        <f t="shared" si="205"/>
        <v>grade4_all_grade_t8_ra_cont_planning</v>
      </c>
      <c r="Z2538" t="str">
        <f t="shared" si="206"/>
        <v>FALSE</v>
      </c>
      <c r="AA2538" s="2" t="e">
        <f t="shared" si="207"/>
        <v>#VALUE!</v>
      </c>
      <c r="AB2538">
        <f t="shared" si="208"/>
        <v>0.81947357765833195</v>
      </c>
    </row>
    <row r="2539" spans="1:28">
      <c r="A2539">
        <v>2538</v>
      </c>
      <c r="B2539" t="s">
        <v>119</v>
      </c>
      <c r="C2539">
        <v>1.7372220573124699</v>
      </c>
      <c r="D2539">
        <v>0.90892032471297302</v>
      </c>
      <c r="E2539">
        <v>1.9113029053025801</v>
      </c>
      <c r="F2539">
        <v>5.6534823617484499E-2</v>
      </c>
      <c r="G2539" t="s">
        <v>529</v>
      </c>
      <c r="H2539" t="b">
        <v>0</v>
      </c>
      <c r="I2539" t="s">
        <v>382</v>
      </c>
      <c r="J2539" t="s">
        <v>382</v>
      </c>
      <c r="K2539" t="s">
        <v>382</v>
      </c>
      <c r="X2539" t="str">
        <f t="shared" si="204"/>
        <v>1.91130290530258_0.0565348236174845</v>
      </c>
      <c r="Y2539" t="str">
        <f t="shared" si="205"/>
        <v>grade4_all_grade_t8_ra_cont_planning</v>
      </c>
      <c r="Z2539" t="str">
        <f t="shared" si="206"/>
        <v>FALSE</v>
      </c>
      <c r="AA2539" s="2" t="e">
        <f t="shared" si="207"/>
        <v>#VALUE!</v>
      </c>
      <c r="AB2539">
        <f t="shared" si="208"/>
        <v>0.90892032471297302</v>
      </c>
    </row>
    <row r="2540" spans="1:28">
      <c r="A2540">
        <v>2539</v>
      </c>
      <c r="B2540" t="s">
        <v>120</v>
      </c>
      <c r="C2540">
        <v>1.8055727879643799</v>
      </c>
      <c r="D2540">
        <v>1.0799138744383501</v>
      </c>
      <c r="E2540">
        <v>1.67195998746051</v>
      </c>
      <c r="F2540">
        <v>9.5155347336236595E-2</v>
      </c>
      <c r="G2540" t="s">
        <v>529</v>
      </c>
      <c r="H2540" t="b">
        <v>0</v>
      </c>
      <c r="I2540" t="s">
        <v>382</v>
      </c>
      <c r="J2540" t="s">
        <v>382</v>
      </c>
      <c r="K2540" t="s">
        <v>382</v>
      </c>
      <c r="X2540" t="str">
        <f t="shared" si="204"/>
        <v>1.67195998746051_0.0951553473362366</v>
      </c>
      <c r="Y2540" t="str">
        <f t="shared" si="205"/>
        <v>grade4_all_grade_t8_ra_cont_planning</v>
      </c>
      <c r="Z2540" t="str">
        <f t="shared" si="206"/>
        <v>FALSE</v>
      </c>
      <c r="AA2540" s="2" t="e">
        <f t="shared" si="207"/>
        <v>#VALUE!</v>
      </c>
      <c r="AB2540">
        <f t="shared" si="208"/>
        <v>1.0799138744383501</v>
      </c>
    </row>
    <row r="2541" spans="1:28">
      <c r="A2541">
        <v>2540</v>
      </c>
      <c r="B2541" t="s">
        <v>121</v>
      </c>
      <c r="C2541">
        <v>-0.251812277976739</v>
      </c>
      <c r="D2541">
        <v>0.48183360437738698</v>
      </c>
      <c r="E2541">
        <v>-0.52261252782923695</v>
      </c>
      <c r="F2541">
        <v>0.60147447955307798</v>
      </c>
      <c r="G2541" t="s">
        <v>529</v>
      </c>
      <c r="H2541" t="b">
        <v>0</v>
      </c>
      <c r="I2541" t="s">
        <v>382</v>
      </c>
      <c r="J2541" t="s">
        <v>382</v>
      </c>
      <c r="K2541" t="s">
        <v>382</v>
      </c>
      <c r="X2541" t="str">
        <f t="shared" si="204"/>
        <v>-0.522612527829237_0.601474479553078</v>
      </c>
      <c r="Y2541" t="str">
        <f t="shared" si="205"/>
        <v>grade4_all_grade_t8_ra_cont_planning</v>
      </c>
      <c r="Z2541" t="str">
        <f t="shared" si="206"/>
        <v>FALSE</v>
      </c>
      <c r="AA2541" s="2" t="e">
        <f t="shared" si="207"/>
        <v>#VALUE!</v>
      </c>
      <c r="AB2541">
        <f t="shared" si="208"/>
        <v>0.48183360437738698</v>
      </c>
    </row>
    <row r="2542" spans="1:28">
      <c r="A2542">
        <v>2541</v>
      </c>
      <c r="B2542" t="s">
        <v>122</v>
      </c>
      <c r="C2542">
        <v>-0.29591555140287701</v>
      </c>
      <c r="D2542">
        <v>0.54657404503968099</v>
      </c>
      <c r="E2542">
        <v>-0.54140066490239902</v>
      </c>
      <c r="F2542">
        <v>0.58847163284039805</v>
      </c>
      <c r="G2542" t="s">
        <v>529</v>
      </c>
      <c r="H2542" t="b">
        <v>0</v>
      </c>
      <c r="I2542" t="s">
        <v>382</v>
      </c>
      <c r="J2542" t="s">
        <v>382</v>
      </c>
      <c r="K2542" t="s">
        <v>382</v>
      </c>
      <c r="X2542" t="str">
        <f t="shared" si="204"/>
        <v>-0.541400664902399_0.588471632840398</v>
      </c>
      <c r="Y2542" t="str">
        <f t="shared" si="205"/>
        <v>grade4_all_grade_t8_ra_cont_planning</v>
      </c>
      <c r="Z2542" t="str">
        <f t="shared" si="206"/>
        <v>FALSE</v>
      </c>
      <c r="AA2542" s="2" t="e">
        <f t="shared" si="207"/>
        <v>#VALUE!</v>
      </c>
      <c r="AB2542">
        <f t="shared" si="208"/>
        <v>0.54657404503968099</v>
      </c>
    </row>
    <row r="2543" spans="1:28">
      <c r="A2543">
        <v>2542</v>
      </c>
      <c r="B2543" t="s">
        <v>116</v>
      </c>
      <c r="C2543">
        <v>-0.123719667205843</v>
      </c>
      <c r="D2543">
        <v>0.205359322838499</v>
      </c>
      <c r="E2543">
        <v>-0.60245459273908897</v>
      </c>
      <c r="F2543">
        <v>0.54707008612061903</v>
      </c>
      <c r="G2543" t="s">
        <v>530</v>
      </c>
      <c r="H2543" t="b">
        <v>0</v>
      </c>
      <c r="I2543" t="s">
        <v>382</v>
      </c>
      <c r="J2543" t="s">
        <v>382</v>
      </c>
      <c r="K2543" t="s">
        <v>382</v>
      </c>
      <c r="X2543" t="str">
        <f t="shared" si="204"/>
        <v>-0.602454592739089_0.547070086120619</v>
      </c>
      <c r="Y2543" t="str">
        <f t="shared" si="205"/>
        <v>grade5_all_grade_t8_ra_cont_planning</v>
      </c>
      <c r="Z2543" t="str">
        <f t="shared" si="206"/>
        <v>FALSE</v>
      </c>
      <c r="AA2543" s="2" t="e">
        <f t="shared" si="207"/>
        <v>#VALUE!</v>
      </c>
      <c r="AB2543">
        <f t="shared" si="208"/>
        <v>0.205359322838499</v>
      </c>
    </row>
    <row r="2544" spans="1:28">
      <c r="A2544">
        <v>2543</v>
      </c>
      <c r="B2544" t="s">
        <v>234</v>
      </c>
      <c r="C2544">
        <v>1.3397518287842899E-2</v>
      </c>
      <c r="D2544">
        <v>1.8208443873071099E-2</v>
      </c>
      <c r="E2544">
        <v>0.73578601121739695</v>
      </c>
      <c r="F2544">
        <v>0.46211170214969999</v>
      </c>
      <c r="G2544" t="s">
        <v>530</v>
      </c>
      <c r="H2544" t="b">
        <v>0</v>
      </c>
      <c r="I2544" t="s">
        <v>382</v>
      </c>
      <c r="J2544" t="s">
        <v>382</v>
      </c>
      <c r="K2544" t="s">
        <v>382</v>
      </c>
      <c r="X2544" t="str">
        <f t="shared" si="204"/>
        <v>0.735786011217397_0.4621117021497</v>
      </c>
      <c r="Y2544" t="str">
        <f t="shared" si="205"/>
        <v>grade5_all_grade_t8_ra_cont_planning</v>
      </c>
      <c r="Z2544" t="str">
        <f t="shared" si="206"/>
        <v>FALSE</v>
      </c>
      <c r="AA2544" s="2" t="e">
        <f t="shared" si="207"/>
        <v>#VALUE!</v>
      </c>
      <c r="AB2544">
        <f t="shared" si="208"/>
        <v>1.8208443873071099E-2</v>
      </c>
    </row>
    <row r="2545" spans="1:28">
      <c r="A2545">
        <v>2544</v>
      </c>
      <c r="B2545" t="s">
        <v>140</v>
      </c>
      <c r="C2545">
        <v>0.61547217479231697</v>
      </c>
      <c r="D2545">
        <v>0.345528279255298</v>
      </c>
      <c r="E2545">
        <v>1.7812497897966999</v>
      </c>
      <c r="F2545">
        <v>7.5312729338958898E-2</v>
      </c>
      <c r="G2545" t="s">
        <v>530</v>
      </c>
      <c r="H2545" t="b">
        <v>0</v>
      </c>
      <c r="I2545" t="s">
        <v>382</v>
      </c>
      <c r="J2545" t="s">
        <v>382</v>
      </c>
      <c r="K2545" t="s">
        <v>382</v>
      </c>
      <c r="X2545" t="str">
        <f t="shared" si="204"/>
        <v>1.7812497897967_0.0753127293389589</v>
      </c>
      <c r="Y2545" t="str">
        <f t="shared" si="205"/>
        <v>grade5_all_grade_t8_ra_cont_planning</v>
      </c>
      <c r="Z2545" t="str">
        <f t="shared" si="206"/>
        <v>FALSE</v>
      </c>
      <c r="AA2545" s="2" t="e">
        <f t="shared" si="207"/>
        <v>#VALUE!</v>
      </c>
      <c r="AB2545">
        <f t="shared" si="208"/>
        <v>0.345528279255298</v>
      </c>
    </row>
    <row r="2546" spans="1:28">
      <c r="A2546">
        <v>2545</v>
      </c>
      <c r="B2546" t="s">
        <v>117</v>
      </c>
      <c r="C2546">
        <v>1.1435073804131299</v>
      </c>
      <c r="D2546">
        <v>0.71803157060780898</v>
      </c>
      <c r="E2546">
        <v>1.59255863839686</v>
      </c>
      <c r="F2546">
        <v>0.111718545743099</v>
      </c>
      <c r="G2546" t="s">
        <v>530</v>
      </c>
      <c r="H2546" t="b">
        <v>0</v>
      </c>
      <c r="I2546" t="s">
        <v>382</v>
      </c>
      <c r="J2546" t="s">
        <v>382</v>
      </c>
      <c r="K2546" t="s">
        <v>382</v>
      </c>
      <c r="X2546" t="str">
        <f t="shared" si="204"/>
        <v>1.59255863839686_0.111718545743099</v>
      </c>
      <c r="Y2546" t="str">
        <f t="shared" si="205"/>
        <v>grade5_all_grade_t8_ra_cont_planning</v>
      </c>
      <c r="Z2546" t="str">
        <f t="shared" si="206"/>
        <v>FALSE</v>
      </c>
      <c r="AA2546" s="2" t="e">
        <f t="shared" si="207"/>
        <v>#VALUE!</v>
      </c>
      <c r="AB2546">
        <f t="shared" si="208"/>
        <v>0.71803157060780898</v>
      </c>
    </row>
    <row r="2547" spans="1:28">
      <c r="A2547">
        <v>2546</v>
      </c>
      <c r="B2547" t="s">
        <v>118</v>
      </c>
      <c r="C2547">
        <v>2.0808277148779202</v>
      </c>
      <c r="D2547">
        <v>0.67873596815457604</v>
      </c>
      <c r="E2547">
        <v>3.0657395695936098</v>
      </c>
      <c r="F2547">
        <v>2.2563351735172699E-3</v>
      </c>
      <c r="G2547" t="s">
        <v>530</v>
      </c>
      <c r="H2547" t="b">
        <v>0</v>
      </c>
      <c r="I2547" t="s">
        <v>382</v>
      </c>
      <c r="J2547" t="s">
        <v>382</v>
      </c>
      <c r="K2547" t="s">
        <v>382</v>
      </c>
      <c r="X2547" t="str">
        <f t="shared" si="204"/>
        <v>3.06573956959361_0.00225633517351727</v>
      </c>
      <c r="Y2547" t="str">
        <f t="shared" si="205"/>
        <v>grade5_all_grade_t8_ra_cont_planning</v>
      </c>
      <c r="Z2547" t="str">
        <f t="shared" si="206"/>
        <v>FALSE</v>
      </c>
      <c r="AA2547" s="2" t="e">
        <f t="shared" si="207"/>
        <v>#VALUE!</v>
      </c>
      <c r="AB2547">
        <f t="shared" si="208"/>
        <v>0.67873596815457604</v>
      </c>
    </row>
    <row r="2548" spans="1:28">
      <c r="A2548">
        <v>2547</v>
      </c>
      <c r="B2548" t="s">
        <v>119</v>
      </c>
      <c r="C2548">
        <v>1.8585782145648799</v>
      </c>
      <c r="D2548">
        <v>0.75583588984101402</v>
      </c>
      <c r="E2548">
        <v>2.4589705775361099</v>
      </c>
      <c r="F2548">
        <v>1.41787476979839E-2</v>
      </c>
      <c r="G2548" t="s">
        <v>530</v>
      </c>
      <c r="H2548" t="b">
        <v>0</v>
      </c>
      <c r="I2548" t="s">
        <v>382</v>
      </c>
      <c r="J2548" t="s">
        <v>382</v>
      </c>
      <c r="K2548" t="s">
        <v>382</v>
      </c>
      <c r="X2548" t="str">
        <f t="shared" si="204"/>
        <v>2.45897057753611_0.0141787476979839</v>
      </c>
      <c r="Y2548" t="str">
        <f t="shared" si="205"/>
        <v>grade5_all_grade_t8_ra_cont_planning</v>
      </c>
      <c r="Z2548" t="str">
        <f t="shared" si="206"/>
        <v>FALSE</v>
      </c>
      <c r="AA2548" s="2" t="e">
        <f t="shared" si="207"/>
        <v>#VALUE!</v>
      </c>
      <c r="AB2548">
        <f t="shared" si="208"/>
        <v>0.75583588984101402</v>
      </c>
    </row>
    <row r="2549" spans="1:28">
      <c r="A2549">
        <v>2548</v>
      </c>
      <c r="B2549" t="s">
        <v>120</v>
      </c>
      <c r="C2549">
        <v>1.8512913283603201</v>
      </c>
      <c r="D2549">
        <v>0.76144343018625305</v>
      </c>
      <c r="E2549">
        <v>2.4312920106323399</v>
      </c>
      <c r="F2549">
        <v>1.5299404177289E-2</v>
      </c>
      <c r="G2549" t="s">
        <v>530</v>
      </c>
      <c r="H2549" t="b">
        <v>0</v>
      </c>
      <c r="I2549" t="s">
        <v>382</v>
      </c>
      <c r="J2549" t="s">
        <v>382</v>
      </c>
      <c r="K2549" t="s">
        <v>382</v>
      </c>
      <c r="X2549" t="str">
        <f t="shared" si="204"/>
        <v>2.43129201063234_0.015299404177289</v>
      </c>
      <c r="Y2549" t="str">
        <f t="shared" si="205"/>
        <v>grade5_all_grade_t8_ra_cont_planning</v>
      </c>
      <c r="Z2549" t="str">
        <f t="shared" si="206"/>
        <v>FALSE</v>
      </c>
      <c r="AA2549" s="2" t="e">
        <f t="shared" si="207"/>
        <v>#VALUE!</v>
      </c>
      <c r="AB2549">
        <f t="shared" si="208"/>
        <v>0.76144343018625305</v>
      </c>
    </row>
    <row r="2550" spans="1:28">
      <c r="A2550">
        <v>2549</v>
      </c>
      <c r="B2550" t="s">
        <v>121</v>
      </c>
      <c r="C2550">
        <v>0.11380920776827599</v>
      </c>
      <c r="D2550">
        <v>0.43242151451634703</v>
      </c>
      <c r="E2550">
        <v>0.26319043791234298</v>
      </c>
      <c r="F2550">
        <v>0.79248260009985005</v>
      </c>
      <c r="G2550" t="s">
        <v>530</v>
      </c>
      <c r="H2550" t="b">
        <v>0</v>
      </c>
      <c r="I2550" t="s">
        <v>382</v>
      </c>
      <c r="J2550" t="s">
        <v>382</v>
      </c>
      <c r="K2550" t="s">
        <v>382</v>
      </c>
      <c r="X2550" t="str">
        <f t="shared" si="204"/>
        <v>0.263190437912343_0.79248260009985</v>
      </c>
      <c r="Y2550" t="str">
        <f t="shared" si="205"/>
        <v>grade5_all_grade_t8_ra_cont_planning</v>
      </c>
      <c r="Z2550" t="str">
        <f t="shared" si="206"/>
        <v>FALSE</v>
      </c>
      <c r="AA2550" s="2" t="e">
        <f t="shared" si="207"/>
        <v>#VALUE!</v>
      </c>
      <c r="AB2550">
        <f t="shared" si="208"/>
        <v>0.43242151451634703</v>
      </c>
    </row>
    <row r="2551" spans="1:28">
      <c r="A2551">
        <v>2550</v>
      </c>
      <c r="B2551" t="s">
        <v>122</v>
      </c>
      <c r="C2551">
        <v>-0.684232914477654</v>
      </c>
      <c r="D2551">
        <v>0.49522087536812498</v>
      </c>
      <c r="E2551">
        <v>-1.3816721962074501</v>
      </c>
      <c r="F2551">
        <v>0.16752086191291399</v>
      </c>
      <c r="G2551" t="s">
        <v>530</v>
      </c>
      <c r="H2551" t="b">
        <v>0</v>
      </c>
      <c r="I2551" t="s">
        <v>382</v>
      </c>
      <c r="J2551" t="s">
        <v>382</v>
      </c>
      <c r="K2551" t="s">
        <v>382</v>
      </c>
      <c r="X2551" t="str">
        <f t="shared" si="204"/>
        <v>-1.38167219620745_0.167520861912914</v>
      </c>
      <c r="Y2551" t="str">
        <f t="shared" si="205"/>
        <v>grade5_all_grade_t8_ra_cont_planning</v>
      </c>
      <c r="Z2551" t="str">
        <f t="shared" si="206"/>
        <v>FALSE</v>
      </c>
      <c r="AA2551" s="2" t="e">
        <f t="shared" si="207"/>
        <v>#VALUE!</v>
      </c>
      <c r="AB2551">
        <f t="shared" si="208"/>
        <v>0.49522087536812498</v>
      </c>
    </row>
    <row r="2552" spans="1:28">
      <c r="A2552">
        <v>2551</v>
      </c>
      <c r="B2552" t="s">
        <v>116</v>
      </c>
      <c r="C2552">
        <v>0.12997544470464201</v>
      </c>
      <c r="D2552">
        <v>0.206692061539899</v>
      </c>
      <c r="E2552">
        <v>0.62883617172472595</v>
      </c>
      <c r="F2552">
        <v>0.52967128197480295</v>
      </c>
      <c r="G2552" t="s">
        <v>531</v>
      </c>
      <c r="H2552" t="b">
        <v>0</v>
      </c>
      <c r="I2552" t="s">
        <v>382</v>
      </c>
      <c r="J2552" t="s">
        <v>382</v>
      </c>
      <c r="K2552" t="s">
        <v>382</v>
      </c>
      <c r="X2552" t="str">
        <f t="shared" si="204"/>
        <v>0.628836171724726_0.529671281974803</v>
      </c>
      <c r="Y2552" t="str">
        <f t="shared" si="205"/>
        <v>grade6_all_grade_t8_ra_cont_planning</v>
      </c>
      <c r="Z2552" t="str">
        <f t="shared" si="206"/>
        <v>FALSE</v>
      </c>
      <c r="AA2552" s="2" t="e">
        <f t="shared" si="207"/>
        <v>#VALUE!</v>
      </c>
      <c r="AB2552">
        <f t="shared" si="208"/>
        <v>0.206692061539899</v>
      </c>
    </row>
    <row r="2553" spans="1:28">
      <c r="A2553">
        <v>2552</v>
      </c>
      <c r="B2553" t="s">
        <v>234</v>
      </c>
      <c r="C2553">
        <v>-1.2305899715992E-2</v>
      </c>
      <c r="D2553">
        <v>1.83588260575243E-2</v>
      </c>
      <c r="E2553">
        <v>-0.67029883487285702</v>
      </c>
      <c r="F2553">
        <v>0.502898967368269</v>
      </c>
      <c r="G2553" t="s">
        <v>531</v>
      </c>
      <c r="H2553" t="b">
        <v>0</v>
      </c>
      <c r="I2553" t="s">
        <v>382</v>
      </c>
      <c r="J2553" t="s">
        <v>382</v>
      </c>
      <c r="K2553" t="s">
        <v>382</v>
      </c>
      <c r="X2553" t="str">
        <f t="shared" si="204"/>
        <v>-0.670298834872857_0.502898967368269</v>
      </c>
      <c r="Y2553" t="str">
        <f t="shared" si="205"/>
        <v>grade6_all_grade_t8_ra_cont_planning</v>
      </c>
      <c r="Z2553" t="str">
        <f t="shared" si="206"/>
        <v>FALSE</v>
      </c>
      <c r="AA2553" s="2" t="e">
        <f t="shared" si="207"/>
        <v>#VALUE!</v>
      </c>
      <c r="AB2553">
        <f t="shared" si="208"/>
        <v>1.83588260575243E-2</v>
      </c>
    </row>
    <row r="2554" spans="1:28">
      <c r="A2554">
        <v>2553</v>
      </c>
      <c r="B2554" t="s">
        <v>140</v>
      </c>
      <c r="C2554">
        <v>7.3534782938063106E-2</v>
      </c>
      <c r="D2554">
        <v>0.34798070050880803</v>
      </c>
      <c r="E2554">
        <v>0.211318566893344</v>
      </c>
      <c r="F2554">
        <v>0.83270314732410999</v>
      </c>
      <c r="G2554" t="s">
        <v>531</v>
      </c>
      <c r="H2554" t="b">
        <v>0</v>
      </c>
      <c r="I2554" t="s">
        <v>382</v>
      </c>
      <c r="J2554" t="s">
        <v>382</v>
      </c>
      <c r="K2554" t="s">
        <v>382</v>
      </c>
      <c r="X2554" t="str">
        <f t="shared" si="204"/>
        <v>0.211318566893344_0.83270314732411</v>
      </c>
      <c r="Y2554" t="str">
        <f t="shared" si="205"/>
        <v>grade6_all_grade_t8_ra_cont_planning</v>
      </c>
      <c r="Z2554" t="str">
        <f t="shared" si="206"/>
        <v>FALSE</v>
      </c>
      <c r="AA2554" s="2" t="e">
        <f t="shared" si="207"/>
        <v>#VALUE!</v>
      </c>
      <c r="AB2554">
        <f t="shared" si="208"/>
        <v>0.34798070050880803</v>
      </c>
    </row>
    <row r="2555" spans="1:28">
      <c r="A2555">
        <v>2554</v>
      </c>
      <c r="B2555" t="s">
        <v>117</v>
      </c>
      <c r="C2555">
        <v>1.4077090716226699</v>
      </c>
      <c r="D2555">
        <v>0.71724515557728297</v>
      </c>
      <c r="E2555">
        <v>1.9626609683960301</v>
      </c>
      <c r="F2555">
        <v>5.0100215633498597E-2</v>
      </c>
      <c r="G2555" t="s">
        <v>531</v>
      </c>
      <c r="H2555" t="b">
        <v>0</v>
      </c>
      <c r="I2555" t="s">
        <v>382</v>
      </c>
      <c r="J2555" t="s">
        <v>382</v>
      </c>
      <c r="K2555" t="s">
        <v>382</v>
      </c>
      <c r="X2555" t="str">
        <f t="shared" si="204"/>
        <v>1.96266096839603_0.0501002156334986</v>
      </c>
      <c r="Y2555" t="str">
        <f t="shared" si="205"/>
        <v>grade6_all_grade_t8_ra_cont_planning</v>
      </c>
      <c r="Z2555" t="str">
        <f t="shared" si="206"/>
        <v>FALSE</v>
      </c>
      <c r="AA2555" s="2" t="e">
        <f t="shared" si="207"/>
        <v>#VALUE!</v>
      </c>
      <c r="AB2555">
        <f t="shared" si="208"/>
        <v>0.71724515557728297</v>
      </c>
    </row>
    <row r="2556" spans="1:28">
      <c r="A2556">
        <v>2555</v>
      </c>
      <c r="B2556" t="s">
        <v>118</v>
      </c>
      <c r="C2556">
        <v>2.38445857007641</v>
      </c>
      <c r="D2556">
        <v>0.73717417189087098</v>
      </c>
      <c r="E2556">
        <v>3.23459320876667</v>
      </c>
      <c r="F2556">
        <v>1.2781995510921899E-3</v>
      </c>
      <c r="G2556" t="s">
        <v>531</v>
      </c>
      <c r="H2556" t="b">
        <v>0</v>
      </c>
      <c r="I2556" t="s">
        <v>382</v>
      </c>
      <c r="J2556" t="s">
        <v>382</v>
      </c>
      <c r="K2556" t="s">
        <v>382</v>
      </c>
      <c r="X2556" t="str">
        <f t="shared" ref="X2556:X2619" si="209">E2556&amp;"_"&amp;F2556</f>
        <v>3.23459320876667_0.00127819955109219</v>
      </c>
      <c r="Y2556" t="str">
        <f t="shared" ref="Y2556:Y2619" si="210">TEXT(G2556,"0.000")</f>
        <v>grade6_all_grade_t8_ra_cont_planning</v>
      </c>
      <c r="Z2556" t="str">
        <f t="shared" ref="Z2556:Z2619" si="211">TEXT(H2556,"0.000")</f>
        <v>FALSE</v>
      </c>
      <c r="AA2556" s="2" t="e">
        <f t="shared" ref="AA2556:AA2619" si="212">IF(COUNTIF(J2556,"*E*")&gt;0, "***", IF(TEXT(J2556, "0.00E+00")*1&lt;0.01, "***", IF(TEXT(J2556, "0.00E+00")*1&lt;0.05, "**",  IF(TEXT(J2556, "0.00E+00")*1&lt;0.1, "*",""))))</f>
        <v>#VALUE!</v>
      </c>
      <c r="AB2556">
        <f t="shared" ref="AB2556:AB2619" si="213">D2556</f>
        <v>0.73717417189087098</v>
      </c>
    </row>
    <row r="2557" spans="1:28">
      <c r="A2557">
        <v>2556</v>
      </c>
      <c r="B2557" t="s">
        <v>119</v>
      </c>
      <c r="C2557">
        <v>1.4038597075264201</v>
      </c>
      <c r="D2557">
        <v>0.78921479138030304</v>
      </c>
      <c r="E2557">
        <v>1.7788056215610599</v>
      </c>
      <c r="F2557">
        <v>7.5726320882880602E-2</v>
      </c>
      <c r="G2557" t="s">
        <v>531</v>
      </c>
      <c r="H2557" t="b">
        <v>0</v>
      </c>
      <c r="I2557" t="s">
        <v>382</v>
      </c>
      <c r="J2557" t="s">
        <v>382</v>
      </c>
      <c r="K2557" t="s">
        <v>382</v>
      </c>
      <c r="X2557" t="str">
        <f t="shared" si="209"/>
        <v>1.77880562156106_0.0757263208828806</v>
      </c>
      <c r="Y2557" t="str">
        <f t="shared" si="210"/>
        <v>grade6_all_grade_t8_ra_cont_planning</v>
      </c>
      <c r="Z2557" t="str">
        <f t="shared" si="211"/>
        <v>FALSE</v>
      </c>
      <c r="AA2557" s="2" t="e">
        <f t="shared" si="212"/>
        <v>#VALUE!</v>
      </c>
      <c r="AB2557">
        <f t="shared" si="213"/>
        <v>0.78921479138030304</v>
      </c>
    </row>
    <row r="2558" spans="1:28">
      <c r="A2558">
        <v>2557</v>
      </c>
      <c r="B2558" t="s">
        <v>120</v>
      </c>
      <c r="C2558">
        <v>1.3172328658736401</v>
      </c>
      <c r="D2558">
        <v>0.864867189736651</v>
      </c>
      <c r="E2558">
        <v>1.52304640701508</v>
      </c>
      <c r="F2558">
        <v>0.12822033452737899</v>
      </c>
      <c r="G2558" t="s">
        <v>531</v>
      </c>
      <c r="H2558" t="b">
        <v>0</v>
      </c>
      <c r="I2558" t="s">
        <v>382</v>
      </c>
      <c r="J2558" t="s">
        <v>382</v>
      </c>
      <c r="K2558" t="s">
        <v>382</v>
      </c>
      <c r="X2558" t="str">
        <f t="shared" si="209"/>
        <v>1.52304640701508_0.128220334527379</v>
      </c>
      <c r="Y2558" t="str">
        <f t="shared" si="210"/>
        <v>grade6_all_grade_t8_ra_cont_planning</v>
      </c>
      <c r="Z2558" t="str">
        <f t="shared" si="211"/>
        <v>FALSE</v>
      </c>
      <c r="AA2558" s="2" t="e">
        <f t="shared" si="212"/>
        <v>#VALUE!</v>
      </c>
      <c r="AB2558">
        <f t="shared" si="213"/>
        <v>0.864867189736651</v>
      </c>
    </row>
    <row r="2559" spans="1:28">
      <c r="A2559">
        <v>2558</v>
      </c>
      <c r="B2559" t="s">
        <v>121</v>
      </c>
      <c r="C2559">
        <v>0.27175760526390202</v>
      </c>
      <c r="D2559">
        <v>0.445138431234267</v>
      </c>
      <c r="E2559">
        <v>0.61050133215948199</v>
      </c>
      <c r="F2559">
        <v>0.54173740743459897</v>
      </c>
      <c r="G2559" t="s">
        <v>531</v>
      </c>
      <c r="H2559" t="b">
        <v>0</v>
      </c>
      <c r="I2559" t="s">
        <v>382</v>
      </c>
      <c r="J2559" t="s">
        <v>382</v>
      </c>
      <c r="K2559" t="s">
        <v>382</v>
      </c>
      <c r="X2559" t="str">
        <f t="shared" si="209"/>
        <v>0.610501332159482_0.541737407434599</v>
      </c>
      <c r="Y2559" t="str">
        <f t="shared" si="210"/>
        <v>grade6_all_grade_t8_ra_cont_planning</v>
      </c>
      <c r="Z2559" t="str">
        <f t="shared" si="211"/>
        <v>FALSE</v>
      </c>
      <c r="AA2559" s="2" t="e">
        <f t="shared" si="212"/>
        <v>#VALUE!</v>
      </c>
      <c r="AB2559">
        <f t="shared" si="213"/>
        <v>0.445138431234267</v>
      </c>
    </row>
    <row r="2560" spans="1:28">
      <c r="A2560">
        <v>2559</v>
      </c>
      <c r="B2560" t="s">
        <v>122</v>
      </c>
      <c r="C2560">
        <v>6.85633725540334E-2</v>
      </c>
      <c r="D2560">
        <v>0.43063913429964101</v>
      </c>
      <c r="E2560">
        <v>0.15921305588155599</v>
      </c>
      <c r="F2560">
        <v>0.873549142504358</v>
      </c>
      <c r="G2560" t="s">
        <v>531</v>
      </c>
      <c r="H2560" t="b">
        <v>0</v>
      </c>
      <c r="I2560" t="s">
        <v>382</v>
      </c>
      <c r="J2560" t="s">
        <v>382</v>
      </c>
      <c r="K2560" t="s">
        <v>382</v>
      </c>
      <c r="X2560" t="str">
        <f t="shared" si="209"/>
        <v>0.159213055881556_0.873549142504358</v>
      </c>
      <c r="Y2560" t="str">
        <f t="shared" si="210"/>
        <v>grade6_all_grade_t8_ra_cont_planning</v>
      </c>
      <c r="Z2560" t="str">
        <f t="shared" si="211"/>
        <v>FALSE</v>
      </c>
      <c r="AA2560" s="2" t="e">
        <f t="shared" si="212"/>
        <v>#VALUE!</v>
      </c>
      <c r="AB2560">
        <f t="shared" si="213"/>
        <v>0.43063913429964101</v>
      </c>
    </row>
    <row r="2561" spans="1:28">
      <c r="A2561">
        <v>2560</v>
      </c>
      <c r="B2561" t="s">
        <v>116</v>
      </c>
      <c r="C2561">
        <v>0.129304651013955</v>
      </c>
      <c r="D2561">
        <v>0.13917499328760699</v>
      </c>
      <c r="E2561">
        <v>0.92907962816815304</v>
      </c>
      <c r="F2561">
        <v>0.35310492950688899</v>
      </c>
      <c r="G2561" t="s">
        <v>532</v>
      </c>
      <c r="H2561" t="b">
        <v>0</v>
      </c>
      <c r="I2561" t="s">
        <v>382</v>
      </c>
      <c r="J2561" t="s">
        <v>382</v>
      </c>
      <c r="K2561" t="s">
        <v>382</v>
      </c>
      <c r="X2561" t="str">
        <f t="shared" si="209"/>
        <v>0.929079628168153_0.353104929506889</v>
      </c>
      <c r="Y2561" t="str">
        <f t="shared" si="210"/>
        <v>grade7_all_grade_t8_ra_cont_planning</v>
      </c>
      <c r="Z2561" t="str">
        <f t="shared" si="211"/>
        <v>FALSE</v>
      </c>
      <c r="AA2561" s="2" t="e">
        <f t="shared" si="212"/>
        <v>#VALUE!</v>
      </c>
      <c r="AB2561">
        <f t="shared" si="213"/>
        <v>0.13917499328760699</v>
      </c>
    </row>
    <row r="2562" spans="1:28">
      <c r="A2562">
        <v>2561</v>
      </c>
      <c r="B2562" t="s">
        <v>234</v>
      </c>
      <c r="C2562">
        <v>-1.15373697942554E-2</v>
      </c>
      <c r="D2562">
        <v>1.25548265040218E-2</v>
      </c>
      <c r="E2562">
        <v>-0.91895891915029304</v>
      </c>
      <c r="F2562">
        <v>0.358371180808574</v>
      </c>
      <c r="G2562" t="s">
        <v>532</v>
      </c>
      <c r="H2562" t="b">
        <v>0</v>
      </c>
      <c r="I2562" t="s">
        <v>382</v>
      </c>
      <c r="J2562" t="s">
        <v>382</v>
      </c>
      <c r="K2562" t="s">
        <v>382</v>
      </c>
      <c r="X2562" t="str">
        <f t="shared" si="209"/>
        <v>-0.918958919150293_0.358371180808574</v>
      </c>
      <c r="Y2562" t="str">
        <f t="shared" si="210"/>
        <v>grade7_all_grade_t8_ra_cont_planning</v>
      </c>
      <c r="Z2562" t="str">
        <f t="shared" si="211"/>
        <v>FALSE</v>
      </c>
      <c r="AA2562" s="2" t="e">
        <f t="shared" si="212"/>
        <v>#VALUE!</v>
      </c>
      <c r="AB2562">
        <f t="shared" si="213"/>
        <v>1.25548265040218E-2</v>
      </c>
    </row>
    <row r="2563" spans="1:28">
      <c r="A2563">
        <v>2562</v>
      </c>
      <c r="B2563" t="s">
        <v>140</v>
      </c>
      <c r="C2563">
        <v>0.436462454825358</v>
      </c>
      <c r="D2563">
        <v>0.25795160431103797</v>
      </c>
      <c r="E2563">
        <v>1.69203233292967</v>
      </c>
      <c r="F2563">
        <v>9.0997068490367705E-2</v>
      </c>
      <c r="G2563" t="s">
        <v>532</v>
      </c>
      <c r="H2563" t="b">
        <v>0</v>
      </c>
      <c r="I2563" t="s">
        <v>382</v>
      </c>
      <c r="J2563" t="s">
        <v>382</v>
      </c>
      <c r="K2563" t="s">
        <v>382</v>
      </c>
      <c r="X2563" t="str">
        <f t="shared" si="209"/>
        <v>1.69203233292967_0.0909970684903677</v>
      </c>
      <c r="Y2563" t="str">
        <f t="shared" si="210"/>
        <v>grade7_all_grade_t8_ra_cont_planning</v>
      </c>
      <c r="Z2563" t="str">
        <f t="shared" si="211"/>
        <v>FALSE</v>
      </c>
      <c r="AA2563" s="2" t="e">
        <f t="shared" si="212"/>
        <v>#VALUE!</v>
      </c>
      <c r="AB2563">
        <f t="shared" si="213"/>
        <v>0.25795160431103797</v>
      </c>
    </row>
    <row r="2564" spans="1:28">
      <c r="A2564">
        <v>2563</v>
      </c>
      <c r="B2564" t="s">
        <v>117</v>
      </c>
      <c r="C2564">
        <v>0.56536053854534796</v>
      </c>
      <c r="D2564">
        <v>0.41168478883141302</v>
      </c>
      <c r="E2564">
        <v>1.3732849837618499</v>
      </c>
      <c r="F2564">
        <v>0.17001675944354</v>
      </c>
      <c r="G2564" t="s">
        <v>532</v>
      </c>
      <c r="H2564" t="b">
        <v>0</v>
      </c>
      <c r="I2564" t="s">
        <v>382</v>
      </c>
      <c r="J2564" t="s">
        <v>382</v>
      </c>
      <c r="K2564" t="s">
        <v>382</v>
      </c>
      <c r="X2564" t="str">
        <f t="shared" si="209"/>
        <v>1.37328498376185_0.17001675944354</v>
      </c>
      <c r="Y2564" t="str">
        <f t="shared" si="210"/>
        <v>grade7_all_grade_t8_ra_cont_planning</v>
      </c>
      <c r="Z2564" t="str">
        <f t="shared" si="211"/>
        <v>FALSE</v>
      </c>
      <c r="AA2564" s="2" t="e">
        <f t="shared" si="212"/>
        <v>#VALUE!</v>
      </c>
      <c r="AB2564">
        <f t="shared" si="213"/>
        <v>0.41168478883141302</v>
      </c>
    </row>
    <row r="2565" spans="1:28">
      <c r="A2565">
        <v>2564</v>
      </c>
      <c r="B2565" t="s">
        <v>118</v>
      </c>
      <c r="C2565">
        <v>1.00871190523971</v>
      </c>
      <c r="D2565">
        <v>0.37847976262382099</v>
      </c>
      <c r="E2565">
        <v>2.6651673480420501</v>
      </c>
      <c r="F2565">
        <v>7.8372549161031101E-3</v>
      </c>
      <c r="G2565" t="s">
        <v>532</v>
      </c>
      <c r="H2565" t="b">
        <v>0</v>
      </c>
      <c r="I2565" t="s">
        <v>382</v>
      </c>
      <c r="J2565" t="s">
        <v>382</v>
      </c>
      <c r="K2565" t="s">
        <v>382</v>
      </c>
      <c r="X2565" t="str">
        <f t="shared" si="209"/>
        <v>2.66516734804205_0.00783725491610311</v>
      </c>
      <c r="Y2565" t="str">
        <f t="shared" si="210"/>
        <v>grade7_all_grade_t8_ra_cont_planning</v>
      </c>
      <c r="Z2565" t="str">
        <f t="shared" si="211"/>
        <v>FALSE</v>
      </c>
      <c r="AA2565" s="2" t="e">
        <f t="shared" si="212"/>
        <v>#VALUE!</v>
      </c>
      <c r="AB2565">
        <f t="shared" si="213"/>
        <v>0.37847976262382099</v>
      </c>
    </row>
    <row r="2566" spans="1:28">
      <c r="A2566">
        <v>2565</v>
      </c>
      <c r="B2566" t="s">
        <v>119</v>
      </c>
      <c r="C2566">
        <v>1.15455487198613</v>
      </c>
      <c r="D2566">
        <v>0.47114501968501299</v>
      </c>
      <c r="E2566">
        <v>2.4505297174912601</v>
      </c>
      <c r="F2566">
        <v>1.4460107760899401E-2</v>
      </c>
      <c r="G2566" t="s">
        <v>532</v>
      </c>
      <c r="H2566" t="b">
        <v>0</v>
      </c>
      <c r="I2566" t="s">
        <v>382</v>
      </c>
      <c r="J2566" t="s">
        <v>382</v>
      </c>
      <c r="K2566" t="s">
        <v>382</v>
      </c>
      <c r="X2566" t="str">
        <f t="shared" si="209"/>
        <v>2.45052971749126_0.0144601077608994</v>
      </c>
      <c r="Y2566" t="str">
        <f t="shared" si="210"/>
        <v>grade7_all_grade_t8_ra_cont_planning</v>
      </c>
      <c r="Z2566" t="str">
        <f t="shared" si="211"/>
        <v>FALSE</v>
      </c>
      <c r="AA2566" s="2" t="e">
        <f t="shared" si="212"/>
        <v>#VALUE!</v>
      </c>
      <c r="AB2566">
        <f t="shared" si="213"/>
        <v>0.47114501968501299</v>
      </c>
    </row>
    <row r="2567" spans="1:28">
      <c r="A2567">
        <v>2566</v>
      </c>
      <c r="B2567" t="s">
        <v>120</v>
      </c>
      <c r="C2567">
        <v>0.32993717787072202</v>
      </c>
      <c r="D2567">
        <v>0.52724588145565698</v>
      </c>
      <c r="E2567">
        <v>0.62577478454608204</v>
      </c>
      <c r="F2567">
        <v>0.53162642014087502</v>
      </c>
      <c r="G2567" t="s">
        <v>532</v>
      </c>
      <c r="H2567" t="b">
        <v>0</v>
      </c>
      <c r="I2567" t="s">
        <v>382</v>
      </c>
      <c r="J2567" t="s">
        <v>382</v>
      </c>
      <c r="K2567" t="s">
        <v>382</v>
      </c>
      <c r="X2567" t="str">
        <f t="shared" si="209"/>
        <v>0.625774784546082_0.531626420140875</v>
      </c>
      <c r="Y2567" t="str">
        <f t="shared" si="210"/>
        <v>grade7_all_grade_t8_ra_cont_planning</v>
      </c>
      <c r="Z2567" t="str">
        <f t="shared" si="211"/>
        <v>FALSE</v>
      </c>
      <c r="AA2567" s="2" t="e">
        <f t="shared" si="212"/>
        <v>#VALUE!</v>
      </c>
      <c r="AB2567">
        <f t="shared" si="213"/>
        <v>0.52724588145565698</v>
      </c>
    </row>
    <row r="2568" spans="1:28">
      <c r="A2568">
        <v>2567</v>
      </c>
      <c r="B2568" t="s">
        <v>121</v>
      </c>
      <c r="C2568">
        <v>-0.103567225804522</v>
      </c>
      <c r="D2568">
        <v>0.30604982735715902</v>
      </c>
      <c r="E2568">
        <v>-0.33839988311334501</v>
      </c>
      <c r="F2568">
        <v>0.73514332226927404</v>
      </c>
      <c r="G2568" t="s">
        <v>532</v>
      </c>
      <c r="H2568" t="b">
        <v>0</v>
      </c>
      <c r="I2568" t="s">
        <v>382</v>
      </c>
      <c r="J2568" t="s">
        <v>382</v>
      </c>
      <c r="K2568" t="s">
        <v>382</v>
      </c>
      <c r="X2568" t="str">
        <f t="shared" si="209"/>
        <v>-0.338399883113345_0.735143322269274</v>
      </c>
      <c r="Y2568" t="str">
        <f t="shared" si="210"/>
        <v>grade7_all_grade_t8_ra_cont_planning</v>
      </c>
      <c r="Z2568" t="str">
        <f t="shared" si="211"/>
        <v>FALSE</v>
      </c>
      <c r="AA2568" s="2" t="e">
        <f t="shared" si="212"/>
        <v>#VALUE!</v>
      </c>
      <c r="AB2568">
        <f t="shared" si="213"/>
        <v>0.30604982735715902</v>
      </c>
    </row>
    <row r="2569" spans="1:28">
      <c r="A2569">
        <v>2568</v>
      </c>
      <c r="B2569" t="s">
        <v>122</v>
      </c>
      <c r="C2569">
        <v>-0.212785857276277</v>
      </c>
      <c r="D2569">
        <v>0.31619423652456402</v>
      </c>
      <c r="E2569">
        <v>-0.67295931644771101</v>
      </c>
      <c r="F2569">
        <v>0.50115147252759995</v>
      </c>
      <c r="G2569" t="s">
        <v>532</v>
      </c>
      <c r="H2569" t="b">
        <v>0</v>
      </c>
      <c r="I2569" t="s">
        <v>382</v>
      </c>
      <c r="J2569" t="s">
        <v>382</v>
      </c>
      <c r="K2569" t="s">
        <v>382</v>
      </c>
      <c r="X2569" t="str">
        <f t="shared" si="209"/>
        <v>-0.672959316447711_0.5011514725276</v>
      </c>
      <c r="Y2569" t="str">
        <f t="shared" si="210"/>
        <v>grade7_all_grade_t8_ra_cont_planning</v>
      </c>
      <c r="Z2569" t="str">
        <f t="shared" si="211"/>
        <v>FALSE</v>
      </c>
      <c r="AA2569" s="2" t="e">
        <f t="shared" si="212"/>
        <v>#VALUE!</v>
      </c>
      <c r="AB2569">
        <f t="shared" si="213"/>
        <v>0.31619423652456402</v>
      </c>
    </row>
    <row r="2570" spans="1:28">
      <c r="A2570">
        <v>2569</v>
      </c>
      <c r="B2570" t="s">
        <v>116</v>
      </c>
      <c r="C2570">
        <v>3.9583862371445698E-2</v>
      </c>
      <c r="D2570">
        <v>0.208495636280328</v>
      </c>
      <c r="E2570">
        <v>0.18985463234455499</v>
      </c>
      <c r="F2570">
        <v>0.84949814162085802</v>
      </c>
      <c r="G2570" t="s">
        <v>533</v>
      </c>
      <c r="H2570" t="b">
        <v>0</v>
      </c>
      <c r="I2570" t="s">
        <v>382</v>
      </c>
      <c r="J2570" t="s">
        <v>382</v>
      </c>
      <c r="K2570" t="s">
        <v>382</v>
      </c>
      <c r="X2570" t="str">
        <f t="shared" si="209"/>
        <v>0.189854632344555_0.849498141620858</v>
      </c>
      <c r="Y2570" t="str">
        <f t="shared" si="210"/>
        <v>grade8_all_grade_t8_ra_cont_planning</v>
      </c>
      <c r="Z2570" t="str">
        <f t="shared" si="211"/>
        <v>FALSE</v>
      </c>
      <c r="AA2570" s="2" t="e">
        <f t="shared" si="212"/>
        <v>#VALUE!</v>
      </c>
      <c r="AB2570">
        <f t="shared" si="213"/>
        <v>0.208495636280328</v>
      </c>
    </row>
    <row r="2571" spans="1:28">
      <c r="A2571">
        <v>2570</v>
      </c>
      <c r="B2571" t="s">
        <v>234</v>
      </c>
      <c r="C2571">
        <v>1.52363796696476E-3</v>
      </c>
      <c r="D2571">
        <v>1.83413605898738E-2</v>
      </c>
      <c r="E2571">
        <v>8.3071152736943196E-2</v>
      </c>
      <c r="F2571">
        <v>0.93382736702206104</v>
      </c>
      <c r="G2571" t="s">
        <v>533</v>
      </c>
      <c r="H2571" t="b">
        <v>0</v>
      </c>
      <c r="I2571" t="s">
        <v>382</v>
      </c>
      <c r="J2571" t="s">
        <v>382</v>
      </c>
      <c r="K2571" t="s">
        <v>382</v>
      </c>
      <c r="X2571" t="str">
        <f t="shared" si="209"/>
        <v>0.0830711527369432_0.933827367022061</v>
      </c>
      <c r="Y2571" t="str">
        <f t="shared" si="210"/>
        <v>grade8_all_grade_t8_ra_cont_planning</v>
      </c>
      <c r="Z2571" t="str">
        <f t="shared" si="211"/>
        <v>FALSE</v>
      </c>
      <c r="AA2571" s="2" t="e">
        <f t="shared" si="212"/>
        <v>#VALUE!</v>
      </c>
      <c r="AB2571">
        <f t="shared" si="213"/>
        <v>1.83413605898738E-2</v>
      </c>
    </row>
    <row r="2572" spans="1:28">
      <c r="A2572">
        <v>2571</v>
      </c>
      <c r="B2572" t="s">
        <v>140</v>
      </c>
      <c r="C2572">
        <v>0.80694275225143597</v>
      </c>
      <c r="D2572">
        <v>0.36047104669246899</v>
      </c>
      <c r="E2572">
        <v>2.2385785478628701</v>
      </c>
      <c r="F2572">
        <v>2.5611441937084999E-2</v>
      </c>
      <c r="G2572" t="s">
        <v>533</v>
      </c>
      <c r="H2572" t="b">
        <v>0</v>
      </c>
      <c r="I2572" t="s">
        <v>382</v>
      </c>
      <c r="J2572" t="s">
        <v>382</v>
      </c>
      <c r="K2572" t="s">
        <v>382</v>
      </c>
      <c r="X2572" t="str">
        <f t="shared" si="209"/>
        <v>2.23857854786287_0.025611441937085</v>
      </c>
      <c r="Y2572" t="str">
        <f t="shared" si="210"/>
        <v>grade8_all_grade_t8_ra_cont_planning</v>
      </c>
      <c r="Z2572" t="str">
        <f t="shared" si="211"/>
        <v>FALSE</v>
      </c>
      <c r="AA2572" s="2" t="e">
        <f t="shared" si="212"/>
        <v>#VALUE!</v>
      </c>
      <c r="AB2572">
        <f t="shared" si="213"/>
        <v>0.36047104669246899</v>
      </c>
    </row>
    <row r="2573" spans="1:28">
      <c r="A2573">
        <v>2572</v>
      </c>
      <c r="B2573" t="s">
        <v>117</v>
      </c>
      <c r="C2573">
        <v>0.548073657005963</v>
      </c>
      <c r="D2573">
        <v>0.64462728690402604</v>
      </c>
      <c r="E2573">
        <v>0.85021789821869898</v>
      </c>
      <c r="F2573">
        <v>0.395600585765707</v>
      </c>
      <c r="G2573" t="s">
        <v>533</v>
      </c>
      <c r="H2573" t="b">
        <v>0</v>
      </c>
      <c r="I2573" t="s">
        <v>382</v>
      </c>
      <c r="J2573" t="s">
        <v>382</v>
      </c>
      <c r="K2573" t="s">
        <v>382</v>
      </c>
      <c r="X2573" t="str">
        <f t="shared" si="209"/>
        <v>0.850217898218699_0.395600585765707</v>
      </c>
      <c r="Y2573" t="str">
        <f t="shared" si="210"/>
        <v>grade8_all_grade_t8_ra_cont_planning</v>
      </c>
      <c r="Z2573" t="str">
        <f t="shared" si="211"/>
        <v>FALSE</v>
      </c>
      <c r="AA2573" s="2" t="e">
        <f t="shared" si="212"/>
        <v>#VALUE!</v>
      </c>
      <c r="AB2573">
        <f t="shared" si="213"/>
        <v>0.64462728690402604</v>
      </c>
    </row>
    <row r="2574" spans="1:28">
      <c r="A2574">
        <v>2573</v>
      </c>
      <c r="B2574" t="s">
        <v>118</v>
      </c>
      <c r="C2574">
        <v>0.17065378240373899</v>
      </c>
      <c r="D2574">
        <v>0.63098384676272101</v>
      </c>
      <c r="E2574">
        <v>0.27045665793075802</v>
      </c>
      <c r="F2574">
        <v>0.78691773044104796</v>
      </c>
      <c r="G2574" t="s">
        <v>533</v>
      </c>
      <c r="H2574" t="b">
        <v>0</v>
      </c>
      <c r="I2574" t="s">
        <v>382</v>
      </c>
      <c r="J2574" t="s">
        <v>382</v>
      </c>
      <c r="K2574" t="s">
        <v>382</v>
      </c>
      <c r="X2574" t="str">
        <f t="shared" si="209"/>
        <v>0.270456657930758_0.786917730441048</v>
      </c>
      <c r="Y2574" t="str">
        <f t="shared" si="210"/>
        <v>grade8_all_grade_t8_ra_cont_planning</v>
      </c>
      <c r="Z2574" t="str">
        <f t="shared" si="211"/>
        <v>FALSE</v>
      </c>
      <c r="AA2574" s="2" t="e">
        <f t="shared" si="212"/>
        <v>#VALUE!</v>
      </c>
      <c r="AB2574">
        <f t="shared" si="213"/>
        <v>0.63098384676272101</v>
      </c>
    </row>
    <row r="2575" spans="1:28">
      <c r="A2575">
        <v>2574</v>
      </c>
      <c r="B2575" t="s">
        <v>119</v>
      </c>
      <c r="C2575">
        <v>0.139670455971726</v>
      </c>
      <c r="D2575">
        <v>0.78083285178833906</v>
      </c>
      <c r="E2575">
        <v>0.17887369320058699</v>
      </c>
      <c r="F2575">
        <v>0.85810749990635005</v>
      </c>
      <c r="G2575" t="s">
        <v>533</v>
      </c>
      <c r="H2575" t="b">
        <v>0</v>
      </c>
      <c r="I2575" t="s">
        <v>382</v>
      </c>
      <c r="J2575" t="s">
        <v>382</v>
      </c>
      <c r="K2575" t="s">
        <v>382</v>
      </c>
      <c r="X2575" t="str">
        <f t="shared" si="209"/>
        <v>0.178873693200587_0.85810749990635</v>
      </c>
      <c r="Y2575" t="str">
        <f t="shared" si="210"/>
        <v>grade8_all_grade_t8_ra_cont_planning</v>
      </c>
      <c r="Z2575" t="str">
        <f t="shared" si="211"/>
        <v>FALSE</v>
      </c>
      <c r="AA2575" s="2" t="e">
        <f t="shared" si="212"/>
        <v>#VALUE!</v>
      </c>
      <c r="AB2575">
        <f t="shared" si="213"/>
        <v>0.78083285178833906</v>
      </c>
    </row>
    <row r="2576" spans="1:28">
      <c r="A2576">
        <v>2575</v>
      </c>
      <c r="B2576" t="s">
        <v>120</v>
      </c>
      <c r="C2576">
        <v>-5.59379212113481E-2</v>
      </c>
      <c r="D2576">
        <v>0.76420521933974594</v>
      </c>
      <c r="E2576">
        <v>-7.3197512652003402E-2</v>
      </c>
      <c r="F2576">
        <v>0.94167747622319997</v>
      </c>
      <c r="G2576" t="s">
        <v>533</v>
      </c>
      <c r="H2576" t="b">
        <v>0</v>
      </c>
      <c r="I2576" t="s">
        <v>382</v>
      </c>
      <c r="J2576" t="s">
        <v>382</v>
      </c>
      <c r="K2576" t="s">
        <v>382</v>
      </c>
      <c r="X2576" t="str">
        <f t="shared" si="209"/>
        <v>-0.0731975126520034_0.9416774762232</v>
      </c>
      <c r="Y2576" t="str">
        <f t="shared" si="210"/>
        <v>grade8_all_grade_t8_ra_cont_planning</v>
      </c>
      <c r="Z2576" t="str">
        <f t="shared" si="211"/>
        <v>FALSE</v>
      </c>
      <c r="AA2576" s="2" t="e">
        <f t="shared" si="212"/>
        <v>#VALUE!</v>
      </c>
      <c r="AB2576">
        <f t="shared" si="213"/>
        <v>0.76420521933974594</v>
      </c>
    </row>
    <row r="2577" spans="1:28">
      <c r="A2577">
        <v>2576</v>
      </c>
      <c r="B2577" t="s">
        <v>122</v>
      </c>
      <c r="C2577">
        <v>-0.49869586609907102</v>
      </c>
      <c r="D2577">
        <v>0.35816288902148902</v>
      </c>
      <c r="E2577">
        <v>-1.3923716872552701</v>
      </c>
      <c r="F2577">
        <v>0.164413104820404</v>
      </c>
      <c r="G2577" t="s">
        <v>533</v>
      </c>
      <c r="H2577" t="b">
        <v>0</v>
      </c>
      <c r="I2577" t="s">
        <v>382</v>
      </c>
      <c r="J2577" t="s">
        <v>382</v>
      </c>
      <c r="K2577" t="s">
        <v>382</v>
      </c>
      <c r="X2577" t="str">
        <f t="shared" si="209"/>
        <v>-1.39237168725527_0.164413104820404</v>
      </c>
      <c r="Y2577" t="str">
        <f t="shared" si="210"/>
        <v>grade8_all_grade_t8_ra_cont_planning</v>
      </c>
      <c r="Z2577" t="str">
        <f t="shared" si="211"/>
        <v>FALSE</v>
      </c>
      <c r="AA2577" s="2" t="e">
        <f t="shared" si="212"/>
        <v>#VALUE!</v>
      </c>
      <c r="AB2577">
        <f t="shared" si="213"/>
        <v>0.35816288902148902</v>
      </c>
    </row>
    <row r="2578" spans="1:28">
      <c r="A2578">
        <v>2577</v>
      </c>
      <c r="B2578" t="s">
        <v>116</v>
      </c>
      <c r="C2578">
        <v>8.3239054245219504E-2</v>
      </c>
      <c r="D2578">
        <v>0.289839806950629</v>
      </c>
      <c r="E2578">
        <v>0.28718986229313298</v>
      </c>
      <c r="F2578">
        <v>0.77412642377904395</v>
      </c>
      <c r="G2578" t="s">
        <v>534</v>
      </c>
      <c r="H2578" t="b">
        <v>0</v>
      </c>
      <c r="I2578" t="s">
        <v>382</v>
      </c>
      <c r="J2578" t="s">
        <v>382</v>
      </c>
      <c r="K2578" t="s">
        <v>382</v>
      </c>
      <c r="X2578" t="str">
        <f t="shared" si="209"/>
        <v>0.287189862293133_0.774126423779044</v>
      </c>
      <c r="Y2578" t="str">
        <f t="shared" si="210"/>
        <v>grade9_all_grade_t8_ra_cont_planning</v>
      </c>
      <c r="Z2578" t="str">
        <f t="shared" si="211"/>
        <v>FALSE</v>
      </c>
      <c r="AA2578" s="2" t="e">
        <f t="shared" si="212"/>
        <v>#VALUE!</v>
      </c>
      <c r="AB2578">
        <f t="shared" si="213"/>
        <v>0.289839806950629</v>
      </c>
    </row>
    <row r="2579" spans="1:28">
      <c r="A2579">
        <v>2578</v>
      </c>
      <c r="B2579" t="s">
        <v>234</v>
      </c>
      <c r="C2579">
        <v>-5.6953233967492398E-3</v>
      </c>
      <c r="D2579">
        <v>2.50949743787852E-2</v>
      </c>
      <c r="E2579">
        <v>-0.22695075558889399</v>
      </c>
      <c r="F2579">
        <v>0.82058636514918304</v>
      </c>
      <c r="G2579" t="s">
        <v>534</v>
      </c>
      <c r="H2579" t="b">
        <v>0</v>
      </c>
      <c r="I2579" t="s">
        <v>382</v>
      </c>
      <c r="J2579" t="s">
        <v>382</v>
      </c>
      <c r="K2579" t="s">
        <v>382</v>
      </c>
      <c r="X2579" t="str">
        <f t="shared" si="209"/>
        <v>-0.226950755588894_0.820586365149183</v>
      </c>
      <c r="Y2579" t="str">
        <f t="shared" si="210"/>
        <v>grade9_all_grade_t8_ra_cont_planning</v>
      </c>
      <c r="Z2579" t="str">
        <f t="shared" si="211"/>
        <v>FALSE</v>
      </c>
      <c r="AA2579" s="2" t="e">
        <f t="shared" si="212"/>
        <v>#VALUE!</v>
      </c>
      <c r="AB2579">
        <f t="shared" si="213"/>
        <v>2.50949743787852E-2</v>
      </c>
    </row>
    <row r="2580" spans="1:28">
      <c r="A2580">
        <v>2579</v>
      </c>
      <c r="B2580" t="s">
        <v>140</v>
      </c>
      <c r="C2580">
        <v>0.91590618391015</v>
      </c>
      <c r="D2580">
        <v>0.44651610569033201</v>
      </c>
      <c r="E2580">
        <v>2.0512276539143399</v>
      </c>
      <c r="F2580">
        <v>4.0942788197205003E-2</v>
      </c>
      <c r="G2580" t="s">
        <v>534</v>
      </c>
      <c r="H2580" t="b">
        <v>0</v>
      </c>
      <c r="I2580" t="s">
        <v>382</v>
      </c>
      <c r="J2580" t="s">
        <v>382</v>
      </c>
      <c r="K2580" t="s">
        <v>382</v>
      </c>
      <c r="X2580" t="str">
        <f t="shared" si="209"/>
        <v>2.05122765391434_0.040942788197205</v>
      </c>
      <c r="Y2580" t="str">
        <f t="shared" si="210"/>
        <v>grade9_all_grade_t8_ra_cont_planning</v>
      </c>
      <c r="Z2580" t="str">
        <f t="shared" si="211"/>
        <v>FALSE</v>
      </c>
      <c r="AA2580" s="2" t="e">
        <f t="shared" si="212"/>
        <v>#VALUE!</v>
      </c>
      <c r="AB2580">
        <f t="shared" si="213"/>
        <v>0.44651610569033201</v>
      </c>
    </row>
    <row r="2581" spans="1:28">
      <c r="A2581">
        <v>2580</v>
      </c>
      <c r="B2581" t="s">
        <v>117</v>
      </c>
      <c r="C2581">
        <v>0.97032016409974298</v>
      </c>
      <c r="D2581">
        <v>0.792524727442522</v>
      </c>
      <c r="E2581">
        <v>1.22434055430796</v>
      </c>
      <c r="F2581">
        <v>0.22159650487642901</v>
      </c>
      <c r="G2581" t="s">
        <v>534</v>
      </c>
      <c r="H2581" t="b">
        <v>0</v>
      </c>
      <c r="I2581" t="s">
        <v>382</v>
      </c>
      <c r="J2581" t="s">
        <v>382</v>
      </c>
      <c r="K2581" t="s">
        <v>382</v>
      </c>
      <c r="X2581" t="str">
        <f t="shared" si="209"/>
        <v>1.22434055430796_0.221596504876429</v>
      </c>
      <c r="Y2581" t="str">
        <f t="shared" si="210"/>
        <v>grade9_all_grade_t8_ra_cont_planning</v>
      </c>
      <c r="Z2581" t="str">
        <f t="shared" si="211"/>
        <v>FALSE</v>
      </c>
      <c r="AA2581" s="2" t="e">
        <f t="shared" si="212"/>
        <v>#VALUE!</v>
      </c>
      <c r="AB2581">
        <f t="shared" si="213"/>
        <v>0.792524727442522</v>
      </c>
    </row>
    <row r="2582" spans="1:28">
      <c r="A2582">
        <v>2581</v>
      </c>
      <c r="B2582" t="s">
        <v>118</v>
      </c>
      <c r="C2582">
        <v>1.8325015620299101</v>
      </c>
      <c r="D2582">
        <v>0.77437083945573404</v>
      </c>
      <c r="E2582">
        <v>2.3664392674159598</v>
      </c>
      <c r="F2582">
        <v>1.84703836475557E-2</v>
      </c>
      <c r="G2582" t="s">
        <v>534</v>
      </c>
      <c r="H2582" t="b">
        <v>0</v>
      </c>
      <c r="I2582" t="s">
        <v>382</v>
      </c>
      <c r="J2582" t="s">
        <v>382</v>
      </c>
      <c r="K2582" t="s">
        <v>382</v>
      </c>
      <c r="X2582" t="str">
        <f t="shared" si="209"/>
        <v>2.36643926741596_0.0184703836475557</v>
      </c>
      <c r="Y2582" t="str">
        <f t="shared" si="210"/>
        <v>grade9_all_grade_t8_ra_cont_planning</v>
      </c>
      <c r="Z2582" t="str">
        <f t="shared" si="211"/>
        <v>FALSE</v>
      </c>
      <c r="AA2582" s="2" t="e">
        <f t="shared" si="212"/>
        <v>#VALUE!</v>
      </c>
      <c r="AB2582">
        <f t="shared" si="213"/>
        <v>0.77437083945573404</v>
      </c>
    </row>
    <row r="2583" spans="1:28">
      <c r="A2583">
        <v>2582</v>
      </c>
      <c r="B2583" t="s">
        <v>119</v>
      </c>
      <c r="C2583">
        <v>1.2176934846113401</v>
      </c>
      <c r="D2583">
        <v>0.74268397421731602</v>
      </c>
      <c r="E2583">
        <v>1.6395849740727499</v>
      </c>
      <c r="F2583">
        <v>0.10193456059296099</v>
      </c>
      <c r="G2583" t="s">
        <v>534</v>
      </c>
      <c r="H2583" t="b">
        <v>0</v>
      </c>
      <c r="I2583" t="s">
        <v>382</v>
      </c>
      <c r="J2583" t="s">
        <v>382</v>
      </c>
      <c r="K2583" t="s">
        <v>382</v>
      </c>
      <c r="X2583" t="str">
        <f t="shared" si="209"/>
        <v>1.63958497407275_0.101934560592961</v>
      </c>
      <c r="Y2583" t="str">
        <f t="shared" si="210"/>
        <v>grade9_all_grade_t8_ra_cont_planning</v>
      </c>
      <c r="Z2583" t="str">
        <f t="shared" si="211"/>
        <v>FALSE</v>
      </c>
      <c r="AA2583" s="2" t="e">
        <f t="shared" si="212"/>
        <v>#VALUE!</v>
      </c>
      <c r="AB2583">
        <f t="shared" si="213"/>
        <v>0.74268397421731602</v>
      </c>
    </row>
    <row r="2584" spans="1:28">
      <c r="A2584">
        <v>2583</v>
      </c>
      <c r="B2584" t="s">
        <v>120</v>
      </c>
      <c r="C2584">
        <v>1.3887197792916299</v>
      </c>
      <c r="D2584">
        <v>0.86870930122721202</v>
      </c>
      <c r="E2584">
        <v>1.59860125513771</v>
      </c>
      <c r="F2584">
        <v>0.110755937224222</v>
      </c>
      <c r="G2584" t="s">
        <v>534</v>
      </c>
      <c r="H2584" t="b">
        <v>0</v>
      </c>
      <c r="I2584" t="s">
        <v>382</v>
      </c>
      <c r="J2584" t="s">
        <v>382</v>
      </c>
      <c r="K2584" t="s">
        <v>382</v>
      </c>
      <c r="X2584" t="str">
        <f t="shared" si="209"/>
        <v>1.59860125513771_0.110755937224222</v>
      </c>
      <c r="Y2584" t="str">
        <f t="shared" si="210"/>
        <v>grade9_all_grade_t8_ra_cont_planning</v>
      </c>
      <c r="Z2584" t="str">
        <f t="shared" si="211"/>
        <v>FALSE</v>
      </c>
      <c r="AA2584" s="2" t="e">
        <f t="shared" si="212"/>
        <v>#VALUE!</v>
      </c>
      <c r="AB2584">
        <f t="shared" si="213"/>
        <v>0.86870930122721202</v>
      </c>
    </row>
    <row r="2585" spans="1:28">
      <c r="A2585">
        <v>2584</v>
      </c>
      <c r="B2585" t="s">
        <v>122</v>
      </c>
      <c r="C2585">
        <v>0.20883227484127001</v>
      </c>
      <c r="D2585">
        <v>0.46135333588286198</v>
      </c>
      <c r="E2585">
        <v>0.45265148986435899</v>
      </c>
      <c r="F2585">
        <v>0.65106287494218695</v>
      </c>
      <c r="G2585" t="s">
        <v>534</v>
      </c>
      <c r="H2585" t="b">
        <v>0</v>
      </c>
      <c r="I2585" t="s">
        <v>382</v>
      </c>
      <c r="J2585" t="s">
        <v>382</v>
      </c>
      <c r="K2585" t="s">
        <v>382</v>
      </c>
      <c r="X2585" t="str">
        <f t="shared" si="209"/>
        <v>0.452651489864359_0.651062874942187</v>
      </c>
      <c r="Y2585" t="str">
        <f t="shared" si="210"/>
        <v>grade9_all_grade_t8_ra_cont_planning</v>
      </c>
      <c r="Z2585" t="str">
        <f t="shared" si="211"/>
        <v>FALSE</v>
      </c>
      <c r="AA2585" s="2" t="e">
        <f t="shared" si="212"/>
        <v>#VALUE!</v>
      </c>
      <c r="AB2585">
        <f t="shared" si="213"/>
        <v>0.46135333588286198</v>
      </c>
    </row>
    <row r="2586" spans="1:28">
      <c r="A2586">
        <v>2585</v>
      </c>
      <c r="B2586" t="s">
        <v>116</v>
      </c>
      <c r="C2586">
        <v>3.3962462904168399E-2</v>
      </c>
      <c r="D2586">
        <v>0.45278583417288099</v>
      </c>
      <c r="E2586">
        <v>7.5007785891112899E-2</v>
      </c>
      <c r="F2586">
        <v>0.94024778112210705</v>
      </c>
      <c r="G2586" t="s">
        <v>860</v>
      </c>
      <c r="H2586" t="b">
        <v>0</v>
      </c>
      <c r="I2586" t="s">
        <v>382</v>
      </c>
      <c r="J2586" t="s">
        <v>382</v>
      </c>
      <c r="K2586" t="s">
        <v>382</v>
      </c>
      <c r="X2586" t="str">
        <f t="shared" si="209"/>
        <v>0.0750077858911129_0.940247781122107</v>
      </c>
      <c r="Y2586" t="str">
        <f t="shared" si="210"/>
        <v>grade4_not_apr_march_grade_t8_ra_cont_planning</v>
      </c>
      <c r="Z2586" t="str">
        <f t="shared" si="211"/>
        <v>FALSE</v>
      </c>
      <c r="AA2586" s="2" t="e">
        <f t="shared" si="212"/>
        <v>#VALUE!</v>
      </c>
      <c r="AB2586">
        <f t="shared" si="213"/>
        <v>0.45278583417288099</v>
      </c>
    </row>
    <row r="2587" spans="1:28">
      <c r="A2587">
        <v>2586</v>
      </c>
      <c r="B2587" t="s">
        <v>234</v>
      </c>
      <c r="C2587">
        <v>3.6466946661389398E-3</v>
      </c>
      <c r="D2587">
        <v>3.98175883964932E-2</v>
      </c>
      <c r="E2587">
        <v>9.1585020916538196E-2</v>
      </c>
      <c r="F2587">
        <v>0.92707575993517399</v>
      </c>
      <c r="G2587" t="s">
        <v>860</v>
      </c>
      <c r="H2587" t="b">
        <v>0</v>
      </c>
      <c r="I2587" t="s">
        <v>382</v>
      </c>
      <c r="J2587" t="s">
        <v>382</v>
      </c>
      <c r="K2587" t="s">
        <v>382</v>
      </c>
      <c r="X2587" t="str">
        <f t="shared" si="209"/>
        <v>0.0915850209165382_0.927075759935174</v>
      </c>
      <c r="Y2587" t="str">
        <f t="shared" si="210"/>
        <v>grade4_not_apr_march_grade_t8_ra_cont_planning</v>
      </c>
      <c r="Z2587" t="str">
        <f t="shared" si="211"/>
        <v>FALSE</v>
      </c>
      <c r="AA2587" s="2" t="e">
        <f t="shared" si="212"/>
        <v>#VALUE!</v>
      </c>
      <c r="AB2587">
        <f t="shared" si="213"/>
        <v>3.98175883964932E-2</v>
      </c>
    </row>
    <row r="2588" spans="1:28">
      <c r="A2588">
        <v>2587</v>
      </c>
      <c r="B2588" t="s">
        <v>140</v>
      </c>
      <c r="C2588">
        <v>0.355588020141336</v>
      </c>
      <c r="D2588">
        <v>0.56652914147987998</v>
      </c>
      <c r="E2588">
        <v>0.62766059873367497</v>
      </c>
      <c r="F2588">
        <v>0.530601313245605</v>
      </c>
      <c r="G2588" t="s">
        <v>860</v>
      </c>
      <c r="H2588" t="b">
        <v>0</v>
      </c>
      <c r="I2588" t="s">
        <v>382</v>
      </c>
      <c r="J2588" t="s">
        <v>382</v>
      </c>
      <c r="K2588" t="s">
        <v>382</v>
      </c>
      <c r="X2588" t="str">
        <f t="shared" si="209"/>
        <v>0.627660598733675_0.530601313245605</v>
      </c>
      <c r="Y2588" t="str">
        <f t="shared" si="210"/>
        <v>grade4_not_apr_march_grade_t8_ra_cont_planning</v>
      </c>
      <c r="Z2588" t="str">
        <f t="shared" si="211"/>
        <v>FALSE</v>
      </c>
      <c r="AA2588" s="2" t="e">
        <f t="shared" si="212"/>
        <v>#VALUE!</v>
      </c>
      <c r="AB2588">
        <f t="shared" si="213"/>
        <v>0.56652914147987998</v>
      </c>
    </row>
    <row r="2589" spans="1:28">
      <c r="A2589">
        <v>2588</v>
      </c>
      <c r="B2589" t="s">
        <v>117</v>
      </c>
      <c r="C2589">
        <v>1.90350374624745</v>
      </c>
      <c r="D2589">
        <v>1.09832645522924</v>
      </c>
      <c r="E2589">
        <v>1.7330946889102701</v>
      </c>
      <c r="F2589">
        <v>8.3885822406473798E-2</v>
      </c>
      <c r="G2589" t="s">
        <v>860</v>
      </c>
      <c r="H2589" t="b">
        <v>0</v>
      </c>
      <c r="I2589" t="s">
        <v>382</v>
      </c>
      <c r="J2589" t="s">
        <v>382</v>
      </c>
      <c r="K2589" t="s">
        <v>382</v>
      </c>
      <c r="X2589" t="str">
        <f t="shared" si="209"/>
        <v>1.73309468891027_0.0838858224064738</v>
      </c>
      <c r="Y2589" t="str">
        <f t="shared" si="210"/>
        <v>grade4_not_apr_march_grade_t8_ra_cont_planning</v>
      </c>
      <c r="Z2589" t="str">
        <f t="shared" si="211"/>
        <v>FALSE</v>
      </c>
      <c r="AA2589" s="2" t="e">
        <f t="shared" si="212"/>
        <v>#VALUE!</v>
      </c>
      <c r="AB2589">
        <f t="shared" si="213"/>
        <v>1.09832645522924</v>
      </c>
    </row>
    <row r="2590" spans="1:28">
      <c r="A2590">
        <v>2589</v>
      </c>
      <c r="B2590" t="s">
        <v>118</v>
      </c>
      <c r="C2590">
        <v>1.4036390898376001</v>
      </c>
      <c r="D2590">
        <v>1.0302027778698399</v>
      </c>
      <c r="E2590">
        <v>1.3624881625148699</v>
      </c>
      <c r="F2590">
        <v>0.173846612543685</v>
      </c>
      <c r="G2590" t="s">
        <v>860</v>
      </c>
      <c r="H2590" t="b">
        <v>0</v>
      </c>
      <c r="I2590" t="s">
        <v>382</v>
      </c>
      <c r="J2590" t="s">
        <v>382</v>
      </c>
      <c r="K2590" t="s">
        <v>382</v>
      </c>
      <c r="X2590" t="str">
        <f t="shared" si="209"/>
        <v>1.36248816251487_0.173846612543685</v>
      </c>
      <c r="Y2590" t="str">
        <f t="shared" si="210"/>
        <v>grade4_not_apr_march_grade_t8_ra_cont_planning</v>
      </c>
      <c r="Z2590" t="str">
        <f t="shared" si="211"/>
        <v>FALSE</v>
      </c>
      <c r="AA2590" s="2" t="e">
        <f t="shared" si="212"/>
        <v>#VALUE!</v>
      </c>
      <c r="AB2590">
        <f t="shared" si="213"/>
        <v>1.0302027778698399</v>
      </c>
    </row>
    <row r="2591" spans="1:28">
      <c r="A2591">
        <v>2590</v>
      </c>
      <c r="B2591" t="s">
        <v>119</v>
      </c>
      <c r="C2591">
        <v>1.8908684708654899</v>
      </c>
      <c r="D2591">
        <v>1.1387422827583999</v>
      </c>
      <c r="E2591">
        <v>1.6604885051648399</v>
      </c>
      <c r="F2591">
        <v>9.7636768737297902E-2</v>
      </c>
      <c r="G2591" t="s">
        <v>860</v>
      </c>
      <c r="H2591" t="b">
        <v>0</v>
      </c>
      <c r="I2591" t="s">
        <v>382</v>
      </c>
      <c r="J2591" t="s">
        <v>382</v>
      </c>
      <c r="K2591" t="s">
        <v>382</v>
      </c>
      <c r="X2591" t="str">
        <f t="shared" si="209"/>
        <v>1.66048850516484_0.0976367687372979</v>
      </c>
      <c r="Y2591" t="str">
        <f t="shared" si="210"/>
        <v>grade4_not_apr_march_grade_t8_ra_cont_planning</v>
      </c>
      <c r="Z2591" t="str">
        <f t="shared" si="211"/>
        <v>FALSE</v>
      </c>
      <c r="AA2591" s="2" t="e">
        <f t="shared" si="212"/>
        <v>#VALUE!</v>
      </c>
      <c r="AB2591">
        <f t="shared" si="213"/>
        <v>1.1387422827583999</v>
      </c>
    </row>
    <row r="2592" spans="1:28">
      <c r="A2592">
        <v>2591</v>
      </c>
      <c r="B2592" t="s">
        <v>120</v>
      </c>
      <c r="C2592">
        <v>2.3053932281088101</v>
      </c>
      <c r="D2592">
        <v>1.3702461107389099</v>
      </c>
      <c r="E2592">
        <v>1.68246653651556</v>
      </c>
      <c r="F2592">
        <v>9.3295550538552402E-2</v>
      </c>
      <c r="G2592" t="s">
        <v>860</v>
      </c>
      <c r="H2592" t="b">
        <v>0</v>
      </c>
      <c r="I2592" t="s">
        <v>382</v>
      </c>
      <c r="J2592" t="s">
        <v>382</v>
      </c>
      <c r="K2592" t="s">
        <v>382</v>
      </c>
      <c r="X2592" t="str">
        <f t="shared" si="209"/>
        <v>1.68246653651556_0.0932955505385524</v>
      </c>
      <c r="Y2592" t="str">
        <f t="shared" si="210"/>
        <v>grade4_not_apr_march_grade_t8_ra_cont_planning</v>
      </c>
      <c r="Z2592" t="str">
        <f t="shared" si="211"/>
        <v>FALSE</v>
      </c>
      <c r="AA2592" s="2" t="e">
        <f t="shared" si="212"/>
        <v>#VALUE!</v>
      </c>
      <c r="AB2592">
        <f t="shared" si="213"/>
        <v>1.3702461107389099</v>
      </c>
    </row>
    <row r="2593" spans="1:28">
      <c r="A2593">
        <v>2592</v>
      </c>
      <c r="B2593" t="s">
        <v>121</v>
      </c>
      <c r="C2593">
        <v>-0.37919910314414101</v>
      </c>
      <c r="D2593">
        <v>0.61656621979520099</v>
      </c>
      <c r="E2593">
        <v>-0.61501764282528504</v>
      </c>
      <c r="F2593">
        <v>0.53890925252783894</v>
      </c>
      <c r="G2593" t="s">
        <v>860</v>
      </c>
      <c r="H2593" t="b">
        <v>0</v>
      </c>
      <c r="I2593" t="s">
        <v>382</v>
      </c>
      <c r="J2593" t="s">
        <v>382</v>
      </c>
      <c r="K2593" t="s">
        <v>382</v>
      </c>
      <c r="X2593" t="str">
        <f t="shared" si="209"/>
        <v>-0.615017642825285_0.538909252527839</v>
      </c>
      <c r="Y2593" t="str">
        <f t="shared" si="210"/>
        <v>grade4_not_apr_march_grade_t8_ra_cont_planning</v>
      </c>
      <c r="Z2593" t="str">
        <f t="shared" si="211"/>
        <v>FALSE</v>
      </c>
      <c r="AA2593" s="2" t="e">
        <f t="shared" si="212"/>
        <v>#VALUE!</v>
      </c>
      <c r="AB2593">
        <f t="shared" si="213"/>
        <v>0.61656621979520099</v>
      </c>
    </row>
    <row r="2594" spans="1:28">
      <c r="A2594">
        <v>2593</v>
      </c>
      <c r="B2594" t="s">
        <v>122</v>
      </c>
      <c r="C2594">
        <v>-0.60597771737462502</v>
      </c>
      <c r="D2594">
        <v>0.68609483614085598</v>
      </c>
      <c r="E2594">
        <v>-0.88322734038216399</v>
      </c>
      <c r="F2594">
        <v>0.37766894398652201</v>
      </c>
      <c r="G2594" t="s">
        <v>860</v>
      </c>
      <c r="H2594" t="b">
        <v>0</v>
      </c>
      <c r="I2594" t="s">
        <v>382</v>
      </c>
      <c r="J2594" t="s">
        <v>382</v>
      </c>
      <c r="K2594" t="s">
        <v>382</v>
      </c>
      <c r="X2594" t="str">
        <f t="shared" si="209"/>
        <v>-0.883227340382164_0.377668943986522</v>
      </c>
      <c r="Y2594" t="str">
        <f t="shared" si="210"/>
        <v>grade4_not_apr_march_grade_t8_ra_cont_planning</v>
      </c>
      <c r="Z2594" t="str">
        <f t="shared" si="211"/>
        <v>FALSE</v>
      </c>
      <c r="AA2594" s="2" t="e">
        <f t="shared" si="212"/>
        <v>#VALUE!</v>
      </c>
      <c r="AB2594">
        <f t="shared" si="213"/>
        <v>0.68609483614085598</v>
      </c>
    </row>
    <row r="2595" spans="1:28">
      <c r="A2595">
        <v>2594</v>
      </c>
      <c r="B2595" t="s">
        <v>116</v>
      </c>
      <c r="C2595">
        <v>-2.85269739578919E-3</v>
      </c>
      <c r="D2595">
        <v>0.36655275823730898</v>
      </c>
      <c r="E2595">
        <v>-7.7825015135811202E-3</v>
      </c>
      <c r="F2595">
        <v>0.99379345330331703</v>
      </c>
      <c r="G2595" t="s">
        <v>861</v>
      </c>
      <c r="H2595" t="b">
        <v>0</v>
      </c>
      <c r="I2595" t="s">
        <v>382</v>
      </c>
      <c r="J2595" t="s">
        <v>382</v>
      </c>
      <c r="K2595" t="s">
        <v>382</v>
      </c>
      <c r="X2595" t="str">
        <f t="shared" si="209"/>
        <v>-0.00778250151358112_0.993793453303317</v>
      </c>
      <c r="Y2595" t="str">
        <f t="shared" si="210"/>
        <v>grade5_not_apr_march_grade_t8_ra_cont_planning</v>
      </c>
      <c r="Z2595" t="str">
        <f t="shared" si="211"/>
        <v>FALSE</v>
      </c>
      <c r="AA2595" s="2" t="e">
        <f t="shared" si="212"/>
        <v>#VALUE!</v>
      </c>
      <c r="AB2595">
        <f t="shared" si="213"/>
        <v>0.36655275823730898</v>
      </c>
    </row>
    <row r="2596" spans="1:28">
      <c r="A2596">
        <v>2595</v>
      </c>
      <c r="B2596" t="s">
        <v>234</v>
      </c>
      <c r="C2596">
        <v>4.8537562893245702E-3</v>
      </c>
      <c r="D2596">
        <v>3.2091359645934701E-2</v>
      </c>
      <c r="E2596">
        <v>0.15124807246798699</v>
      </c>
      <c r="F2596">
        <v>0.87983758008569801</v>
      </c>
      <c r="G2596" t="s">
        <v>861</v>
      </c>
      <c r="H2596" t="b">
        <v>0</v>
      </c>
      <c r="I2596" t="s">
        <v>382</v>
      </c>
      <c r="J2596" t="s">
        <v>382</v>
      </c>
      <c r="K2596" t="s">
        <v>382</v>
      </c>
      <c r="X2596" t="str">
        <f t="shared" si="209"/>
        <v>0.151248072467987_0.879837580085698</v>
      </c>
      <c r="Y2596" t="str">
        <f t="shared" si="210"/>
        <v>grade5_not_apr_march_grade_t8_ra_cont_planning</v>
      </c>
      <c r="Z2596" t="str">
        <f t="shared" si="211"/>
        <v>FALSE</v>
      </c>
      <c r="AA2596" s="2" t="e">
        <f t="shared" si="212"/>
        <v>#VALUE!</v>
      </c>
      <c r="AB2596">
        <f t="shared" si="213"/>
        <v>3.2091359645934701E-2</v>
      </c>
    </row>
    <row r="2597" spans="1:28">
      <c r="A2597">
        <v>2596</v>
      </c>
      <c r="B2597" t="s">
        <v>140</v>
      </c>
      <c r="C2597">
        <v>0.50198972834463496</v>
      </c>
      <c r="D2597">
        <v>0.41732696132917002</v>
      </c>
      <c r="E2597">
        <v>1.2028691526323101</v>
      </c>
      <c r="F2597">
        <v>0.22956402572034201</v>
      </c>
      <c r="G2597" t="s">
        <v>861</v>
      </c>
      <c r="H2597" t="b">
        <v>0</v>
      </c>
      <c r="I2597" t="s">
        <v>382</v>
      </c>
      <c r="J2597" t="s">
        <v>382</v>
      </c>
      <c r="K2597" t="s">
        <v>382</v>
      </c>
      <c r="X2597" t="str">
        <f t="shared" si="209"/>
        <v>1.20286915263231_0.229564025720342</v>
      </c>
      <c r="Y2597" t="str">
        <f t="shared" si="210"/>
        <v>grade5_not_apr_march_grade_t8_ra_cont_planning</v>
      </c>
      <c r="Z2597" t="str">
        <f t="shared" si="211"/>
        <v>FALSE</v>
      </c>
      <c r="AA2597" s="2" t="e">
        <f t="shared" si="212"/>
        <v>#VALUE!</v>
      </c>
      <c r="AB2597">
        <f t="shared" si="213"/>
        <v>0.41732696132917002</v>
      </c>
    </row>
    <row r="2598" spans="1:28">
      <c r="A2598">
        <v>2597</v>
      </c>
      <c r="B2598" t="s">
        <v>117</v>
      </c>
      <c r="C2598">
        <v>1.2285988701914301</v>
      </c>
      <c r="D2598">
        <v>0.88757302195045396</v>
      </c>
      <c r="E2598">
        <v>1.3842228637048499</v>
      </c>
      <c r="F2598">
        <v>0.166872780159492</v>
      </c>
      <c r="G2598" t="s">
        <v>861</v>
      </c>
      <c r="H2598" t="b">
        <v>0</v>
      </c>
      <c r="I2598" t="s">
        <v>382</v>
      </c>
      <c r="J2598" t="s">
        <v>382</v>
      </c>
      <c r="K2598" t="s">
        <v>382</v>
      </c>
      <c r="X2598" t="str">
        <f t="shared" si="209"/>
        <v>1.38422286370485_0.166872780159492</v>
      </c>
      <c r="Y2598" t="str">
        <f t="shared" si="210"/>
        <v>grade5_not_apr_march_grade_t8_ra_cont_planning</v>
      </c>
      <c r="Z2598" t="str">
        <f t="shared" si="211"/>
        <v>FALSE</v>
      </c>
      <c r="AA2598" s="2" t="e">
        <f t="shared" si="212"/>
        <v>#VALUE!</v>
      </c>
      <c r="AB2598">
        <f t="shared" si="213"/>
        <v>0.88757302195045396</v>
      </c>
    </row>
    <row r="2599" spans="1:28">
      <c r="A2599">
        <v>2598</v>
      </c>
      <c r="B2599" t="s">
        <v>118</v>
      </c>
      <c r="C2599">
        <v>2.34531343886822</v>
      </c>
      <c r="D2599">
        <v>0.84178044937947805</v>
      </c>
      <c r="E2599">
        <v>2.7861343662674498</v>
      </c>
      <c r="F2599">
        <v>5.5251745626091397E-3</v>
      </c>
      <c r="G2599" t="s">
        <v>861</v>
      </c>
      <c r="H2599" t="b">
        <v>0</v>
      </c>
      <c r="I2599" t="s">
        <v>382</v>
      </c>
      <c r="J2599" t="s">
        <v>382</v>
      </c>
      <c r="K2599" t="s">
        <v>382</v>
      </c>
      <c r="X2599" t="str">
        <f t="shared" si="209"/>
        <v>2.78613436626745_0.00552517456260914</v>
      </c>
      <c r="Y2599" t="str">
        <f t="shared" si="210"/>
        <v>grade5_not_apr_march_grade_t8_ra_cont_planning</v>
      </c>
      <c r="Z2599" t="str">
        <f t="shared" si="211"/>
        <v>FALSE</v>
      </c>
      <c r="AA2599" s="2" t="e">
        <f t="shared" si="212"/>
        <v>#VALUE!</v>
      </c>
      <c r="AB2599">
        <f t="shared" si="213"/>
        <v>0.84178044937947805</v>
      </c>
    </row>
    <row r="2600" spans="1:28">
      <c r="A2600">
        <v>2599</v>
      </c>
      <c r="B2600" t="s">
        <v>119</v>
      </c>
      <c r="C2600">
        <v>2.1426303095527501</v>
      </c>
      <c r="D2600">
        <v>0.91916253094626799</v>
      </c>
      <c r="E2600">
        <v>2.3310679421918299</v>
      </c>
      <c r="F2600">
        <v>2.0123861867911E-2</v>
      </c>
      <c r="G2600" t="s">
        <v>861</v>
      </c>
      <c r="H2600" t="b">
        <v>0</v>
      </c>
      <c r="I2600" t="s">
        <v>382</v>
      </c>
      <c r="J2600" t="s">
        <v>382</v>
      </c>
      <c r="K2600" t="s">
        <v>382</v>
      </c>
      <c r="X2600" t="str">
        <f t="shared" si="209"/>
        <v>2.33106794219183_0.020123861867911</v>
      </c>
      <c r="Y2600" t="str">
        <f t="shared" si="210"/>
        <v>grade5_not_apr_march_grade_t8_ra_cont_planning</v>
      </c>
      <c r="Z2600" t="str">
        <f t="shared" si="211"/>
        <v>FALSE</v>
      </c>
      <c r="AA2600" s="2" t="e">
        <f t="shared" si="212"/>
        <v>#VALUE!</v>
      </c>
      <c r="AB2600">
        <f t="shared" si="213"/>
        <v>0.91916253094626799</v>
      </c>
    </row>
    <row r="2601" spans="1:28">
      <c r="A2601">
        <v>2600</v>
      </c>
      <c r="B2601" t="s">
        <v>120</v>
      </c>
      <c r="C2601">
        <v>2.1773337606881</v>
      </c>
      <c r="D2601">
        <v>1.0047078884765299</v>
      </c>
      <c r="E2601">
        <v>2.1671311489249399</v>
      </c>
      <c r="F2601">
        <v>3.0669532778239299E-2</v>
      </c>
      <c r="G2601" t="s">
        <v>861</v>
      </c>
      <c r="H2601" t="b">
        <v>0</v>
      </c>
      <c r="I2601" t="s">
        <v>382</v>
      </c>
      <c r="J2601" t="s">
        <v>382</v>
      </c>
      <c r="K2601" t="s">
        <v>382</v>
      </c>
      <c r="X2601" t="str">
        <f t="shared" si="209"/>
        <v>2.16713114892494_0.0306695327782393</v>
      </c>
      <c r="Y2601" t="str">
        <f t="shared" si="210"/>
        <v>grade5_not_apr_march_grade_t8_ra_cont_planning</v>
      </c>
      <c r="Z2601" t="str">
        <f t="shared" si="211"/>
        <v>FALSE</v>
      </c>
      <c r="AA2601" s="2" t="e">
        <f t="shared" si="212"/>
        <v>#VALUE!</v>
      </c>
      <c r="AB2601">
        <f t="shared" si="213"/>
        <v>1.0047078884765299</v>
      </c>
    </row>
    <row r="2602" spans="1:28">
      <c r="A2602">
        <v>2601</v>
      </c>
      <c r="B2602" t="s">
        <v>121</v>
      </c>
      <c r="C2602">
        <v>-6.2055655319316998E-2</v>
      </c>
      <c r="D2602">
        <v>0.49952285380357903</v>
      </c>
      <c r="E2602">
        <v>-0.124229862251144</v>
      </c>
      <c r="F2602">
        <v>0.90118037932256201</v>
      </c>
      <c r="G2602" t="s">
        <v>861</v>
      </c>
      <c r="H2602" t="b">
        <v>0</v>
      </c>
      <c r="I2602" t="s">
        <v>382</v>
      </c>
      <c r="J2602" t="s">
        <v>382</v>
      </c>
      <c r="K2602" t="s">
        <v>382</v>
      </c>
      <c r="X2602" t="str">
        <f t="shared" si="209"/>
        <v>-0.124229862251144_0.901180379322562</v>
      </c>
      <c r="Y2602" t="str">
        <f t="shared" si="210"/>
        <v>grade5_not_apr_march_grade_t8_ra_cont_planning</v>
      </c>
      <c r="Z2602" t="str">
        <f t="shared" si="211"/>
        <v>FALSE</v>
      </c>
      <c r="AA2602" s="2" t="e">
        <f t="shared" si="212"/>
        <v>#VALUE!</v>
      </c>
      <c r="AB2602">
        <f t="shared" si="213"/>
        <v>0.49952285380357903</v>
      </c>
    </row>
    <row r="2603" spans="1:28">
      <c r="A2603">
        <v>2602</v>
      </c>
      <c r="B2603" t="s">
        <v>122</v>
      </c>
      <c r="C2603">
        <v>-0.748362791106301</v>
      </c>
      <c r="D2603">
        <v>0.59199496941971597</v>
      </c>
      <c r="E2603">
        <v>-1.26413707846176</v>
      </c>
      <c r="F2603">
        <v>0.20673649838886399</v>
      </c>
      <c r="G2603" t="s">
        <v>861</v>
      </c>
      <c r="H2603" t="b">
        <v>0</v>
      </c>
      <c r="I2603" t="s">
        <v>382</v>
      </c>
      <c r="J2603" t="s">
        <v>382</v>
      </c>
      <c r="K2603" t="s">
        <v>382</v>
      </c>
      <c r="X2603" t="str">
        <f t="shared" si="209"/>
        <v>-1.26413707846176_0.206736498388864</v>
      </c>
      <c r="Y2603" t="str">
        <f t="shared" si="210"/>
        <v>grade5_not_apr_march_grade_t8_ra_cont_planning</v>
      </c>
      <c r="Z2603" t="str">
        <f t="shared" si="211"/>
        <v>FALSE</v>
      </c>
      <c r="AA2603" s="2" t="e">
        <f t="shared" si="212"/>
        <v>#VALUE!</v>
      </c>
      <c r="AB2603">
        <f t="shared" si="213"/>
        <v>0.59199496941971597</v>
      </c>
    </row>
    <row r="2604" spans="1:28">
      <c r="A2604">
        <v>2603</v>
      </c>
      <c r="B2604" t="s">
        <v>116</v>
      </c>
      <c r="C2604">
        <v>0.17648923546086201</v>
      </c>
      <c r="D2604">
        <v>0.33941568690236801</v>
      </c>
      <c r="E2604">
        <v>0.51997960692850398</v>
      </c>
      <c r="F2604">
        <v>0.60329907407153904</v>
      </c>
      <c r="G2604" t="s">
        <v>862</v>
      </c>
      <c r="H2604" t="b">
        <v>0</v>
      </c>
      <c r="I2604" t="s">
        <v>382</v>
      </c>
      <c r="J2604" t="s">
        <v>382</v>
      </c>
      <c r="K2604" t="s">
        <v>382</v>
      </c>
      <c r="X2604" t="str">
        <f t="shared" si="209"/>
        <v>0.519979606928504_0.603299074071539</v>
      </c>
      <c r="Y2604" t="str">
        <f t="shared" si="210"/>
        <v>grade6_not_apr_march_grade_t8_ra_cont_planning</v>
      </c>
      <c r="Z2604" t="str">
        <f t="shared" si="211"/>
        <v>FALSE</v>
      </c>
      <c r="AA2604" s="2" t="e">
        <f t="shared" si="212"/>
        <v>#VALUE!</v>
      </c>
      <c r="AB2604">
        <f t="shared" si="213"/>
        <v>0.33941568690236801</v>
      </c>
    </row>
    <row r="2605" spans="1:28">
      <c r="A2605">
        <v>2604</v>
      </c>
      <c r="B2605" t="s">
        <v>234</v>
      </c>
      <c r="C2605">
        <v>-1.5783801905879E-2</v>
      </c>
      <c r="D2605">
        <v>2.87486089840987E-2</v>
      </c>
      <c r="E2605">
        <v>-0.54902836915028896</v>
      </c>
      <c r="F2605">
        <v>0.58322165016716099</v>
      </c>
      <c r="G2605" t="s">
        <v>862</v>
      </c>
      <c r="H2605" t="b">
        <v>0</v>
      </c>
      <c r="I2605" t="s">
        <v>382</v>
      </c>
      <c r="J2605" t="s">
        <v>382</v>
      </c>
      <c r="K2605" t="s">
        <v>382</v>
      </c>
      <c r="X2605" t="str">
        <f t="shared" si="209"/>
        <v>-0.549028369150289_0.583221650167161</v>
      </c>
      <c r="Y2605" t="str">
        <f t="shared" si="210"/>
        <v>grade6_not_apr_march_grade_t8_ra_cont_planning</v>
      </c>
      <c r="Z2605" t="str">
        <f t="shared" si="211"/>
        <v>FALSE</v>
      </c>
      <c r="AA2605" s="2" t="e">
        <f t="shared" si="212"/>
        <v>#VALUE!</v>
      </c>
      <c r="AB2605">
        <f t="shared" si="213"/>
        <v>2.87486089840987E-2</v>
      </c>
    </row>
    <row r="2606" spans="1:28">
      <c r="A2606">
        <v>2605</v>
      </c>
      <c r="B2606" t="s">
        <v>140</v>
      </c>
      <c r="C2606">
        <v>-4.6867841920094501E-2</v>
      </c>
      <c r="D2606">
        <v>0.39620565254967299</v>
      </c>
      <c r="E2606">
        <v>-0.11829170436738901</v>
      </c>
      <c r="F2606">
        <v>0.90588220974940703</v>
      </c>
      <c r="G2606" t="s">
        <v>862</v>
      </c>
      <c r="H2606" t="b">
        <v>0</v>
      </c>
      <c r="I2606" t="s">
        <v>382</v>
      </c>
      <c r="J2606" t="s">
        <v>382</v>
      </c>
      <c r="K2606" t="s">
        <v>382</v>
      </c>
      <c r="X2606" t="str">
        <f t="shared" si="209"/>
        <v>-0.118291704367389_0.905882209749407</v>
      </c>
      <c r="Y2606" t="str">
        <f t="shared" si="210"/>
        <v>grade6_not_apr_march_grade_t8_ra_cont_planning</v>
      </c>
      <c r="Z2606" t="str">
        <f t="shared" si="211"/>
        <v>FALSE</v>
      </c>
      <c r="AA2606" s="2" t="e">
        <f t="shared" si="212"/>
        <v>#VALUE!</v>
      </c>
      <c r="AB2606">
        <f t="shared" si="213"/>
        <v>0.39620565254967299</v>
      </c>
    </row>
    <row r="2607" spans="1:28">
      <c r="A2607">
        <v>2606</v>
      </c>
      <c r="B2607" t="s">
        <v>117</v>
      </c>
      <c r="C2607">
        <v>1.62251413940385</v>
      </c>
      <c r="D2607">
        <v>0.77765704876934105</v>
      </c>
      <c r="E2607">
        <v>2.0864134671851899</v>
      </c>
      <c r="F2607">
        <v>3.7427814487074502E-2</v>
      </c>
      <c r="G2607" t="s">
        <v>862</v>
      </c>
      <c r="H2607" t="b">
        <v>0</v>
      </c>
      <c r="I2607" t="s">
        <v>382</v>
      </c>
      <c r="J2607" t="s">
        <v>382</v>
      </c>
      <c r="K2607" t="s">
        <v>382</v>
      </c>
      <c r="X2607" t="str">
        <f t="shared" si="209"/>
        <v>2.08641346718519_0.0374278144870745</v>
      </c>
      <c r="Y2607" t="str">
        <f t="shared" si="210"/>
        <v>grade6_not_apr_march_grade_t8_ra_cont_planning</v>
      </c>
      <c r="Z2607" t="str">
        <f t="shared" si="211"/>
        <v>FALSE</v>
      </c>
      <c r="AA2607" s="2" t="e">
        <f t="shared" si="212"/>
        <v>#VALUE!</v>
      </c>
      <c r="AB2607">
        <f t="shared" si="213"/>
        <v>0.77765704876934105</v>
      </c>
    </row>
    <row r="2608" spans="1:28">
      <c r="A2608">
        <v>2607</v>
      </c>
      <c r="B2608" t="s">
        <v>118</v>
      </c>
      <c r="C2608">
        <v>2.4211364573541001</v>
      </c>
      <c r="D2608">
        <v>0.79744684182527803</v>
      </c>
      <c r="E2608">
        <v>3.0361101585308901</v>
      </c>
      <c r="F2608">
        <v>2.51665350977884E-3</v>
      </c>
      <c r="G2608" t="s">
        <v>862</v>
      </c>
      <c r="H2608" t="b">
        <v>0</v>
      </c>
      <c r="I2608" t="s">
        <v>382</v>
      </c>
      <c r="J2608" t="s">
        <v>382</v>
      </c>
      <c r="K2608" t="s">
        <v>382</v>
      </c>
      <c r="X2608" t="str">
        <f t="shared" si="209"/>
        <v>3.03611015853089_0.00251665350977884</v>
      </c>
      <c r="Y2608" t="str">
        <f t="shared" si="210"/>
        <v>grade6_not_apr_march_grade_t8_ra_cont_planning</v>
      </c>
      <c r="Z2608" t="str">
        <f t="shared" si="211"/>
        <v>FALSE</v>
      </c>
      <c r="AA2608" s="2" t="e">
        <f t="shared" si="212"/>
        <v>#VALUE!</v>
      </c>
      <c r="AB2608">
        <f t="shared" si="213"/>
        <v>0.79744684182527803</v>
      </c>
    </row>
    <row r="2609" spans="1:28">
      <c r="A2609">
        <v>2608</v>
      </c>
      <c r="B2609" t="s">
        <v>119</v>
      </c>
      <c r="C2609">
        <v>1.43699767065279</v>
      </c>
      <c r="D2609">
        <v>0.81510044382744395</v>
      </c>
      <c r="E2609">
        <v>1.7629700505438499</v>
      </c>
      <c r="F2609">
        <v>7.84928726800143E-2</v>
      </c>
      <c r="G2609" t="s">
        <v>862</v>
      </c>
      <c r="H2609" t="b">
        <v>0</v>
      </c>
      <c r="I2609" t="s">
        <v>382</v>
      </c>
      <c r="J2609" t="s">
        <v>382</v>
      </c>
      <c r="K2609" t="s">
        <v>382</v>
      </c>
      <c r="X2609" t="str">
        <f t="shared" si="209"/>
        <v>1.76297005054385_0.0784928726800143</v>
      </c>
      <c r="Y2609" t="str">
        <f t="shared" si="210"/>
        <v>grade6_not_apr_march_grade_t8_ra_cont_planning</v>
      </c>
      <c r="Z2609" t="str">
        <f t="shared" si="211"/>
        <v>FALSE</v>
      </c>
      <c r="AA2609" s="2" t="e">
        <f t="shared" si="212"/>
        <v>#VALUE!</v>
      </c>
      <c r="AB2609">
        <f t="shared" si="213"/>
        <v>0.81510044382744395</v>
      </c>
    </row>
    <row r="2610" spans="1:28">
      <c r="A2610">
        <v>2609</v>
      </c>
      <c r="B2610" t="s">
        <v>120</v>
      </c>
      <c r="C2610">
        <v>1.07045978850858</v>
      </c>
      <c r="D2610">
        <v>0.90448648770884998</v>
      </c>
      <c r="E2610">
        <v>1.18350003350537</v>
      </c>
      <c r="F2610">
        <v>0.23715178891883801</v>
      </c>
      <c r="G2610" t="s">
        <v>862</v>
      </c>
      <c r="H2610" t="b">
        <v>0</v>
      </c>
      <c r="I2610" t="s">
        <v>382</v>
      </c>
      <c r="J2610" t="s">
        <v>382</v>
      </c>
      <c r="K2610" t="s">
        <v>382</v>
      </c>
      <c r="X2610" t="str">
        <f t="shared" si="209"/>
        <v>1.18350003350537_0.237151788918838</v>
      </c>
      <c r="Y2610" t="str">
        <f t="shared" si="210"/>
        <v>grade6_not_apr_march_grade_t8_ra_cont_planning</v>
      </c>
      <c r="Z2610" t="str">
        <f t="shared" si="211"/>
        <v>FALSE</v>
      </c>
      <c r="AA2610" s="2" t="e">
        <f t="shared" si="212"/>
        <v>#VALUE!</v>
      </c>
      <c r="AB2610">
        <f t="shared" si="213"/>
        <v>0.90448648770884998</v>
      </c>
    </row>
    <row r="2611" spans="1:28">
      <c r="A2611">
        <v>2610</v>
      </c>
      <c r="B2611" t="s">
        <v>121</v>
      </c>
      <c r="C2611">
        <v>0.45872803202581702</v>
      </c>
      <c r="D2611">
        <v>0.50558348707794298</v>
      </c>
      <c r="E2611">
        <v>0.90732400038828398</v>
      </c>
      <c r="F2611">
        <v>0.36465575180140303</v>
      </c>
      <c r="G2611" t="s">
        <v>862</v>
      </c>
      <c r="H2611" t="b">
        <v>0</v>
      </c>
      <c r="I2611" t="s">
        <v>382</v>
      </c>
      <c r="J2611" t="s">
        <v>382</v>
      </c>
      <c r="K2611" t="s">
        <v>382</v>
      </c>
      <c r="X2611" t="str">
        <f t="shared" si="209"/>
        <v>0.907324000388284_0.364655751801403</v>
      </c>
      <c r="Y2611" t="str">
        <f t="shared" si="210"/>
        <v>grade6_not_apr_march_grade_t8_ra_cont_planning</v>
      </c>
      <c r="Z2611" t="str">
        <f t="shared" si="211"/>
        <v>FALSE</v>
      </c>
      <c r="AA2611" s="2" t="e">
        <f t="shared" si="212"/>
        <v>#VALUE!</v>
      </c>
      <c r="AB2611">
        <f t="shared" si="213"/>
        <v>0.50558348707794298</v>
      </c>
    </row>
    <row r="2612" spans="1:28">
      <c r="A2612">
        <v>2611</v>
      </c>
      <c r="B2612" t="s">
        <v>122</v>
      </c>
      <c r="C2612">
        <v>0.173333115956224</v>
      </c>
      <c r="D2612">
        <v>0.49578509090520201</v>
      </c>
      <c r="E2612">
        <v>0.34961340939025298</v>
      </c>
      <c r="F2612">
        <v>0.72677038938762095</v>
      </c>
      <c r="G2612" t="s">
        <v>862</v>
      </c>
      <c r="H2612" t="b">
        <v>0</v>
      </c>
      <c r="I2612" t="s">
        <v>382</v>
      </c>
      <c r="J2612" t="s">
        <v>382</v>
      </c>
      <c r="K2612" t="s">
        <v>382</v>
      </c>
      <c r="X2612" t="str">
        <f t="shared" si="209"/>
        <v>0.349613409390253_0.726770389387621</v>
      </c>
      <c r="Y2612" t="str">
        <f t="shared" si="210"/>
        <v>grade6_not_apr_march_grade_t8_ra_cont_planning</v>
      </c>
      <c r="Z2612" t="str">
        <f t="shared" si="211"/>
        <v>FALSE</v>
      </c>
      <c r="AA2612" s="2" t="e">
        <f t="shared" si="212"/>
        <v>#VALUE!</v>
      </c>
      <c r="AB2612">
        <f t="shared" si="213"/>
        <v>0.49578509090520201</v>
      </c>
    </row>
    <row r="2613" spans="1:28">
      <c r="A2613">
        <v>2612</v>
      </c>
      <c r="B2613" t="s">
        <v>116</v>
      </c>
      <c r="C2613">
        <v>8.5368289659885299E-2</v>
      </c>
      <c r="D2613">
        <v>0.219785398711178</v>
      </c>
      <c r="E2613">
        <v>0.38841656525176399</v>
      </c>
      <c r="F2613">
        <v>0.69782708195606102</v>
      </c>
      <c r="G2613" t="s">
        <v>863</v>
      </c>
      <c r="H2613" t="b">
        <v>0</v>
      </c>
      <c r="I2613" t="s">
        <v>382</v>
      </c>
      <c r="J2613" t="s">
        <v>382</v>
      </c>
      <c r="K2613" t="s">
        <v>382</v>
      </c>
      <c r="X2613" t="str">
        <f t="shared" si="209"/>
        <v>0.388416565251764_0.697827081956061</v>
      </c>
      <c r="Y2613" t="str">
        <f t="shared" si="210"/>
        <v>grade7_not_apr_march_grade_t8_ra_cont_planning</v>
      </c>
      <c r="Z2613" t="str">
        <f t="shared" si="211"/>
        <v>FALSE</v>
      </c>
      <c r="AA2613" s="2" t="e">
        <f t="shared" si="212"/>
        <v>#VALUE!</v>
      </c>
      <c r="AB2613">
        <f t="shared" si="213"/>
        <v>0.219785398711178</v>
      </c>
    </row>
    <row r="2614" spans="1:28">
      <c r="A2614">
        <v>2613</v>
      </c>
      <c r="B2614" t="s">
        <v>234</v>
      </c>
      <c r="C2614">
        <v>-9.3095458966170001E-3</v>
      </c>
      <c r="D2614">
        <v>1.91823341953942E-2</v>
      </c>
      <c r="E2614">
        <v>-0.48531872095379602</v>
      </c>
      <c r="F2614">
        <v>0.62760366429025205</v>
      </c>
      <c r="G2614" t="s">
        <v>863</v>
      </c>
      <c r="H2614" t="b">
        <v>0</v>
      </c>
      <c r="I2614" t="s">
        <v>382</v>
      </c>
      <c r="J2614" t="s">
        <v>382</v>
      </c>
      <c r="K2614" t="s">
        <v>382</v>
      </c>
      <c r="X2614" t="str">
        <f t="shared" si="209"/>
        <v>-0.485318720953796_0.627603664290252</v>
      </c>
      <c r="Y2614" t="str">
        <f t="shared" si="210"/>
        <v>grade7_not_apr_march_grade_t8_ra_cont_planning</v>
      </c>
      <c r="Z2614" t="str">
        <f t="shared" si="211"/>
        <v>FALSE</v>
      </c>
      <c r="AA2614" s="2" t="e">
        <f t="shared" si="212"/>
        <v>#VALUE!</v>
      </c>
      <c r="AB2614">
        <f t="shared" si="213"/>
        <v>1.91823341953942E-2</v>
      </c>
    </row>
    <row r="2615" spans="1:28">
      <c r="A2615">
        <v>2614</v>
      </c>
      <c r="B2615" t="s">
        <v>140</v>
      </c>
      <c r="C2615">
        <v>0.481977940436705</v>
      </c>
      <c r="D2615">
        <v>0.30745296025722801</v>
      </c>
      <c r="E2615">
        <v>1.56764774693814</v>
      </c>
      <c r="F2615">
        <v>0.117419838249308</v>
      </c>
      <c r="G2615" t="s">
        <v>863</v>
      </c>
      <c r="H2615" t="b">
        <v>0</v>
      </c>
      <c r="I2615" t="s">
        <v>382</v>
      </c>
      <c r="J2615" t="s">
        <v>382</v>
      </c>
      <c r="K2615" t="s">
        <v>382</v>
      </c>
      <c r="X2615" t="str">
        <f t="shared" si="209"/>
        <v>1.56764774693814_0.117419838249308</v>
      </c>
      <c r="Y2615" t="str">
        <f t="shared" si="210"/>
        <v>grade7_not_apr_march_grade_t8_ra_cont_planning</v>
      </c>
      <c r="Z2615" t="str">
        <f t="shared" si="211"/>
        <v>FALSE</v>
      </c>
      <c r="AA2615" s="2" t="e">
        <f t="shared" si="212"/>
        <v>#VALUE!</v>
      </c>
      <c r="AB2615">
        <f t="shared" si="213"/>
        <v>0.30745296025722801</v>
      </c>
    </row>
    <row r="2616" spans="1:28">
      <c r="A2616">
        <v>2615</v>
      </c>
      <c r="B2616" t="s">
        <v>117</v>
      </c>
      <c r="C2616">
        <v>0.66070731489934897</v>
      </c>
      <c r="D2616">
        <v>0.478218526449182</v>
      </c>
      <c r="E2616">
        <v>1.38160125205764</v>
      </c>
      <c r="F2616">
        <v>0.167539412139982</v>
      </c>
      <c r="G2616" t="s">
        <v>863</v>
      </c>
      <c r="H2616" t="b">
        <v>0</v>
      </c>
      <c r="I2616" t="s">
        <v>382</v>
      </c>
      <c r="J2616" t="s">
        <v>382</v>
      </c>
      <c r="K2616" t="s">
        <v>382</v>
      </c>
      <c r="X2616" t="str">
        <f t="shared" si="209"/>
        <v>1.38160125205764_0.167539412139982</v>
      </c>
      <c r="Y2616" t="str">
        <f t="shared" si="210"/>
        <v>grade7_not_apr_march_grade_t8_ra_cont_planning</v>
      </c>
      <c r="Z2616" t="str">
        <f t="shared" si="211"/>
        <v>FALSE</v>
      </c>
      <c r="AA2616" s="2" t="e">
        <f t="shared" si="212"/>
        <v>#VALUE!</v>
      </c>
      <c r="AB2616">
        <f t="shared" si="213"/>
        <v>0.478218526449182</v>
      </c>
    </row>
    <row r="2617" spans="1:28">
      <c r="A2617">
        <v>2616</v>
      </c>
      <c r="B2617" t="s">
        <v>118</v>
      </c>
      <c r="C2617">
        <v>1.0579993897476001</v>
      </c>
      <c r="D2617">
        <v>0.44327791873122802</v>
      </c>
      <c r="E2617">
        <v>2.3867631231798199</v>
      </c>
      <c r="F2617">
        <v>1.7264710404421901E-2</v>
      </c>
      <c r="G2617" t="s">
        <v>863</v>
      </c>
      <c r="H2617" t="b">
        <v>0</v>
      </c>
      <c r="I2617" t="s">
        <v>382</v>
      </c>
      <c r="J2617" t="s">
        <v>382</v>
      </c>
      <c r="K2617" t="s">
        <v>382</v>
      </c>
      <c r="X2617" t="str">
        <f t="shared" si="209"/>
        <v>2.38676312317982_0.0172647104044219</v>
      </c>
      <c r="Y2617" t="str">
        <f t="shared" si="210"/>
        <v>grade7_not_apr_march_grade_t8_ra_cont_planning</v>
      </c>
      <c r="Z2617" t="str">
        <f t="shared" si="211"/>
        <v>FALSE</v>
      </c>
      <c r="AA2617" s="2" t="e">
        <f t="shared" si="212"/>
        <v>#VALUE!</v>
      </c>
      <c r="AB2617">
        <f t="shared" si="213"/>
        <v>0.44327791873122802</v>
      </c>
    </row>
    <row r="2618" spans="1:28">
      <c r="A2618">
        <v>2617</v>
      </c>
      <c r="B2618" t="s">
        <v>119</v>
      </c>
      <c r="C2618">
        <v>1.04318732197366</v>
      </c>
      <c r="D2618">
        <v>0.54372198571435604</v>
      </c>
      <c r="E2618">
        <v>1.9186042672214101</v>
      </c>
      <c r="F2618">
        <v>5.5444952578759303E-2</v>
      </c>
      <c r="G2618" t="s">
        <v>863</v>
      </c>
      <c r="H2618" t="b">
        <v>0</v>
      </c>
      <c r="I2618" t="s">
        <v>382</v>
      </c>
      <c r="J2618" t="s">
        <v>382</v>
      </c>
      <c r="K2618" t="s">
        <v>382</v>
      </c>
      <c r="X2618" t="str">
        <f t="shared" si="209"/>
        <v>1.91860426722141_0.0554449525787593</v>
      </c>
      <c r="Y2618" t="str">
        <f t="shared" si="210"/>
        <v>grade7_not_apr_march_grade_t8_ra_cont_planning</v>
      </c>
      <c r="Z2618" t="str">
        <f t="shared" si="211"/>
        <v>FALSE</v>
      </c>
      <c r="AA2618" s="2" t="e">
        <f t="shared" si="212"/>
        <v>#VALUE!</v>
      </c>
      <c r="AB2618">
        <f t="shared" si="213"/>
        <v>0.54372198571435604</v>
      </c>
    </row>
    <row r="2619" spans="1:28">
      <c r="A2619">
        <v>2618</v>
      </c>
      <c r="B2619" t="s">
        <v>120</v>
      </c>
      <c r="C2619">
        <v>0.398845564723387</v>
      </c>
      <c r="D2619">
        <v>0.60030479060300901</v>
      </c>
      <c r="E2619">
        <v>0.66440510048694601</v>
      </c>
      <c r="F2619">
        <v>0.50665207519476896</v>
      </c>
      <c r="G2619" t="s">
        <v>863</v>
      </c>
      <c r="H2619" t="b">
        <v>0</v>
      </c>
      <c r="I2619" t="s">
        <v>382</v>
      </c>
      <c r="J2619" t="s">
        <v>382</v>
      </c>
      <c r="K2619" t="s">
        <v>382</v>
      </c>
      <c r="X2619" t="str">
        <f t="shared" si="209"/>
        <v>0.664405100486946_0.506652075194769</v>
      </c>
      <c r="Y2619" t="str">
        <f t="shared" si="210"/>
        <v>grade7_not_apr_march_grade_t8_ra_cont_planning</v>
      </c>
      <c r="Z2619" t="str">
        <f t="shared" si="211"/>
        <v>FALSE</v>
      </c>
      <c r="AA2619" s="2" t="e">
        <f t="shared" si="212"/>
        <v>#VALUE!</v>
      </c>
      <c r="AB2619">
        <f t="shared" si="213"/>
        <v>0.60030479060300901</v>
      </c>
    </row>
    <row r="2620" spans="1:28">
      <c r="A2620">
        <v>2619</v>
      </c>
      <c r="B2620" t="s">
        <v>121</v>
      </c>
      <c r="C2620">
        <v>0.16872082450857601</v>
      </c>
      <c r="D2620">
        <v>0.34243002722307297</v>
      </c>
      <c r="E2620">
        <v>0.492716207970466</v>
      </c>
      <c r="F2620">
        <v>0.62236919433286297</v>
      </c>
      <c r="G2620" t="s">
        <v>863</v>
      </c>
      <c r="H2620" t="b">
        <v>0</v>
      </c>
      <c r="I2620" t="s">
        <v>382</v>
      </c>
      <c r="J2620" t="s">
        <v>382</v>
      </c>
      <c r="K2620" t="s">
        <v>382</v>
      </c>
      <c r="X2620" t="str">
        <f t="shared" ref="X2620:X2683" si="214">E2620&amp;"_"&amp;F2620</f>
        <v>0.492716207970466_0.622369194332863</v>
      </c>
      <c r="Y2620" t="str">
        <f t="shared" ref="Y2620:Y2683" si="215">TEXT(G2620,"0.000")</f>
        <v>grade7_not_apr_march_grade_t8_ra_cont_planning</v>
      </c>
      <c r="Z2620" t="str">
        <f t="shared" ref="Z2620:Z2683" si="216">TEXT(H2620,"0.000")</f>
        <v>FALSE</v>
      </c>
      <c r="AA2620" s="2" t="e">
        <f t="shared" ref="AA2620:AA2683" si="217">IF(COUNTIF(J2620,"*E*")&gt;0, "***", IF(TEXT(J2620, "0.00E+00")*1&lt;0.01, "***", IF(TEXT(J2620, "0.00E+00")*1&lt;0.05, "**",  IF(TEXT(J2620, "0.00E+00")*1&lt;0.1, "*",""))))</f>
        <v>#VALUE!</v>
      </c>
      <c r="AB2620">
        <f t="shared" ref="AB2620:AB2683" si="218">D2620</f>
        <v>0.34243002722307297</v>
      </c>
    </row>
    <row r="2621" spans="1:28">
      <c r="A2621">
        <v>2620</v>
      </c>
      <c r="B2621" t="s">
        <v>122</v>
      </c>
      <c r="C2621">
        <v>-3.4083444462572499E-2</v>
      </c>
      <c r="D2621">
        <v>0.356347388695686</v>
      </c>
      <c r="E2621">
        <v>-9.5646679458844294E-2</v>
      </c>
      <c r="F2621">
        <v>0.92382884097933105</v>
      </c>
      <c r="G2621" t="s">
        <v>863</v>
      </c>
      <c r="H2621" t="b">
        <v>0</v>
      </c>
      <c r="I2621" t="s">
        <v>382</v>
      </c>
      <c r="J2621" t="s">
        <v>382</v>
      </c>
      <c r="K2621" t="s">
        <v>382</v>
      </c>
      <c r="X2621" t="str">
        <f t="shared" si="214"/>
        <v>-0.0956466794588443_0.923828840979331</v>
      </c>
      <c r="Y2621" t="str">
        <f t="shared" si="215"/>
        <v>grade7_not_apr_march_grade_t8_ra_cont_planning</v>
      </c>
      <c r="Z2621" t="str">
        <f t="shared" si="216"/>
        <v>FALSE</v>
      </c>
      <c r="AA2621" s="2" t="e">
        <f t="shared" si="217"/>
        <v>#VALUE!</v>
      </c>
      <c r="AB2621">
        <f t="shared" si="218"/>
        <v>0.356347388695686</v>
      </c>
    </row>
    <row r="2622" spans="1:28">
      <c r="A2622">
        <v>2621</v>
      </c>
      <c r="B2622" t="s">
        <v>116</v>
      </c>
      <c r="C2622">
        <v>-0.22787468804311201</v>
      </c>
      <c r="D2622">
        <v>0.34065616096496498</v>
      </c>
      <c r="E2622">
        <v>-0.66892871509389296</v>
      </c>
      <c r="F2622">
        <v>0.50392300462011796</v>
      </c>
      <c r="G2622" t="s">
        <v>864</v>
      </c>
      <c r="H2622" t="b">
        <v>0</v>
      </c>
      <c r="I2622" t="s">
        <v>382</v>
      </c>
      <c r="J2622" t="s">
        <v>382</v>
      </c>
      <c r="K2622" t="s">
        <v>382</v>
      </c>
      <c r="X2622" t="str">
        <f t="shared" si="214"/>
        <v>-0.668928715093893_0.503923004620118</v>
      </c>
      <c r="Y2622" t="str">
        <f t="shared" si="215"/>
        <v>grade8_not_apr_march_grade_t8_ra_cont_planning</v>
      </c>
      <c r="Z2622" t="str">
        <f t="shared" si="216"/>
        <v>FALSE</v>
      </c>
      <c r="AA2622" s="2" t="e">
        <f t="shared" si="217"/>
        <v>#VALUE!</v>
      </c>
      <c r="AB2622">
        <f t="shared" si="218"/>
        <v>0.34065616096496498</v>
      </c>
    </row>
    <row r="2623" spans="1:28">
      <c r="A2623">
        <v>2622</v>
      </c>
      <c r="B2623" t="s">
        <v>234</v>
      </c>
      <c r="C2623">
        <v>2.3967183115013401E-2</v>
      </c>
      <c r="D2623">
        <v>2.9071074710745499E-2</v>
      </c>
      <c r="E2623">
        <v>0.82443402431745705</v>
      </c>
      <c r="F2623">
        <v>0.410179462131183</v>
      </c>
      <c r="G2623" t="s">
        <v>864</v>
      </c>
      <c r="H2623" t="b">
        <v>0</v>
      </c>
      <c r="I2623" t="s">
        <v>382</v>
      </c>
      <c r="J2623" t="s">
        <v>382</v>
      </c>
      <c r="K2623" t="s">
        <v>382</v>
      </c>
      <c r="X2623" t="str">
        <f t="shared" si="214"/>
        <v>0.824434024317457_0.410179462131183</v>
      </c>
      <c r="Y2623" t="str">
        <f t="shared" si="215"/>
        <v>grade8_not_apr_march_grade_t8_ra_cont_planning</v>
      </c>
      <c r="Z2623" t="str">
        <f t="shared" si="216"/>
        <v>FALSE</v>
      </c>
      <c r="AA2623" s="2" t="e">
        <f t="shared" si="217"/>
        <v>#VALUE!</v>
      </c>
      <c r="AB2623">
        <f t="shared" si="218"/>
        <v>2.9071074710745499E-2</v>
      </c>
    </row>
    <row r="2624" spans="1:28">
      <c r="A2624">
        <v>2623</v>
      </c>
      <c r="B2624" t="s">
        <v>140</v>
      </c>
      <c r="C2624">
        <v>0.60391885897550202</v>
      </c>
      <c r="D2624">
        <v>0.409459632548203</v>
      </c>
      <c r="E2624">
        <v>1.4749167218685599</v>
      </c>
      <c r="F2624">
        <v>0.141013788617039</v>
      </c>
      <c r="G2624" t="s">
        <v>864</v>
      </c>
      <c r="H2624" t="b">
        <v>0</v>
      </c>
      <c r="I2624" t="s">
        <v>382</v>
      </c>
      <c r="J2624" t="s">
        <v>382</v>
      </c>
      <c r="K2624" t="s">
        <v>382</v>
      </c>
      <c r="X2624" t="str">
        <f t="shared" si="214"/>
        <v>1.47491672186856_0.141013788617039</v>
      </c>
      <c r="Y2624" t="str">
        <f t="shared" si="215"/>
        <v>grade8_not_apr_march_grade_t8_ra_cont_planning</v>
      </c>
      <c r="Z2624" t="str">
        <f t="shared" si="216"/>
        <v>FALSE</v>
      </c>
      <c r="AA2624" s="2" t="e">
        <f t="shared" si="217"/>
        <v>#VALUE!</v>
      </c>
      <c r="AB2624">
        <f t="shared" si="218"/>
        <v>0.409459632548203</v>
      </c>
    </row>
    <row r="2625" spans="1:28">
      <c r="A2625">
        <v>2624</v>
      </c>
      <c r="B2625" t="s">
        <v>117</v>
      </c>
      <c r="C2625">
        <v>1.1640876755398899</v>
      </c>
      <c r="D2625">
        <v>0.74391035597781996</v>
      </c>
      <c r="E2625">
        <v>1.56482251683374</v>
      </c>
      <c r="F2625">
        <v>0.118407458452211</v>
      </c>
      <c r="G2625" t="s">
        <v>864</v>
      </c>
      <c r="H2625" t="b">
        <v>0</v>
      </c>
      <c r="I2625" t="s">
        <v>382</v>
      </c>
      <c r="J2625" t="s">
        <v>382</v>
      </c>
      <c r="K2625" t="s">
        <v>382</v>
      </c>
      <c r="X2625" t="str">
        <f t="shared" si="214"/>
        <v>1.56482251683374_0.118407458452211</v>
      </c>
      <c r="Y2625" t="str">
        <f t="shared" si="215"/>
        <v>grade8_not_apr_march_grade_t8_ra_cont_planning</v>
      </c>
      <c r="Z2625" t="str">
        <f t="shared" si="216"/>
        <v>FALSE</v>
      </c>
      <c r="AA2625" s="2" t="e">
        <f t="shared" si="217"/>
        <v>#VALUE!</v>
      </c>
      <c r="AB2625">
        <f t="shared" si="218"/>
        <v>0.74391035597781996</v>
      </c>
    </row>
    <row r="2626" spans="1:28">
      <c r="A2626">
        <v>2625</v>
      </c>
      <c r="B2626" t="s">
        <v>118</v>
      </c>
      <c r="C2626">
        <v>0.81075907192047802</v>
      </c>
      <c r="D2626">
        <v>0.710732559357935</v>
      </c>
      <c r="E2626">
        <v>1.1407372031090099</v>
      </c>
      <c r="F2626">
        <v>0.25465506711894897</v>
      </c>
      <c r="G2626" t="s">
        <v>864</v>
      </c>
      <c r="H2626" t="b">
        <v>0</v>
      </c>
      <c r="I2626" t="s">
        <v>382</v>
      </c>
      <c r="J2626" t="s">
        <v>382</v>
      </c>
      <c r="K2626" t="s">
        <v>382</v>
      </c>
      <c r="X2626" t="str">
        <f t="shared" si="214"/>
        <v>1.14073720310901_0.254655067118949</v>
      </c>
      <c r="Y2626" t="str">
        <f t="shared" si="215"/>
        <v>grade8_not_apr_march_grade_t8_ra_cont_planning</v>
      </c>
      <c r="Z2626" t="str">
        <f t="shared" si="216"/>
        <v>FALSE</v>
      </c>
      <c r="AA2626" s="2" t="e">
        <f t="shared" si="217"/>
        <v>#VALUE!</v>
      </c>
      <c r="AB2626">
        <f t="shared" si="218"/>
        <v>0.710732559357935</v>
      </c>
    </row>
    <row r="2627" spans="1:28">
      <c r="A2627">
        <v>2626</v>
      </c>
      <c r="B2627" t="s">
        <v>119</v>
      </c>
      <c r="C2627">
        <v>0.85204847462485001</v>
      </c>
      <c r="D2627">
        <v>0.82873149859934403</v>
      </c>
      <c r="E2627">
        <v>1.02813574247499</v>
      </c>
      <c r="F2627">
        <v>0.304501134808014</v>
      </c>
      <c r="G2627" t="s">
        <v>864</v>
      </c>
      <c r="H2627" t="b">
        <v>0</v>
      </c>
      <c r="I2627" t="s">
        <v>382</v>
      </c>
      <c r="J2627" t="s">
        <v>382</v>
      </c>
      <c r="K2627" t="s">
        <v>382</v>
      </c>
      <c r="X2627" t="str">
        <f t="shared" si="214"/>
        <v>1.02813574247499_0.304501134808014</v>
      </c>
      <c r="Y2627" t="str">
        <f t="shared" si="215"/>
        <v>grade8_not_apr_march_grade_t8_ra_cont_planning</v>
      </c>
      <c r="Z2627" t="str">
        <f t="shared" si="216"/>
        <v>FALSE</v>
      </c>
      <c r="AA2627" s="2" t="e">
        <f t="shared" si="217"/>
        <v>#VALUE!</v>
      </c>
      <c r="AB2627">
        <f t="shared" si="218"/>
        <v>0.82873149859934403</v>
      </c>
    </row>
    <row r="2628" spans="1:28">
      <c r="A2628">
        <v>2627</v>
      </c>
      <c r="B2628" t="s">
        <v>120</v>
      </c>
      <c r="C2628">
        <v>0.39666206096973999</v>
      </c>
      <c r="D2628">
        <v>0.90486964562858696</v>
      </c>
      <c r="E2628">
        <v>0.43836376088645401</v>
      </c>
      <c r="F2628">
        <v>0.66135691788599804</v>
      </c>
      <c r="G2628" t="s">
        <v>864</v>
      </c>
      <c r="H2628" t="b">
        <v>0</v>
      </c>
      <c r="I2628" t="s">
        <v>382</v>
      </c>
      <c r="J2628" t="s">
        <v>382</v>
      </c>
      <c r="K2628" t="s">
        <v>382</v>
      </c>
      <c r="X2628" t="str">
        <f t="shared" si="214"/>
        <v>0.438363760886454_0.661356917885998</v>
      </c>
      <c r="Y2628" t="str">
        <f t="shared" si="215"/>
        <v>grade8_not_apr_march_grade_t8_ra_cont_planning</v>
      </c>
      <c r="Z2628" t="str">
        <f t="shared" si="216"/>
        <v>FALSE</v>
      </c>
      <c r="AA2628" s="2" t="e">
        <f t="shared" si="217"/>
        <v>#VALUE!</v>
      </c>
      <c r="AB2628">
        <f t="shared" si="218"/>
        <v>0.90486964562858696</v>
      </c>
    </row>
    <row r="2629" spans="1:28">
      <c r="A2629">
        <v>2628</v>
      </c>
      <c r="B2629" t="s">
        <v>122</v>
      </c>
      <c r="C2629">
        <v>-0.55443445188223295</v>
      </c>
      <c r="D2629">
        <v>0.39057861786721398</v>
      </c>
      <c r="E2629">
        <v>-1.4195207482421</v>
      </c>
      <c r="F2629">
        <v>0.156518370582611</v>
      </c>
      <c r="G2629" t="s">
        <v>864</v>
      </c>
      <c r="H2629" t="b">
        <v>0</v>
      </c>
      <c r="I2629" t="s">
        <v>382</v>
      </c>
      <c r="J2629" t="s">
        <v>382</v>
      </c>
      <c r="K2629" t="s">
        <v>382</v>
      </c>
      <c r="X2629" t="str">
        <f t="shared" si="214"/>
        <v>-1.4195207482421_0.156518370582611</v>
      </c>
      <c r="Y2629" t="str">
        <f t="shared" si="215"/>
        <v>grade8_not_apr_march_grade_t8_ra_cont_planning</v>
      </c>
      <c r="Z2629" t="str">
        <f t="shared" si="216"/>
        <v>FALSE</v>
      </c>
      <c r="AA2629" s="2" t="e">
        <f t="shared" si="217"/>
        <v>#VALUE!</v>
      </c>
      <c r="AB2629">
        <f t="shared" si="218"/>
        <v>0.39057861786721398</v>
      </c>
    </row>
    <row r="2630" spans="1:28">
      <c r="A2630">
        <v>2629</v>
      </c>
      <c r="B2630" t="s">
        <v>116</v>
      </c>
      <c r="C2630">
        <v>0.24265097271747599</v>
      </c>
      <c r="D2630">
        <v>0.45630379980888602</v>
      </c>
      <c r="E2630">
        <v>0.53177504289708999</v>
      </c>
      <c r="F2630">
        <v>0.59529752254873503</v>
      </c>
      <c r="G2630" t="s">
        <v>865</v>
      </c>
      <c r="H2630" t="b">
        <v>0</v>
      </c>
      <c r="I2630" t="s">
        <v>382</v>
      </c>
      <c r="J2630" t="s">
        <v>382</v>
      </c>
      <c r="K2630" t="s">
        <v>382</v>
      </c>
      <c r="X2630" t="str">
        <f t="shared" si="214"/>
        <v>0.53177504289709_0.595297522548735</v>
      </c>
      <c r="Y2630" t="str">
        <f t="shared" si="215"/>
        <v>grade9_not_apr_march_grade_t8_ra_cont_planning</v>
      </c>
      <c r="Z2630" t="str">
        <f t="shared" si="216"/>
        <v>FALSE</v>
      </c>
      <c r="AA2630" s="2" t="e">
        <f t="shared" si="217"/>
        <v>#VALUE!</v>
      </c>
      <c r="AB2630">
        <f t="shared" si="218"/>
        <v>0.45630379980888602</v>
      </c>
    </row>
    <row r="2631" spans="1:28">
      <c r="A2631">
        <v>2630</v>
      </c>
      <c r="B2631" t="s">
        <v>234</v>
      </c>
      <c r="C2631">
        <v>-2.3385432444096601E-2</v>
      </c>
      <c r="D2631">
        <v>4.0438946117239701E-2</v>
      </c>
      <c r="E2631">
        <v>-0.57828985889736195</v>
      </c>
      <c r="F2631">
        <v>0.56352671429576195</v>
      </c>
      <c r="G2631" t="s">
        <v>865</v>
      </c>
      <c r="H2631" t="b">
        <v>0</v>
      </c>
      <c r="I2631" t="s">
        <v>382</v>
      </c>
      <c r="J2631" t="s">
        <v>382</v>
      </c>
      <c r="K2631" t="s">
        <v>382</v>
      </c>
      <c r="X2631" t="str">
        <f t="shared" si="214"/>
        <v>-0.578289858897362_0.563526714295762</v>
      </c>
      <c r="Y2631" t="str">
        <f t="shared" si="215"/>
        <v>grade9_not_apr_march_grade_t8_ra_cont_planning</v>
      </c>
      <c r="Z2631" t="str">
        <f t="shared" si="216"/>
        <v>FALSE</v>
      </c>
      <c r="AA2631" s="2" t="e">
        <f t="shared" si="217"/>
        <v>#VALUE!</v>
      </c>
      <c r="AB2631">
        <f t="shared" si="218"/>
        <v>4.0438946117239701E-2</v>
      </c>
    </row>
    <row r="2632" spans="1:28">
      <c r="A2632">
        <v>2631</v>
      </c>
      <c r="B2632" t="s">
        <v>140</v>
      </c>
      <c r="C2632">
        <v>0.95567565900089302</v>
      </c>
      <c r="D2632">
        <v>0.53300512314161397</v>
      </c>
      <c r="E2632">
        <v>1.79299525934759</v>
      </c>
      <c r="F2632">
        <v>7.4037701872154693E-2</v>
      </c>
      <c r="G2632" t="s">
        <v>865</v>
      </c>
      <c r="H2632" t="b">
        <v>0</v>
      </c>
      <c r="I2632" t="s">
        <v>382</v>
      </c>
      <c r="J2632" t="s">
        <v>382</v>
      </c>
      <c r="K2632" t="s">
        <v>382</v>
      </c>
      <c r="X2632" t="str">
        <f t="shared" si="214"/>
        <v>1.79299525934759_0.0740377018721547</v>
      </c>
      <c r="Y2632" t="str">
        <f t="shared" si="215"/>
        <v>grade9_not_apr_march_grade_t8_ra_cont_planning</v>
      </c>
      <c r="Z2632" t="str">
        <f t="shared" si="216"/>
        <v>FALSE</v>
      </c>
      <c r="AA2632" s="2" t="e">
        <f t="shared" si="217"/>
        <v>#VALUE!</v>
      </c>
      <c r="AB2632">
        <f t="shared" si="218"/>
        <v>0.53300512314161397</v>
      </c>
    </row>
    <row r="2633" spans="1:28">
      <c r="A2633">
        <v>2632</v>
      </c>
      <c r="B2633" t="s">
        <v>117</v>
      </c>
      <c r="C2633">
        <v>1.10121607957156</v>
      </c>
      <c r="D2633">
        <v>0.93279973646705205</v>
      </c>
      <c r="E2633">
        <v>1.1805493039078001</v>
      </c>
      <c r="F2633">
        <v>0.23876960662692301</v>
      </c>
      <c r="G2633" t="s">
        <v>865</v>
      </c>
      <c r="H2633" t="b">
        <v>0</v>
      </c>
      <c r="I2633" t="s">
        <v>382</v>
      </c>
      <c r="J2633" t="s">
        <v>382</v>
      </c>
      <c r="K2633" t="s">
        <v>382</v>
      </c>
      <c r="X2633" t="str">
        <f t="shared" si="214"/>
        <v>1.1805493039078_0.238769606626923</v>
      </c>
      <c r="Y2633" t="str">
        <f t="shared" si="215"/>
        <v>grade9_not_apr_march_grade_t8_ra_cont_planning</v>
      </c>
      <c r="Z2633" t="str">
        <f t="shared" si="216"/>
        <v>FALSE</v>
      </c>
      <c r="AA2633" s="2" t="e">
        <f t="shared" si="217"/>
        <v>#VALUE!</v>
      </c>
      <c r="AB2633">
        <f t="shared" si="218"/>
        <v>0.93279973646705205</v>
      </c>
    </row>
    <row r="2634" spans="1:28">
      <c r="A2634">
        <v>2633</v>
      </c>
      <c r="B2634" t="s">
        <v>118</v>
      </c>
      <c r="C2634">
        <v>2.0959697735893799</v>
      </c>
      <c r="D2634">
        <v>0.93169700044398596</v>
      </c>
      <c r="E2634">
        <v>2.24962597560212</v>
      </c>
      <c r="F2634">
        <v>2.5238549110430102E-2</v>
      </c>
      <c r="G2634" t="s">
        <v>865</v>
      </c>
      <c r="H2634" t="b">
        <v>0</v>
      </c>
      <c r="I2634" t="s">
        <v>382</v>
      </c>
      <c r="J2634" t="s">
        <v>382</v>
      </c>
      <c r="K2634" t="s">
        <v>382</v>
      </c>
      <c r="X2634" t="str">
        <f t="shared" si="214"/>
        <v>2.24962597560212_0.0252385491104301</v>
      </c>
      <c r="Y2634" t="str">
        <f t="shared" si="215"/>
        <v>grade9_not_apr_march_grade_t8_ra_cont_planning</v>
      </c>
      <c r="Z2634" t="str">
        <f t="shared" si="216"/>
        <v>FALSE</v>
      </c>
      <c r="AA2634" s="2" t="e">
        <f t="shared" si="217"/>
        <v>#VALUE!</v>
      </c>
      <c r="AB2634">
        <f t="shared" si="218"/>
        <v>0.93169700044398596</v>
      </c>
    </row>
    <row r="2635" spans="1:28">
      <c r="A2635">
        <v>2634</v>
      </c>
      <c r="B2635" t="s">
        <v>119</v>
      </c>
      <c r="C2635">
        <v>1.4285840684117901</v>
      </c>
      <c r="D2635">
        <v>0.89073324657248099</v>
      </c>
      <c r="E2635">
        <v>1.6038292877345099</v>
      </c>
      <c r="F2635">
        <v>0.109863169959384</v>
      </c>
      <c r="G2635" t="s">
        <v>865</v>
      </c>
      <c r="H2635" t="b">
        <v>0</v>
      </c>
      <c r="I2635" t="s">
        <v>382</v>
      </c>
      <c r="J2635" t="s">
        <v>382</v>
      </c>
      <c r="K2635" t="s">
        <v>382</v>
      </c>
      <c r="X2635" t="str">
        <f t="shared" si="214"/>
        <v>1.60382928773451_0.109863169959384</v>
      </c>
      <c r="Y2635" t="str">
        <f t="shared" si="215"/>
        <v>grade9_not_apr_march_grade_t8_ra_cont_planning</v>
      </c>
      <c r="Z2635" t="str">
        <f t="shared" si="216"/>
        <v>FALSE</v>
      </c>
      <c r="AA2635" s="2" t="e">
        <f t="shared" si="217"/>
        <v>#VALUE!</v>
      </c>
      <c r="AB2635">
        <f t="shared" si="218"/>
        <v>0.89073324657248099</v>
      </c>
    </row>
    <row r="2636" spans="1:28">
      <c r="A2636">
        <v>2635</v>
      </c>
      <c r="B2636" t="s">
        <v>120</v>
      </c>
      <c r="C2636">
        <v>1.2360779347959501</v>
      </c>
      <c r="D2636">
        <v>1.0164289206111701</v>
      </c>
      <c r="E2636">
        <v>1.2160987450580401</v>
      </c>
      <c r="F2636">
        <v>0.22495711714025801</v>
      </c>
      <c r="G2636" t="s">
        <v>865</v>
      </c>
      <c r="H2636" t="b">
        <v>0</v>
      </c>
      <c r="I2636" t="s">
        <v>382</v>
      </c>
      <c r="J2636" t="s">
        <v>382</v>
      </c>
      <c r="K2636" t="s">
        <v>382</v>
      </c>
      <c r="X2636" t="str">
        <f t="shared" si="214"/>
        <v>1.21609874505804_0.224957117140258</v>
      </c>
      <c r="Y2636" t="str">
        <f t="shared" si="215"/>
        <v>grade9_not_apr_march_grade_t8_ra_cont_planning</v>
      </c>
      <c r="Z2636" t="str">
        <f t="shared" si="216"/>
        <v>FALSE</v>
      </c>
      <c r="AA2636" s="2" t="e">
        <f t="shared" si="217"/>
        <v>#VALUE!</v>
      </c>
      <c r="AB2636">
        <f t="shared" si="218"/>
        <v>1.0164289206111701</v>
      </c>
    </row>
    <row r="2637" spans="1:28">
      <c r="A2637">
        <v>2636</v>
      </c>
      <c r="B2637" t="s">
        <v>122</v>
      </c>
      <c r="C2637">
        <v>-3.7605807460746203E-2</v>
      </c>
      <c r="D2637">
        <v>0.52371554942887499</v>
      </c>
      <c r="E2637">
        <v>-7.1805787515295899E-2</v>
      </c>
      <c r="F2637">
        <v>0.94280700776997695</v>
      </c>
      <c r="G2637" t="s">
        <v>865</v>
      </c>
      <c r="H2637" t="b">
        <v>0</v>
      </c>
      <c r="I2637" t="s">
        <v>382</v>
      </c>
      <c r="J2637" t="s">
        <v>382</v>
      </c>
      <c r="K2637" t="s">
        <v>382</v>
      </c>
      <c r="X2637" t="str">
        <f t="shared" si="214"/>
        <v>-0.0718057875152959_0.942807007769977</v>
      </c>
      <c r="Y2637" t="str">
        <f t="shared" si="215"/>
        <v>grade9_not_apr_march_grade_t8_ra_cont_planning</v>
      </c>
      <c r="Z2637" t="str">
        <f t="shared" si="216"/>
        <v>FALSE</v>
      </c>
      <c r="AA2637" s="2" t="e">
        <f t="shared" si="217"/>
        <v>#VALUE!</v>
      </c>
      <c r="AB2637">
        <f t="shared" si="218"/>
        <v>0.52371554942887499</v>
      </c>
    </row>
    <row r="2638" spans="1:28">
      <c r="A2638">
        <v>2637</v>
      </c>
      <c r="B2638" t="s">
        <v>150</v>
      </c>
      <c r="C2638">
        <v>14.3464100073531</v>
      </c>
      <c r="D2638">
        <v>0.30247031353620202</v>
      </c>
      <c r="E2638">
        <v>47.430803504741498</v>
      </c>
      <c r="F2638" s="17">
        <v>2.8538615014232601E-258</v>
      </c>
      <c r="G2638" t="s">
        <v>535</v>
      </c>
      <c r="H2638" t="b">
        <v>0</v>
      </c>
      <c r="I2638" t="s">
        <v>382</v>
      </c>
      <c r="J2638" t="s">
        <v>382</v>
      </c>
      <c r="K2638" t="s">
        <v>382</v>
      </c>
      <c r="X2638" t="str">
        <f t="shared" si="214"/>
        <v>47.4308035047415_2.8538615014233E-258</v>
      </c>
      <c r="Y2638" t="str">
        <f t="shared" si="215"/>
        <v>grade4_all_grade_t8_ra_basic_execution</v>
      </c>
      <c r="Z2638" t="str">
        <f t="shared" si="216"/>
        <v>FALSE</v>
      </c>
      <c r="AA2638" s="2" t="e">
        <f t="shared" si="217"/>
        <v>#VALUE!</v>
      </c>
      <c r="AB2638">
        <f t="shared" si="218"/>
        <v>0.30247031353620202</v>
      </c>
    </row>
    <row r="2639" spans="1:28">
      <c r="A2639">
        <v>2638</v>
      </c>
      <c r="B2639" t="s">
        <v>116</v>
      </c>
      <c r="C2639">
        <v>-0.221619326151102</v>
      </c>
      <c r="D2639">
        <v>0.12500354826907301</v>
      </c>
      <c r="E2639">
        <v>-1.7729042832773101</v>
      </c>
      <c r="F2639">
        <v>7.6548625018996702E-2</v>
      </c>
      <c r="G2639" t="s">
        <v>535</v>
      </c>
      <c r="H2639" t="b">
        <v>0</v>
      </c>
      <c r="I2639" t="s">
        <v>382</v>
      </c>
      <c r="J2639" t="s">
        <v>382</v>
      </c>
      <c r="K2639" t="s">
        <v>382</v>
      </c>
      <c r="X2639" t="str">
        <f t="shared" si="214"/>
        <v>-1.77290428327731_0.0765486250189967</v>
      </c>
      <c r="Y2639" t="str">
        <f t="shared" si="215"/>
        <v>grade4_all_grade_t8_ra_basic_execution</v>
      </c>
      <c r="Z2639" t="str">
        <f t="shared" si="216"/>
        <v>FALSE</v>
      </c>
      <c r="AA2639" s="2" t="e">
        <f t="shared" si="217"/>
        <v>#VALUE!</v>
      </c>
      <c r="AB2639">
        <f t="shared" si="218"/>
        <v>0.12500354826907301</v>
      </c>
    </row>
    <row r="2640" spans="1:28">
      <c r="A2640">
        <v>2639</v>
      </c>
      <c r="B2640" t="s">
        <v>234</v>
      </c>
      <c r="C2640">
        <v>1.93189667100442E-2</v>
      </c>
      <c r="D2640">
        <v>1.0980066976769599E-2</v>
      </c>
      <c r="E2640">
        <v>1.7594580024800499</v>
      </c>
      <c r="F2640">
        <v>7.8805201723663301E-2</v>
      </c>
      <c r="G2640" t="s">
        <v>535</v>
      </c>
      <c r="H2640" t="b">
        <v>0</v>
      </c>
      <c r="I2640" t="s">
        <v>382</v>
      </c>
      <c r="J2640" t="s">
        <v>382</v>
      </c>
      <c r="K2640" t="s">
        <v>382</v>
      </c>
      <c r="X2640" t="str">
        <f t="shared" si="214"/>
        <v>1.75945800248005_0.0788052017236633</v>
      </c>
      <c r="Y2640" t="str">
        <f t="shared" si="215"/>
        <v>grade4_all_grade_t8_ra_basic_execution</v>
      </c>
      <c r="Z2640" t="str">
        <f t="shared" si="216"/>
        <v>FALSE</v>
      </c>
      <c r="AA2640" s="2" t="e">
        <f t="shared" si="217"/>
        <v>#VALUE!</v>
      </c>
      <c r="AB2640">
        <f t="shared" si="218"/>
        <v>1.0980066976769599E-2</v>
      </c>
    </row>
    <row r="2641" spans="1:28">
      <c r="A2641">
        <v>2640</v>
      </c>
      <c r="B2641" t="s">
        <v>150</v>
      </c>
      <c r="C2641">
        <v>13.700219956442499</v>
      </c>
      <c r="D2641">
        <v>0.25951314301205403</v>
      </c>
      <c r="E2641">
        <v>52.792008132729201</v>
      </c>
      <c r="F2641" t="s">
        <v>1180</v>
      </c>
      <c r="G2641" t="s">
        <v>536</v>
      </c>
      <c r="H2641" t="b">
        <v>0</v>
      </c>
      <c r="I2641" t="s">
        <v>382</v>
      </c>
      <c r="J2641" t="s">
        <v>382</v>
      </c>
      <c r="K2641" t="s">
        <v>382</v>
      </c>
      <c r="X2641" t="str">
        <f t="shared" si="214"/>
        <v>52.7920081327292_6.01771167117736e-315</v>
      </c>
      <c r="Y2641" t="str">
        <f t="shared" si="215"/>
        <v>grade5_all_grade_t8_ra_basic_execution</v>
      </c>
      <c r="Z2641" t="str">
        <f t="shared" si="216"/>
        <v>FALSE</v>
      </c>
      <c r="AA2641" s="2" t="e">
        <f t="shared" si="217"/>
        <v>#VALUE!</v>
      </c>
      <c r="AB2641">
        <f t="shared" si="218"/>
        <v>0.25951314301205403</v>
      </c>
    </row>
    <row r="2642" spans="1:28">
      <c r="A2642">
        <v>2641</v>
      </c>
      <c r="B2642" t="s">
        <v>116</v>
      </c>
      <c r="C2642">
        <v>-0.12900826613774499</v>
      </c>
      <c r="D2642">
        <v>0.115487122216514</v>
      </c>
      <c r="E2642">
        <v>-1.1170792349980101</v>
      </c>
      <c r="F2642">
        <v>0.26418442894241201</v>
      </c>
      <c r="G2642" t="s">
        <v>536</v>
      </c>
      <c r="H2642" t="b">
        <v>0</v>
      </c>
      <c r="I2642" t="s">
        <v>382</v>
      </c>
      <c r="J2642" t="s">
        <v>382</v>
      </c>
      <c r="K2642" t="s">
        <v>382</v>
      </c>
      <c r="X2642" t="str">
        <f t="shared" si="214"/>
        <v>-1.11707923499801_0.264184428942412</v>
      </c>
      <c r="Y2642" t="str">
        <f t="shared" si="215"/>
        <v>grade5_all_grade_t8_ra_basic_execution</v>
      </c>
      <c r="Z2642" t="str">
        <f t="shared" si="216"/>
        <v>FALSE</v>
      </c>
      <c r="AA2642" s="2" t="e">
        <f t="shared" si="217"/>
        <v>#VALUE!</v>
      </c>
      <c r="AB2642">
        <f t="shared" si="218"/>
        <v>0.115487122216514</v>
      </c>
    </row>
    <row r="2643" spans="1:28">
      <c r="A2643">
        <v>2642</v>
      </c>
      <c r="B2643" t="s">
        <v>234</v>
      </c>
      <c r="C2643">
        <v>1.35255836349168E-2</v>
      </c>
      <c r="D2643">
        <v>1.0347091493140099E-2</v>
      </c>
      <c r="E2643">
        <v>1.30718701423332</v>
      </c>
      <c r="F2643">
        <v>0.191400038089171</v>
      </c>
      <c r="G2643" t="s">
        <v>536</v>
      </c>
      <c r="H2643" t="b">
        <v>0</v>
      </c>
      <c r="I2643" t="s">
        <v>382</v>
      </c>
      <c r="J2643" t="s">
        <v>382</v>
      </c>
      <c r="K2643" t="s">
        <v>382</v>
      </c>
      <c r="X2643" t="str">
        <f t="shared" si="214"/>
        <v>1.30718701423332_0.191400038089171</v>
      </c>
      <c r="Y2643" t="str">
        <f t="shared" si="215"/>
        <v>grade5_all_grade_t8_ra_basic_execution</v>
      </c>
      <c r="Z2643" t="str">
        <f t="shared" si="216"/>
        <v>FALSE</v>
      </c>
      <c r="AA2643" s="2" t="e">
        <f t="shared" si="217"/>
        <v>#VALUE!</v>
      </c>
      <c r="AB2643">
        <f t="shared" si="218"/>
        <v>1.0347091493140099E-2</v>
      </c>
    </row>
    <row r="2644" spans="1:28">
      <c r="A2644">
        <v>2643</v>
      </c>
      <c r="B2644" t="s">
        <v>150</v>
      </c>
      <c r="C2644">
        <v>13.230959583685999</v>
      </c>
      <c r="D2644">
        <v>0.30233321035949201</v>
      </c>
      <c r="E2644">
        <v>43.762838915227299</v>
      </c>
      <c r="F2644" s="17">
        <v>1.0806472895728E-250</v>
      </c>
      <c r="G2644" t="s">
        <v>537</v>
      </c>
      <c r="H2644" t="b">
        <v>0</v>
      </c>
      <c r="I2644" t="s">
        <v>382</v>
      </c>
      <c r="J2644" t="s">
        <v>382</v>
      </c>
      <c r="K2644" t="s">
        <v>382</v>
      </c>
      <c r="X2644" t="str">
        <f t="shared" si="214"/>
        <v>43.7628389152273_1.0806472895728E-250</v>
      </c>
      <c r="Y2644" t="str">
        <f t="shared" si="215"/>
        <v>grade6_all_grade_t8_ra_basic_execution</v>
      </c>
      <c r="Z2644" t="str">
        <f t="shared" si="216"/>
        <v>FALSE</v>
      </c>
      <c r="AA2644" s="2" t="e">
        <f t="shared" si="217"/>
        <v>#VALUE!</v>
      </c>
      <c r="AB2644">
        <f t="shared" si="218"/>
        <v>0.30233321035949201</v>
      </c>
    </row>
    <row r="2645" spans="1:28">
      <c r="A2645">
        <v>2644</v>
      </c>
      <c r="B2645" t="s">
        <v>116</v>
      </c>
      <c r="C2645">
        <v>0.15650543274467099</v>
      </c>
      <c r="D2645">
        <v>0.121569755107588</v>
      </c>
      <c r="E2645">
        <v>1.287371456874</v>
      </c>
      <c r="F2645">
        <v>0.19821350033517501</v>
      </c>
      <c r="G2645" t="s">
        <v>537</v>
      </c>
      <c r="H2645" t="b">
        <v>0</v>
      </c>
      <c r="I2645" t="s">
        <v>382</v>
      </c>
      <c r="J2645" t="s">
        <v>382</v>
      </c>
      <c r="K2645" t="s">
        <v>382</v>
      </c>
      <c r="X2645" t="str">
        <f t="shared" si="214"/>
        <v>1.287371456874_0.198213500335175</v>
      </c>
      <c r="Y2645" t="str">
        <f t="shared" si="215"/>
        <v>grade6_all_grade_t8_ra_basic_execution</v>
      </c>
      <c r="Z2645" t="str">
        <f t="shared" si="216"/>
        <v>FALSE</v>
      </c>
      <c r="AA2645" s="2" t="e">
        <f t="shared" si="217"/>
        <v>#VALUE!</v>
      </c>
      <c r="AB2645">
        <f t="shared" si="218"/>
        <v>0.121569755107588</v>
      </c>
    </row>
    <row r="2646" spans="1:28">
      <c r="A2646">
        <v>2645</v>
      </c>
      <c r="B2646" t="s">
        <v>234</v>
      </c>
      <c r="C2646">
        <v>-7.9532831033789497E-3</v>
      </c>
      <c r="D2646">
        <v>1.06661926775324E-2</v>
      </c>
      <c r="E2646">
        <v>-0.74565342515628696</v>
      </c>
      <c r="F2646">
        <v>0.456023073755847</v>
      </c>
      <c r="G2646" t="s">
        <v>537</v>
      </c>
      <c r="H2646" t="b">
        <v>0</v>
      </c>
      <c r="I2646" t="s">
        <v>382</v>
      </c>
      <c r="J2646" t="s">
        <v>382</v>
      </c>
      <c r="K2646" t="s">
        <v>382</v>
      </c>
      <c r="X2646" t="str">
        <f t="shared" si="214"/>
        <v>-0.745653425156287_0.456023073755847</v>
      </c>
      <c r="Y2646" t="str">
        <f t="shared" si="215"/>
        <v>grade6_all_grade_t8_ra_basic_execution</v>
      </c>
      <c r="Z2646" t="str">
        <f t="shared" si="216"/>
        <v>FALSE</v>
      </c>
      <c r="AA2646" s="2" t="e">
        <f t="shared" si="217"/>
        <v>#VALUE!</v>
      </c>
      <c r="AB2646">
        <f t="shared" si="218"/>
        <v>1.06661926775324E-2</v>
      </c>
    </row>
    <row r="2647" spans="1:28">
      <c r="A2647">
        <v>2646</v>
      </c>
      <c r="B2647" t="s">
        <v>150</v>
      </c>
      <c r="C2647">
        <v>14.041414169882801</v>
      </c>
      <c r="D2647">
        <v>0.274563341579738</v>
      </c>
      <c r="E2647">
        <v>51.140891894357203</v>
      </c>
      <c r="F2647" s="17">
        <v>2.6076036636395399E-304</v>
      </c>
      <c r="G2647" t="s">
        <v>538</v>
      </c>
      <c r="H2647" t="b">
        <v>0</v>
      </c>
      <c r="I2647" t="s">
        <v>382</v>
      </c>
      <c r="J2647" t="s">
        <v>382</v>
      </c>
      <c r="K2647" t="s">
        <v>382</v>
      </c>
      <c r="X2647" t="str">
        <f t="shared" si="214"/>
        <v>51.1408918943572_2.6076036636395E-304</v>
      </c>
      <c r="Y2647" t="str">
        <f t="shared" si="215"/>
        <v>grade7_all_grade_t8_ra_basic_execution</v>
      </c>
      <c r="Z2647" t="str">
        <f t="shared" si="216"/>
        <v>FALSE</v>
      </c>
      <c r="AA2647" s="2" t="e">
        <f t="shared" si="217"/>
        <v>#VALUE!</v>
      </c>
      <c r="AB2647">
        <f t="shared" si="218"/>
        <v>0.274563341579738</v>
      </c>
    </row>
    <row r="2648" spans="1:28">
      <c r="A2648">
        <v>2647</v>
      </c>
      <c r="B2648" t="s">
        <v>116</v>
      </c>
      <c r="C2648">
        <v>0.14227944147818999</v>
      </c>
      <c r="D2648">
        <v>0.115430214680196</v>
      </c>
      <c r="E2648">
        <v>1.23260137627207</v>
      </c>
      <c r="F2648">
        <v>0.217964752809823</v>
      </c>
      <c r="G2648" t="s">
        <v>538</v>
      </c>
      <c r="H2648" t="b">
        <v>0</v>
      </c>
      <c r="I2648" t="s">
        <v>382</v>
      </c>
      <c r="J2648" t="s">
        <v>382</v>
      </c>
      <c r="K2648" t="s">
        <v>382</v>
      </c>
      <c r="X2648" t="str">
        <f t="shared" si="214"/>
        <v>1.23260137627207_0.217964752809823</v>
      </c>
      <c r="Y2648" t="str">
        <f t="shared" si="215"/>
        <v>grade7_all_grade_t8_ra_basic_execution</v>
      </c>
      <c r="Z2648" t="str">
        <f t="shared" si="216"/>
        <v>FALSE</v>
      </c>
      <c r="AA2648" s="2" t="e">
        <f t="shared" si="217"/>
        <v>#VALUE!</v>
      </c>
      <c r="AB2648">
        <f t="shared" si="218"/>
        <v>0.115430214680196</v>
      </c>
    </row>
    <row r="2649" spans="1:28">
      <c r="A2649">
        <v>2648</v>
      </c>
      <c r="B2649" t="s">
        <v>234</v>
      </c>
      <c r="C2649">
        <v>-1.1072844505962499E-2</v>
      </c>
      <c r="D2649">
        <v>1.00993691487734E-2</v>
      </c>
      <c r="E2649">
        <v>-1.0963897192833501</v>
      </c>
      <c r="F2649">
        <v>0.27312714197092802</v>
      </c>
      <c r="G2649" t="s">
        <v>538</v>
      </c>
      <c r="H2649" t="b">
        <v>0</v>
      </c>
      <c r="I2649" t="s">
        <v>382</v>
      </c>
      <c r="J2649" t="s">
        <v>382</v>
      </c>
      <c r="K2649" t="s">
        <v>382</v>
      </c>
      <c r="X2649" t="str">
        <f t="shared" si="214"/>
        <v>-1.09638971928335_0.273127141970928</v>
      </c>
      <c r="Y2649" t="str">
        <f t="shared" si="215"/>
        <v>grade7_all_grade_t8_ra_basic_execution</v>
      </c>
      <c r="Z2649" t="str">
        <f t="shared" si="216"/>
        <v>FALSE</v>
      </c>
      <c r="AA2649" s="2" t="e">
        <f t="shared" si="217"/>
        <v>#VALUE!</v>
      </c>
      <c r="AB2649">
        <f t="shared" si="218"/>
        <v>1.00993691487734E-2</v>
      </c>
    </row>
    <row r="2650" spans="1:28">
      <c r="A2650">
        <v>2649</v>
      </c>
      <c r="B2650" t="s">
        <v>150</v>
      </c>
      <c r="C2650">
        <v>14.0553185363536</v>
      </c>
      <c r="D2650">
        <v>0.37824453961663301</v>
      </c>
      <c r="E2650">
        <v>37.159342870089297</v>
      </c>
      <c r="F2650" s="17">
        <v>1.99914596085162E-177</v>
      </c>
      <c r="G2650" t="s">
        <v>539</v>
      </c>
      <c r="H2650" t="b">
        <v>0</v>
      </c>
      <c r="I2650" t="s">
        <v>382</v>
      </c>
      <c r="J2650" t="s">
        <v>382</v>
      </c>
      <c r="K2650" t="s">
        <v>382</v>
      </c>
      <c r="X2650" t="str">
        <f t="shared" si="214"/>
        <v>37.1593428700893_1.9991459608516E-177</v>
      </c>
      <c r="Y2650" t="str">
        <f t="shared" si="215"/>
        <v>grade8_all_grade_t8_ra_basic_execution</v>
      </c>
      <c r="Z2650" t="str">
        <f t="shared" si="216"/>
        <v>FALSE</v>
      </c>
      <c r="AA2650" s="2" t="e">
        <f t="shared" si="217"/>
        <v>#VALUE!</v>
      </c>
      <c r="AB2650">
        <f t="shared" si="218"/>
        <v>0.37824453961663301</v>
      </c>
    </row>
    <row r="2651" spans="1:28">
      <c r="A2651">
        <v>2650</v>
      </c>
      <c r="B2651" t="s">
        <v>116</v>
      </c>
      <c r="C2651">
        <v>9.0387955880419604E-2</v>
      </c>
      <c r="D2651">
        <v>0.15689295931334199</v>
      </c>
      <c r="E2651">
        <v>0.57611225051788095</v>
      </c>
      <c r="F2651">
        <v>0.56469875576017303</v>
      </c>
      <c r="G2651" t="s">
        <v>539</v>
      </c>
      <c r="H2651" t="b">
        <v>0</v>
      </c>
      <c r="I2651" t="s">
        <v>382</v>
      </c>
      <c r="J2651" t="s">
        <v>382</v>
      </c>
      <c r="K2651" t="s">
        <v>382</v>
      </c>
      <c r="X2651" t="str">
        <f t="shared" si="214"/>
        <v>0.576112250517881_0.564698755760173</v>
      </c>
      <c r="Y2651" t="str">
        <f t="shared" si="215"/>
        <v>grade8_all_grade_t8_ra_basic_execution</v>
      </c>
      <c r="Z2651" t="str">
        <f t="shared" si="216"/>
        <v>FALSE</v>
      </c>
      <c r="AA2651" s="2" t="e">
        <f t="shared" si="217"/>
        <v>#VALUE!</v>
      </c>
      <c r="AB2651">
        <f t="shared" si="218"/>
        <v>0.15689295931334199</v>
      </c>
    </row>
    <row r="2652" spans="1:28">
      <c r="A2652">
        <v>2651</v>
      </c>
      <c r="B2652" t="s">
        <v>234</v>
      </c>
      <c r="C2652">
        <v>-3.6393637311245399E-3</v>
      </c>
      <c r="D2652">
        <v>1.33953811682878E-2</v>
      </c>
      <c r="E2652">
        <v>-0.27168795612478402</v>
      </c>
      <c r="F2652">
        <v>0.78593093740111197</v>
      </c>
      <c r="G2652" t="s">
        <v>539</v>
      </c>
      <c r="H2652" t="b">
        <v>0</v>
      </c>
      <c r="I2652" t="s">
        <v>382</v>
      </c>
      <c r="J2652" t="s">
        <v>382</v>
      </c>
      <c r="K2652" t="s">
        <v>382</v>
      </c>
      <c r="X2652" t="str">
        <f t="shared" si="214"/>
        <v>-0.271687956124784_0.785930937401112</v>
      </c>
      <c r="Y2652" t="str">
        <f t="shared" si="215"/>
        <v>grade8_all_grade_t8_ra_basic_execution</v>
      </c>
      <c r="Z2652" t="str">
        <f t="shared" si="216"/>
        <v>FALSE</v>
      </c>
      <c r="AA2652" s="2" t="e">
        <f t="shared" si="217"/>
        <v>#VALUE!</v>
      </c>
      <c r="AB2652">
        <f t="shared" si="218"/>
        <v>1.33953811682878E-2</v>
      </c>
    </row>
    <row r="2653" spans="1:28">
      <c r="A2653">
        <v>2652</v>
      </c>
      <c r="B2653" t="s">
        <v>150</v>
      </c>
      <c r="C2653">
        <v>13.306192421997499</v>
      </c>
      <c r="D2653">
        <v>0.41601691822833697</v>
      </c>
      <c r="E2653">
        <v>31.984738694435102</v>
      </c>
      <c r="F2653" s="17">
        <v>2.0233162291055E-135</v>
      </c>
      <c r="G2653" t="s">
        <v>540</v>
      </c>
      <c r="H2653" t="b">
        <v>0</v>
      </c>
      <c r="I2653" t="s">
        <v>382</v>
      </c>
      <c r="J2653" t="s">
        <v>382</v>
      </c>
      <c r="K2653" t="s">
        <v>382</v>
      </c>
      <c r="X2653" t="str">
        <f t="shared" si="214"/>
        <v>31.9847386944351_2.0233162291055E-135</v>
      </c>
      <c r="Y2653" t="str">
        <f t="shared" si="215"/>
        <v>grade9_all_grade_t8_ra_basic_execution</v>
      </c>
      <c r="Z2653" t="str">
        <f t="shared" si="216"/>
        <v>FALSE</v>
      </c>
      <c r="AA2653" s="2" t="e">
        <f t="shared" si="217"/>
        <v>#VALUE!</v>
      </c>
      <c r="AB2653">
        <f t="shared" si="218"/>
        <v>0.41601691822833697</v>
      </c>
    </row>
    <row r="2654" spans="1:28">
      <c r="A2654">
        <v>2653</v>
      </c>
      <c r="B2654" t="s">
        <v>116</v>
      </c>
      <c r="C2654">
        <v>0.33408743119711098</v>
      </c>
      <c r="D2654">
        <v>0.16064338302624201</v>
      </c>
      <c r="E2654">
        <v>2.0796837373783199</v>
      </c>
      <c r="F2654">
        <v>3.7947108159230997E-2</v>
      </c>
      <c r="G2654" t="s">
        <v>540</v>
      </c>
      <c r="H2654" t="b">
        <v>0</v>
      </c>
      <c r="I2654" t="s">
        <v>382</v>
      </c>
      <c r="J2654" t="s">
        <v>382</v>
      </c>
      <c r="K2654" t="s">
        <v>382</v>
      </c>
      <c r="X2654" t="str">
        <f t="shared" si="214"/>
        <v>2.07968373737832_0.037947108159231</v>
      </c>
      <c r="Y2654" t="str">
        <f t="shared" si="215"/>
        <v>grade9_all_grade_t8_ra_basic_execution</v>
      </c>
      <c r="Z2654" t="str">
        <f t="shared" si="216"/>
        <v>FALSE</v>
      </c>
      <c r="AA2654" s="2" t="e">
        <f t="shared" si="217"/>
        <v>#VALUE!</v>
      </c>
      <c r="AB2654">
        <f t="shared" si="218"/>
        <v>0.16064338302624201</v>
      </c>
    </row>
    <row r="2655" spans="1:28">
      <c r="A2655">
        <v>2654</v>
      </c>
      <c r="B2655" t="s">
        <v>234</v>
      </c>
      <c r="C2655">
        <v>-2.5299841215719002E-2</v>
      </c>
      <c r="D2655">
        <v>1.3278138703711501E-2</v>
      </c>
      <c r="E2655">
        <v>-1.9053755786304001</v>
      </c>
      <c r="F2655">
        <v>5.7173597324384602E-2</v>
      </c>
      <c r="G2655" t="s">
        <v>540</v>
      </c>
      <c r="H2655" t="b">
        <v>0</v>
      </c>
      <c r="I2655" t="s">
        <v>382</v>
      </c>
      <c r="J2655" t="s">
        <v>382</v>
      </c>
      <c r="K2655" t="s">
        <v>382</v>
      </c>
      <c r="X2655" t="str">
        <f t="shared" si="214"/>
        <v>-1.9053755786304_0.0571735973243846</v>
      </c>
      <c r="Y2655" t="str">
        <f t="shared" si="215"/>
        <v>grade9_all_grade_t8_ra_basic_execution</v>
      </c>
      <c r="Z2655" t="str">
        <f t="shared" si="216"/>
        <v>FALSE</v>
      </c>
      <c r="AA2655" s="2" t="e">
        <f t="shared" si="217"/>
        <v>#VALUE!</v>
      </c>
      <c r="AB2655">
        <f t="shared" si="218"/>
        <v>1.3278138703711501E-2</v>
      </c>
    </row>
    <row r="2656" spans="1:28">
      <c r="A2656">
        <v>2655</v>
      </c>
      <c r="B2656" t="s">
        <v>150</v>
      </c>
      <c r="C2656">
        <v>14.5800848742245</v>
      </c>
      <c r="D2656">
        <v>0.49449380129251802</v>
      </c>
      <c r="E2656">
        <v>29.484868841863701</v>
      </c>
      <c r="F2656" s="17">
        <v>8.9030242980505402E-132</v>
      </c>
      <c r="G2656" t="s">
        <v>866</v>
      </c>
      <c r="H2656" t="b">
        <v>0</v>
      </c>
      <c r="I2656" t="s">
        <v>382</v>
      </c>
      <c r="J2656" t="s">
        <v>382</v>
      </c>
      <c r="K2656" t="s">
        <v>382</v>
      </c>
      <c r="X2656" t="str">
        <f t="shared" si="214"/>
        <v>29.4848688418637_8.9030242980505E-132</v>
      </c>
      <c r="Y2656" t="str">
        <f t="shared" si="215"/>
        <v>grade4_not_apr_march_grade_t8_ra_basic_execution</v>
      </c>
      <c r="Z2656" t="str">
        <f t="shared" si="216"/>
        <v>FALSE</v>
      </c>
      <c r="AA2656" s="2" t="e">
        <f t="shared" si="217"/>
        <v>#VALUE!</v>
      </c>
      <c r="AB2656">
        <f t="shared" si="218"/>
        <v>0.49449380129251802</v>
      </c>
    </row>
    <row r="2657" spans="1:28">
      <c r="A2657">
        <v>2656</v>
      </c>
      <c r="B2657" t="s">
        <v>116</v>
      </c>
      <c r="C2657">
        <v>-0.31725208540058902</v>
      </c>
      <c r="D2657">
        <v>0.20410128121058599</v>
      </c>
      <c r="E2657">
        <v>-1.55438556543531</v>
      </c>
      <c r="F2657">
        <v>0.120468689714435</v>
      </c>
      <c r="G2657" t="s">
        <v>866</v>
      </c>
      <c r="H2657" t="b">
        <v>0</v>
      </c>
      <c r="I2657" t="s">
        <v>382</v>
      </c>
      <c r="J2657" t="s">
        <v>382</v>
      </c>
      <c r="K2657" t="s">
        <v>382</v>
      </c>
      <c r="X2657" t="str">
        <f t="shared" si="214"/>
        <v>-1.55438556543531_0.120468689714435</v>
      </c>
      <c r="Y2657" t="str">
        <f t="shared" si="215"/>
        <v>grade4_not_apr_march_grade_t8_ra_basic_execution</v>
      </c>
      <c r="Z2657" t="str">
        <f t="shared" si="216"/>
        <v>FALSE</v>
      </c>
      <c r="AA2657" s="2" t="e">
        <f t="shared" si="217"/>
        <v>#VALUE!</v>
      </c>
      <c r="AB2657">
        <f t="shared" si="218"/>
        <v>0.20410128121058599</v>
      </c>
    </row>
    <row r="2658" spans="1:28">
      <c r="A2658">
        <v>2657</v>
      </c>
      <c r="B2658" t="s">
        <v>234</v>
      </c>
      <c r="C2658">
        <v>2.7459108445793801E-2</v>
      </c>
      <c r="D2658">
        <v>1.76991206045677E-2</v>
      </c>
      <c r="E2658">
        <v>1.5514391397902201</v>
      </c>
      <c r="F2658">
        <v>0.121172694634457</v>
      </c>
      <c r="G2658" t="s">
        <v>866</v>
      </c>
      <c r="H2658" t="b">
        <v>0</v>
      </c>
      <c r="I2658" t="s">
        <v>382</v>
      </c>
      <c r="J2658" t="s">
        <v>382</v>
      </c>
      <c r="K2658" t="s">
        <v>382</v>
      </c>
      <c r="X2658" t="str">
        <f t="shared" si="214"/>
        <v>1.55143913979022_0.121172694634457</v>
      </c>
      <c r="Y2658" t="str">
        <f t="shared" si="215"/>
        <v>grade4_not_apr_march_grade_t8_ra_basic_execution</v>
      </c>
      <c r="Z2658" t="str">
        <f t="shared" si="216"/>
        <v>FALSE</v>
      </c>
      <c r="AA2658" s="2" t="e">
        <f t="shared" si="217"/>
        <v>#VALUE!</v>
      </c>
      <c r="AB2658">
        <f t="shared" si="218"/>
        <v>1.76991206045677E-2</v>
      </c>
    </row>
    <row r="2659" spans="1:28">
      <c r="A2659">
        <v>2658</v>
      </c>
      <c r="B2659" t="s">
        <v>150</v>
      </c>
      <c r="C2659">
        <v>14.1591335796547</v>
      </c>
      <c r="D2659">
        <v>0.43732411940441701</v>
      </c>
      <c r="E2659">
        <v>32.3767497638541</v>
      </c>
      <c r="F2659" s="17">
        <v>1.40430447025449E-158</v>
      </c>
      <c r="G2659" t="s">
        <v>867</v>
      </c>
      <c r="H2659" t="b">
        <v>0</v>
      </c>
      <c r="I2659" t="s">
        <v>382</v>
      </c>
      <c r="J2659" t="s">
        <v>382</v>
      </c>
      <c r="K2659" t="s">
        <v>382</v>
      </c>
      <c r="X2659" t="str">
        <f t="shared" si="214"/>
        <v>32.3767497638541_1.4043044702545E-158</v>
      </c>
      <c r="Y2659" t="str">
        <f t="shared" si="215"/>
        <v>grade5_not_apr_march_grade_t8_ra_basic_execution</v>
      </c>
      <c r="Z2659" t="str">
        <f t="shared" si="216"/>
        <v>FALSE</v>
      </c>
      <c r="AA2659" s="2" t="e">
        <f t="shared" si="217"/>
        <v>#VALUE!</v>
      </c>
      <c r="AB2659">
        <f t="shared" si="218"/>
        <v>0.43732411940441701</v>
      </c>
    </row>
    <row r="2660" spans="1:28">
      <c r="A2660">
        <v>2659</v>
      </c>
      <c r="B2660" t="s">
        <v>116</v>
      </c>
      <c r="C2660">
        <v>-0.32989408874433701</v>
      </c>
      <c r="D2660">
        <v>0.18441587545062299</v>
      </c>
      <c r="E2660">
        <v>-1.78885948912064</v>
      </c>
      <c r="F2660">
        <v>7.3935278917604E-2</v>
      </c>
      <c r="G2660" t="s">
        <v>867</v>
      </c>
      <c r="H2660" t="b">
        <v>0</v>
      </c>
      <c r="I2660" t="s">
        <v>382</v>
      </c>
      <c r="J2660" t="s">
        <v>382</v>
      </c>
      <c r="K2660" t="s">
        <v>382</v>
      </c>
      <c r="X2660" t="str">
        <f t="shared" si="214"/>
        <v>-1.78885948912064_0.073935278917604</v>
      </c>
      <c r="Y2660" t="str">
        <f t="shared" si="215"/>
        <v>grade5_not_apr_march_grade_t8_ra_basic_execution</v>
      </c>
      <c r="Z2660" t="str">
        <f t="shared" si="216"/>
        <v>FALSE</v>
      </c>
      <c r="AA2660" s="2" t="e">
        <f t="shared" si="217"/>
        <v>#VALUE!</v>
      </c>
      <c r="AB2660">
        <f t="shared" si="218"/>
        <v>0.18441587545062299</v>
      </c>
    </row>
    <row r="2661" spans="1:28">
      <c r="A2661">
        <v>2660</v>
      </c>
      <c r="B2661" t="s">
        <v>234</v>
      </c>
      <c r="C2661">
        <v>3.1495497244988901E-2</v>
      </c>
      <c r="D2661">
        <v>1.6107298986773901E-2</v>
      </c>
      <c r="E2661">
        <v>1.95535559815775</v>
      </c>
      <c r="F2661">
        <v>5.0814943461896203E-2</v>
      </c>
      <c r="G2661" t="s">
        <v>867</v>
      </c>
      <c r="H2661" t="b">
        <v>0</v>
      </c>
      <c r="I2661" t="s">
        <v>382</v>
      </c>
      <c r="J2661" t="s">
        <v>382</v>
      </c>
      <c r="K2661" t="s">
        <v>382</v>
      </c>
      <c r="X2661" t="str">
        <f t="shared" si="214"/>
        <v>1.95535559815775_0.0508149434618962</v>
      </c>
      <c r="Y2661" t="str">
        <f t="shared" si="215"/>
        <v>grade5_not_apr_march_grade_t8_ra_basic_execution</v>
      </c>
      <c r="Z2661" t="str">
        <f t="shared" si="216"/>
        <v>FALSE</v>
      </c>
      <c r="AA2661" s="2" t="e">
        <f t="shared" si="217"/>
        <v>#VALUE!</v>
      </c>
      <c r="AB2661">
        <f t="shared" si="218"/>
        <v>1.6107298986773901E-2</v>
      </c>
    </row>
    <row r="2662" spans="1:28">
      <c r="A2662">
        <v>2661</v>
      </c>
      <c r="B2662" t="s">
        <v>150</v>
      </c>
      <c r="C2662">
        <v>12.8292802230956</v>
      </c>
      <c r="D2662">
        <v>0.463668160461356</v>
      </c>
      <c r="E2662">
        <v>27.669098974426699</v>
      </c>
      <c r="F2662" s="17">
        <v>5.0466154240845003E-126</v>
      </c>
      <c r="G2662" t="s">
        <v>868</v>
      </c>
      <c r="H2662" t="b">
        <v>0</v>
      </c>
      <c r="I2662" t="s">
        <v>382</v>
      </c>
      <c r="J2662" t="s">
        <v>382</v>
      </c>
      <c r="K2662" t="s">
        <v>382</v>
      </c>
      <c r="X2662" t="str">
        <f t="shared" si="214"/>
        <v>27.6690989744267_5.0466154240845E-126</v>
      </c>
      <c r="Y2662" t="str">
        <f t="shared" si="215"/>
        <v>grade6_not_apr_march_grade_t8_ra_basic_execution</v>
      </c>
      <c r="Z2662" t="str">
        <f t="shared" si="216"/>
        <v>FALSE</v>
      </c>
      <c r="AA2662" s="2" t="e">
        <f t="shared" si="217"/>
        <v>#VALUE!</v>
      </c>
      <c r="AB2662">
        <f t="shared" si="218"/>
        <v>0.463668160461356</v>
      </c>
    </row>
    <row r="2663" spans="1:28">
      <c r="A2663">
        <v>2662</v>
      </c>
      <c r="B2663" t="s">
        <v>116</v>
      </c>
      <c r="C2663">
        <v>0.27760847732926702</v>
      </c>
      <c r="D2663">
        <v>0.184368813774898</v>
      </c>
      <c r="E2663">
        <v>1.5057236180312401</v>
      </c>
      <c r="F2663">
        <v>0.13244926315101299</v>
      </c>
      <c r="G2663" t="s">
        <v>868</v>
      </c>
      <c r="H2663" t="b">
        <v>0</v>
      </c>
      <c r="I2663" t="s">
        <v>382</v>
      </c>
      <c r="J2663" t="s">
        <v>382</v>
      </c>
      <c r="K2663" t="s">
        <v>382</v>
      </c>
      <c r="X2663" t="str">
        <f t="shared" si="214"/>
        <v>1.50572361803124_0.132449263151013</v>
      </c>
      <c r="Y2663" t="str">
        <f t="shared" si="215"/>
        <v>grade6_not_apr_march_grade_t8_ra_basic_execution</v>
      </c>
      <c r="Z2663" t="str">
        <f t="shared" si="216"/>
        <v>FALSE</v>
      </c>
      <c r="AA2663" s="2" t="e">
        <f t="shared" si="217"/>
        <v>#VALUE!</v>
      </c>
      <c r="AB2663">
        <f t="shared" si="218"/>
        <v>0.184368813774898</v>
      </c>
    </row>
    <row r="2664" spans="1:28">
      <c r="A2664">
        <v>2663</v>
      </c>
      <c r="B2664" t="s">
        <v>234</v>
      </c>
      <c r="C2664">
        <v>-1.5343527817920701E-2</v>
      </c>
      <c r="D2664">
        <v>1.5926453121387001E-2</v>
      </c>
      <c r="E2664">
        <v>-0.96339892510758995</v>
      </c>
      <c r="F2664">
        <v>0.33557682787726001</v>
      </c>
      <c r="G2664" t="s">
        <v>868</v>
      </c>
      <c r="H2664" t="b">
        <v>0</v>
      </c>
      <c r="I2664" t="s">
        <v>382</v>
      </c>
      <c r="J2664" t="s">
        <v>382</v>
      </c>
      <c r="K2664" t="s">
        <v>382</v>
      </c>
      <c r="X2664" t="str">
        <f t="shared" si="214"/>
        <v>-0.96339892510759_0.33557682787726</v>
      </c>
      <c r="Y2664" t="str">
        <f t="shared" si="215"/>
        <v>grade6_not_apr_march_grade_t8_ra_basic_execution</v>
      </c>
      <c r="Z2664" t="str">
        <f t="shared" si="216"/>
        <v>FALSE</v>
      </c>
      <c r="AA2664" s="2" t="e">
        <f t="shared" si="217"/>
        <v>#VALUE!</v>
      </c>
      <c r="AB2664">
        <f t="shared" si="218"/>
        <v>1.5926453121387001E-2</v>
      </c>
    </row>
    <row r="2665" spans="1:28">
      <c r="A2665">
        <v>2664</v>
      </c>
      <c r="B2665" t="s">
        <v>150</v>
      </c>
      <c r="C2665">
        <v>13.7085543753296</v>
      </c>
      <c r="D2665">
        <v>0.45920243599292698</v>
      </c>
      <c r="E2665">
        <v>29.852965273774799</v>
      </c>
      <c r="F2665" s="17">
        <v>4.56337132462381E-141</v>
      </c>
      <c r="G2665" t="s">
        <v>869</v>
      </c>
      <c r="H2665" t="b">
        <v>0</v>
      </c>
      <c r="I2665" t="s">
        <v>382</v>
      </c>
      <c r="J2665" t="s">
        <v>382</v>
      </c>
      <c r="K2665" t="s">
        <v>382</v>
      </c>
      <c r="X2665" t="str">
        <f t="shared" si="214"/>
        <v>29.8529652737748_4.5633713246238E-141</v>
      </c>
      <c r="Y2665" t="str">
        <f t="shared" si="215"/>
        <v>grade7_not_apr_march_grade_t8_ra_basic_execution</v>
      </c>
      <c r="Z2665" t="str">
        <f t="shared" si="216"/>
        <v>FALSE</v>
      </c>
      <c r="AA2665" s="2" t="e">
        <f t="shared" si="217"/>
        <v>#VALUE!</v>
      </c>
      <c r="AB2665">
        <f t="shared" si="218"/>
        <v>0.45920243599292698</v>
      </c>
    </row>
    <row r="2666" spans="1:28">
      <c r="A2666">
        <v>2665</v>
      </c>
      <c r="B2666" t="s">
        <v>116</v>
      </c>
      <c r="C2666">
        <v>0.249762645241868</v>
      </c>
      <c r="D2666">
        <v>0.186955178209609</v>
      </c>
      <c r="E2666">
        <v>1.33594933092381</v>
      </c>
      <c r="F2666">
        <v>0.18186528652582501</v>
      </c>
      <c r="G2666" t="s">
        <v>869</v>
      </c>
      <c r="H2666" t="b">
        <v>0</v>
      </c>
      <c r="I2666" t="s">
        <v>382</v>
      </c>
      <c r="J2666" t="s">
        <v>382</v>
      </c>
      <c r="K2666" t="s">
        <v>382</v>
      </c>
      <c r="X2666" t="str">
        <f t="shared" si="214"/>
        <v>1.33594933092381_0.181865286525825</v>
      </c>
      <c r="Y2666" t="str">
        <f t="shared" si="215"/>
        <v>grade7_not_apr_march_grade_t8_ra_basic_execution</v>
      </c>
      <c r="Z2666" t="str">
        <f t="shared" si="216"/>
        <v>FALSE</v>
      </c>
      <c r="AA2666" s="2" t="e">
        <f t="shared" si="217"/>
        <v>#VALUE!</v>
      </c>
      <c r="AB2666">
        <f t="shared" si="218"/>
        <v>0.186955178209609</v>
      </c>
    </row>
    <row r="2667" spans="1:28">
      <c r="A2667">
        <v>2666</v>
      </c>
      <c r="B2667" t="s">
        <v>234</v>
      </c>
      <c r="C2667">
        <v>-1.8294592652765E-2</v>
      </c>
      <c r="D2667">
        <v>1.59858675795332E-2</v>
      </c>
      <c r="E2667">
        <v>-1.1444228823831699</v>
      </c>
      <c r="F2667">
        <v>0.25271810419404001</v>
      </c>
      <c r="G2667" t="s">
        <v>869</v>
      </c>
      <c r="H2667" t="b">
        <v>0</v>
      </c>
      <c r="I2667" t="s">
        <v>382</v>
      </c>
      <c r="J2667" t="s">
        <v>382</v>
      </c>
      <c r="K2667" t="s">
        <v>382</v>
      </c>
      <c r="X2667" t="str">
        <f t="shared" si="214"/>
        <v>-1.14442288238317_0.25271810419404</v>
      </c>
      <c r="Y2667" t="str">
        <f t="shared" si="215"/>
        <v>grade7_not_apr_march_grade_t8_ra_basic_execution</v>
      </c>
      <c r="Z2667" t="str">
        <f t="shared" si="216"/>
        <v>FALSE</v>
      </c>
      <c r="AA2667" s="2" t="e">
        <f t="shared" si="217"/>
        <v>#VALUE!</v>
      </c>
      <c r="AB2667">
        <f t="shared" si="218"/>
        <v>1.59858675795332E-2</v>
      </c>
    </row>
    <row r="2668" spans="1:28">
      <c r="A2668">
        <v>2667</v>
      </c>
      <c r="B2668" t="s">
        <v>150</v>
      </c>
      <c r="C2668">
        <v>14.4865013828508</v>
      </c>
      <c r="D2668">
        <v>0.57577726087439995</v>
      </c>
      <c r="E2668">
        <v>25.159905344040499</v>
      </c>
      <c r="F2668" s="17">
        <v>1.79973572843895E-99</v>
      </c>
      <c r="G2668" t="s">
        <v>870</v>
      </c>
      <c r="H2668" t="b">
        <v>0</v>
      </c>
      <c r="I2668" t="s">
        <v>382</v>
      </c>
      <c r="J2668" t="s">
        <v>382</v>
      </c>
      <c r="K2668" t="s">
        <v>382</v>
      </c>
      <c r="X2668" t="str">
        <f t="shared" si="214"/>
        <v>25.1599053440405_1.799735728439E-99</v>
      </c>
      <c r="Y2668" t="str">
        <f t="shared" si="215"/>
        <v>grade8_not_apr_march_grade_t8_ra_basic_execution</v>
      </c>
      <c r="Z2668" t="str">
        <f t="shared" si="216"/>
        <v>FALSE</v>
      </c>
      <c r="AA2668" s="2" t="e">
        <f t="shared" si="217"/>
        <v>#VALUE!</v>
      </c>
      <c r="AB2668">
        <f t="shared" si="218"/>
        <v>0.57577726087439995</v>
      </c>
    </row>
    <row r="2669" spans="1:28">
      <c r="A2669">
        <v>2668</v>
      </c>
      <c r="B2669" t="s">
        <v>116</v>
      </c>
      <c r="C2669">
        <v>-5.7528543667883701E-2</v>
      </c>
      <c r="D2669">
        <v>0.23815699878773999</v>
      </c>
      <c r="E2669">
        <v>-0.24155722469091301</v>
      </c>
      <c r="F2669">
        <v>0.80919545615725297</v>
      </c>
      <c r="G2669" t="s">
        <v>870</v>
      </c>
      <c r="H2669" t="b">
        <v>0</v>
      </c>
      <c r="I2669" t="s">
        <v>382</v>
      </c>
      <c r="J2669" t="s">
        <v>382</v>
      </c>
      <c r="K2669" t="s">
        <v>382</v>
      </c>
      <c r="X2669" t="str">
        <f t="shared" si="214"/>
        <v>-0.241557224690913_0.809195456157253</v>
      </c>
      <c r="Y2669" t="str">
        <f t="shared" si="215"/>
        <v>grade8_not_apr_march_grade_t8_ra_basic_execution</v>
      </c>
      <c r="Z2669" t="str">
        <f t="shared" si="216"/>
        <v>FALSE</v>
      </c>
      <c r="AA2669" s="2" t="e">
        <f t="shared" si="217"/>
        <v>#VALUE!</v>
      </c>
      <c r="AB2669">
        <f t="shared" si="218"/>
        <v>0.23815699878773999</v>
      </c>
    </row>
    <row r="2670" spans="1:28">
      <c r="A2670">
        <v>2669</v>
      </c>
      <c r="B2670" t="s">
        <v>234</v>
      </c>
      <c r="C2670">
        <v>7.0106615655239997E-3</v>
      </c>
      <c r="D2670">
        <v>2.0302681072100901E-2</v>
      </c>
      <c r="E2670">
        <v>0.34530718089039703</v>
      </c>
      <c r="F2670">
        <v>0.72996930207409805</v>
      </c>
      <c r="G2670" t="s">
        <v>870</v>
      </c>
      <c r="H2670" t="b">
        <v>0</v>
      </c>
      <c r="I2670" t="s">
        <v>382</v>
      </c>
      <c r="J2670" t="s">
        <v>382</v>
      </c>
      <c r="K2670" t="s">
        <v>382</v>
      </c>
      <c r="X2670" t="str">
        <f t="shared" si="214"/>
        <v>0.345307180890397_0.729969302074098</v>
      </c>
      <c r="Y2670" t="str">
        <f t="shared" si="215"/>
        <v>grade8_not_apr_march_grade_t8_ra_basic_execution</v>
      </c>
      <c r="Z2670" t="str">
        <f t="shared" si="216"/>
        <v>FALSE</v>
      </c>
      <c r="AA2670" s="2" t="e">
        <f t="shared" si="217"/>
        <v>#VALUE!</v>
      </c>
      <c r="AB2670">
        <f t="shared" si="218"/>
        <v>2.0302681072100901E-2</v>
      </c>
    </row>
    <row r="2671" spans="1:28">
      <c r="A2671">
        <v>2670</v>
      </c>
      <c r="B2671" t="s">
        <v>150</v>
      </c>
      <c r="C2671">
        <v>13.2467996099997</v>
      </c>
      <c r="D2671">
        <v>0.58973135326903603</v>
      </c>
      <c r="E2671">
        <v>22.462430624671999</v>
      </c>
      <c r="F2671" s="17">
        <v>1.9425984422431101E-79</v>
      </c>
      <c r="G2671" t="s">
        <v>871</v>
      </c>
      <c r="H2671" t="b">
        <v>0</v>
      </c>
      <c r="I2671" t="s">
        <v>382</v>
      </c>
      <c r="J2671" t="s">
        <v>382</v>
      </c>
      <c r="K2671" t="s">
        <v>382</v>
      </c>
      <c r="X2671" t="str">
        <f t="shared" si="214"/>
        <v>22.462430624672_1.94259844224311E-79</v>
      </c>
      <c r="Y2671" t="str">
        <f t="shared" si="215"/>
        <v>grade9_not_apr_march_grade_t8_ra_basic_execution</v>
      </c>
      <c r="Z2671" t="str">
        <f t="shared" si="216"/>
        <v>FALSE</v>
      </c>
      <c r="AA2671" s="2" t="e">
        <f t="shared" si="217"/>
        <v>#VALUE!</v>
      </c>
      <c r="AB2671">
        <f t="shared" si="218"/>
        <v>0.58973135326903603</v>
      </c>
    </row>
    <row r="2672" spans="1:28">
      <c r="A2672">
        <v>2671</v>
      </c>
      <c r="B2672" t="s">
        <v>116</v>
      </c>
      <c r="C2672">
        <v>0.34294400505036998</v>
      </c>
      <c r="D2672">
        <v>0.227388007601947</v>
      </c>
      <c r="E2672">
        <v>1.5081886185075699</v>
      </c>
      <c r="F2672">
        <v>0.13208999260058801</v>
      </c>
      <c r="G2672" t="s">
        <v>871</v>
      </c>
      <c r="H2672" t="b">
        <v>0</v>
      </c>
      <c r="I2672" t="s">
        <v>382</v>
      </c>
      <c r="J2672" t="s">
        <v>382</v>
      </c>
      <c r="K2672" t="s">
        <v>382</v>
      </c>
      <c r="X2672" t="str">
        <f t="shared" si="214"/>
        <v>1.50818861850757_0.132089992600588</v>
      </c>
      <c r="Y2672" t="str">
        <f t="shared" si="215"/>
        <v>grade9_not_apr_march_grade_t8_ra_basic_execution</v>
      </c>
      <c r="Z2672" t="str">
        <f t="shared" si="216"/>
        <v>FALSE</v>
      </c>
      <c r="AA2672" s="2" t="e">
        <f t="shared" si="217"/>
        <v>#VALUE!</v>
      </c>
      <c r="AB2672">
        <f t="shared" si="218"/>
        <v>0.227388007601947</v>
      </c>
    </row>
    <row r="2673" spans="1:28">
      <c r="A2673">
        <v>2672</v>
      </c>
      <c r="B2673" t="s">
        <v>234</v>
      </c>
      <c r="C2673">
        <v>-2.50067243055151E-2</v>
      </c>
      <c r="D2673">
        <v>1.9212984647779398E-2</v>
      </c>
      <c r="E2673">
        <v>-1.3015533382214699</v>
      </c>
      <c r="F2673">
        <v>0.193623084093095</v>
      </c>
      <c r="G2673" t="s">
        <v>871</v>
      </c>
      <c r="H2673" t="b">
        <v>0</v>
      </c>
      <c r="I2673" t="s">
        <v>382</v>
      </c>
      <c r="J2673" t="s">
        <v>382</v>
      </c>
      <c r="K2673" t="s">
        <v>382</v>
      </c>
      <c r="X2673" t="str">
        <f t="shared" si="214"/>
        <v>-1.30155333822147_0.193623084093095</v>
      </c>
      <c r="Y2673" t="str">
        <f t="shared" si="215"/>
        <v>grade9_not_apr_march_grade_t8_ra_basic_execution</v>
      </c>
      <c r="Z2673" t="str">
        <f t="shared" si="216"/>
        <v>FALSE</v>
      </c>
      <c r="AA2673" s="2" t="e">
        <f t="shared" si="217"/>
        <v>#VALUE!</v>
      </c>
      <c r="AB2673">
        <f t="shared" si="218"/>
        <v>1.9212984647779398E-2</v>
      </c>
    </row>
    <row r="2674" spans="1:28">
      <c r="A2674">
        <v>2673</v>
      </c>
      <c r="B2674" t="s">
        <v>116</v>
      </c>
      <c r="C2674">
        <v>-0.28755842845707502</v>
      </c>
      <c r="D2674">
        <v>0.23239602700452699</v>
      </c>
      <c r="E2674">
        <v>-1.23736378871689</v>
      </c>
      <c r="F2674">
        <v>0.216523693639677</v>
      </c>
      <c r="G2674" t="s">
        <v>541</v>
      </c>
      <c r="H2674" t="b">
        <v>0</v>
      </c>
      <c r="I2674" t="s">
        <v>382</v>
      </c>
      <c r="J2674" t="s">
        <v>382</v>
      </c>
      <c r="K2674" t="s">
        <v>382</v>
      </c>
      <c r="X2674" t="str">
        <f t="shared" si="214"/>
        <v>-1.23736378871689_0.216523693639677</v>
      </c>
      <c r="Y2674" t="str">
        <f t="shared" si="215"/>
        <v>grade4_all_grade_t8_ra_cont_execution</v>
      </c>
      <c r="Z2674" t="str">
        <f t="shared" si="216"/>
        <v>FALSE</v>
      </c>
      <c r="AA2674" s="2" t="e">
        <f t="shared" si="217"/>
        <v>#VALUE!</v>
      </c>
      <c r="AB2674">
        <f t="shared" si="218"/>
        <v>0.23239602700452699</v>
      </c>
    </row>
    <row r="2675" spans="1:28">
      <c r="A2675">
        <v>2674</v>
      </c>
      <c r="B2675" t="s">
        <v>234</v>
      </c>
      <c r="C2675">
        <v>2.4400831242703501E-2</v>
      </c>
      <c r="D2675">
        <v>2.0287378452386901E-2</v>
      </c>
      <c r="E2675">
        <v>1.20275920814365</v>
      </c>
      <c r="F2675">
        <v>0.229629789743545</v>
      </c>
      <c r="G2675" t="s">
        <v>541</v>
      </c>
      <c r="H2675" t="b">
        <v>0</v>
      </c>
      <c r="I2675" t="s">
        <v>382</v>
      </c>
      <c r="J2675" t="s">
        <v>382</v>
      </c>
      <c r="K2675" t="s">
        <v>382</v>
      </c>
      <c r="X2675" t="str">
        <f t="shared" si="214"/>
        <v>1.20275920814365_0.229629789743545</v>
      </c>
      <c r="Y2675" t="str">
        <f t="shared" si="215"/>
        <v>grade4_all_grade_t8_ra_cont_execution</v>
      </c>
      <c r="Z2675" t="str">
        <f t="shared" si="216"/>
        <v>FALSE</v>
      </c>
      <c r="AA2675" s="2" t="e">
        <f t="shared" si="217"/>
        <v>#VALUE!</v>
      </c>
      <c r="AB2675">
        <f t="shared" si="218"/>
        <v>2.0287378452386901E-2</v>
      </c>
    </row>
    <row r="2676" spans="1:28">
      <c r="A2676">
        <v>2675</v>
      </c>
      <c r="B2676" t="s">
        <v>140</v>
      </c>
      <c r="C2676">
        <v>0.58689465508871697</v>
      </c>
      <c r="D2676">
        <v>0.425820854032536</v>
      </c>
      <c r="E2676">
        <v>1.3782665868306001</v>
      </c>
      <c r="F2676">
        <v>0.16872770673778301</v>
      </c>
      <c r="G2676" t="s">
        <v>541</v>
      </c>
      <c r="H2676" t="b">
        <v>0</v>
      </c>
      <c r="I2676" t="s">
        <v>382</v>
      </c>
      <c r="J2676" t="s">
        <v>382</v>
      </c>
      <c r="K2676" t="s">
        <v>382</v>
      </c>
      <c r="X2676" t="str">
        <f t="shared" si="214"/>
        <v>1.3782665868306_0.168727706737783</v>
      </c>
      <c r="Y2676" t="str">
        <f t="shared" si="215"/>
        <v>grade4_all_grade_t8_ra_cont_execution</v>
      </c>
      <c r="Z2676" t="str">
        <f t="shared" si="216"/>
        <v>FALSE</v>
      </c>
      <c r="AA2676" s="2" t="e">
        <f t="shared" si="217"/>
        <v>#VALUE!</v>
      </c>
      <c r="AB2676">
        <f t="shared" si="218"/>
        <v>0.425820854032536</v>
      </c>
    </row>
    <row r="2677" spans="1:28">
      <c r="A2677">
        <v>2676</v>
      </c>
      <c r="B2677" t="s">
        <v>117</v>
      </c>
      <c r="C2677">
        <v>1.9573104881912</v>
      </c>
      <c r="D2677">
        <v>0.83752497478423504</v>
      </c>
      <c r="E2677">
        <v>2.3370174587276602</v>
      </c>
      <c r="F2677">
        <v>1.9825896784407101E-2</v>
      </c>
      <c r="G2677" t="s">
        <v>541</v>
      </c>
      <c r="H2677" t="b">
        <v>0</v>
      </c>
      <c r="I2677" t="s">
        <v>382</v>
      </c>
      <c r="J2677" t="s">
        <v>382</v>
      </c>
      <c r="K2677" t="s">
        <v>382</v>
      </c>
      <c r="X2677" t="str">
        <f t="shared" si="214"/>
        <v>2.33701745872766_0.0198258967844071</v>
      </c>
      <c r="Y2677" t="str">
        <f t="shared" si="215"/>
        <v>grade4_all_grade_t8_ra_cont_execution</v>
      </c>
      <c r="Z2677" t="str">
        <f t="shared" si="216"/>
        <v>FALSE</v>
      </c>
      <c r="AA2677" s="2" t="e">
        <f t="shared" si="217"/>
        <v>#VALUE!</v>
      </c>
      <c r="AB2677">
        <f t="shared" si="218"/>
        <v>0.83752497478423504</v>
      </c>
    </row>
    <row r="2678" spans="1:28">
      <c r="A2678">
        <v>2677</v>
      </c>
      <c r="B2678" t="s">
        <v>118</v>
      </c>
      <c r="C2678">
        <v>1.24417138907018</v>
      </c>
      <c r="D2678">
        <v>0.74283781001962601</v>
      </c>
      <c r="E2678">
        <v>1.6748896896313199</v>
      </c>
      <c r="F2678">
        <v>9.45713045720743E-2</v>
      </c>
      <c r="G2678" t="s">
        <v>541</v>
      </c>
      <c r="H2678" t="b">
        <v>0</v>
      </c>
      <c r="I2678" t="s">
        <v>382</v>
      </c>
      <c r="J2678" t="s">
        <v>382</v>
      </c>
      <c r="K2678" t="s">
        <v>382</v>
      </c>
      <c r="X2678" t="str">
        <f t="shared" si="214"/>
        <v>1.67488968963132_0.0945713045720743</v>
      </c>
      <c r="Y2678" t="str">
        <f t="shared" si="215"/>
        <v>grade4_all_grade_t8_ra_cont_execution</v>
      </c>
      <c r="Z2678" t="str">
        <f t="shared" si="216"/>
        <v>FALSE</v>
      </c>
      <c r="AA2678" s="2" t="e">
        <f t="shared" si="217"/>
        <v>#VALUE!</v>
      </c>
      <c r="AB2678">
        <f t="shared" si="218"/>
        <v>0.74283781001962601</v>
      </c>
    </row>
    <row r="2679" spans="1:28">
      <c r="A2679">
        <v>2678</v>
      </c>
      <c r="B2679" t="s">
        <v>119</v>
      </c>
      <c r="C2679">
        <v>2.2208695433161698</v>
      </c>
      <c r="D2679">
        <v>0.82911439959449695</v>
      </c>
      <c r="E2679">
        <v>2.6786044777443898</v>
      </c>
      <c r="F2679">
        <v>7.6325526565412301E-3</v>
      </c>
      <c r="G2679" t="s">
        <v>541</v>
      </c>
      <c r="H2679" t="b">
        <v>0</v>
      </c>
      <c r="I2679" t="s">
        <v>382</v>
      </c>
      <c r="J2679" t="s">
        <v>382</v>
      </c>
      <c r="K2679" t="s">
        <v>382</v>
      </c>
      <c r="X2679" t="str">
        <f t="shared" si="214"/>
        <v>2.67860447774439_0.00763255265654123</v>
      </c>
      <c r="Y2679" t="str">
        <f t="shared" si="215"/>
        <v>grade4_all_grade_t8_ra_cont_execution</v>
      </c>
      <c r="Z2679" t="str">
        <f t="shared" si="216"/>
        <v>FALSE</v>
      </c>
      <c r="AA2679" s="2" t="e">
        <f t="shared" si="217"/>
        <v>#VALUE!</v>
      </c>
      <c r="AB2679">
        <f t="shared" si="218"/>
        <v>0.82911439959449695</v>
      </c>
    </row>
    <row r="2680" spans="1:28">
      <c r="A2680">
        <v>2679</v>
      </c>
      <c r="B2680" t="s">
        <v>120</v>
      </c>
      <c r="C2680">
        <v>1.9694091937743501</v>
      </c>
      <c r="D2680">
        <v>1.06842228343124</v>
      </c>
      <c r="E2680">
        <v>1.84328726975779</v>
      </c>
      <c r="F2680">
        <v>6.58694070626996E-2</v>
      </c>
      <c r="G2680" t="s">
        <v>541</v>
      </c>
      <c r="H2680" t="b">
        <v>0</v>
      </c>
      <c r="I2680" t="s">
        <v>382</v>
      </c>
      <c r="J2680" t="s">
        <v>382</v>
      </c>
      <c r="K2680" t="s">
        <v>382</v>
      </c>
      <c r="X2680" t="str">
        <f t="shared" si="214"/>
        <v>1.84328726975779_0.0658694070626996</v>
      </c>
      <c r="Y2680" t="str">
        <f t="shared" si="215"/>
        <v>grade4_all_grade_t8_ra_cont_execution</v>
      </c>
      <c r="Z2680" t="str">
        <f t="shared" si="216"/>
        <v>FALSE</v>
      </c>
      <c r="AA2680" s="2" t="e">
        <f t="shared" si="217"/>
        <v>#VALUE!</v>
      </c>
      <c r="AB2680">
        <f t="shared" si="218"/>
        <v>1.06842228343124</v>
      </c>
    </row>
    <row r="2681" spans="1:28">
      <c r="A2681">
        <v>2680</v>
      </c>
      <c r="B2681" t="s">
        <v>121</v>
      </c>
      <c r="C2681">
        <v>-9.9565300324585995E-4</v>
      </c>
      <c r="D2681">
        <v>0.446968679761021</v>
      </c>
      <c r="E2681">
        <v>-2.2275677208036201E-3</v>
      </c>
      <c r="F2681">
        <v>0.99822353403984798</v>
      </c>
      <c r="G2681" t="s">
        <v>541</v>
      </c>
      <c r="H2681" t="b">
        <v>0</v>
      </c>
      <c r="I2681" t="s">
        <v>382</v>
      </c>
      <c r="J2681" t="s">
        <v>382</v>
      </c>
      <c r="K2681" t="s">
        <v>382</v>
      </c>
      <c r="X2681" t="str">
        <f t="shared" si="214"/>
        <v>-0.00222756772080362_0.998223534039848</v>
      </c>
      <c r="Y2681" t="str">
        <f t="shared" si="215"/>
        <v>grade4_all_grade_t8_ra_cont_execution</v>
      </c>
      <c r="Z2681" t="str">
        <f t="shared" si="216"/>
        <v>FALSE</v>
      </c>
      <c r="AA2681" s="2" t="e">
        <f t="shared" si="217"/>
        <v>#VALUE!</v>
      </c>
      <c r="AB2681">
        <f t="shared" si="218"/>
        <v>0.446968679761021</v>
      </c>
    </row>
    <row r="2682" spans="1:28">
      <c r="A2682">
        <v>2681</v>
      </c>
      <c r="B2682" t="s">
        <v>122</v>
      </c>
      <c r="C2682">
        <v>4.5792808399786701E-2</v>
      </c>
      <c r="D2682">
        <v>0.63541301121056104</v>
      </c>
      <c r="E2682">
        <v>7.2067785191468198E-2</v>
      </c>
      <c r="F2682">
        <v>0.94257632752789799</v>
      </c>
      <c r="G2682" t="s">
        <v>541</v>
      </c>
      <c r="H2682" t="b">
        <v>0</v>
      </c>
      <c r="I2682" t="s">
        <v>382</v>
      </c>
      <c r="J2682" t="s">
        <v>382</v>
      </c>
      <c r="K2682" t="s">
        <v>382</v>
      </c>
      <c r="X2682" t="str">
        <f t="shared" si="214"/>
        <v>0.0720677851914682_0.942576327527898</v>
      </c>
      <c r="Y2682" t="str">
        <f t="shared" si="215"/>
        <v>grade4_all_grade_t8_ra_cont_execution</v>
      </c>
      <c r="Z2682" t="str">
        <f t="shared" si="216"/>
        <v>FALSE</v>
      </c>
      <c r="AA2682" s="2" t="e">
        <f t="shared" si="217"/>
        <v>#VALUE!</v>
      </c>
      <c r="AB2682">
        <f t="shared" si="218"/>
        <v>0.63541301121056104</v>
      </c>
    </row>
    <row r="2683" spans="1:28">
      <c r="A2683">
        <v>2682</v>
      </c>
      <c r="B2683" t="s">
        <v>116</v>
      </c>
      <c r="C2683">
        <v>-0.24764839257895599</v>
      </c>
      <c r="D2683">
        <v>0.19578553375882199</v>
      </c>
      <c r="E2683">
        <v>-1.26489627616727</v>
      </c>
      <c r="F2683">
        <v>0.206335541758769</v>
      </c>
      <c r="G2683" t="s">
        <v>542</v>
      </c>
      <c r="H2683" t="b">
        <v>0</v>
      </c>
      <c r="I2683" t="s">
        <v>382</v>
      </c>
      <c r="J2683" t="s">
        <v>382</v>
      </c>
      <c r="K2683" t="s">
        <v>382</v>
      </c>
      <c r="X2683" t="str">
        <f t="shared" si="214"/>
        <v>-1.26489627616727_0.206335541758769</v>
      </c>
      <c r="Y2683" t="str">
        <f t="shared" si="215"/>
        <v>grade5_all_grade_t8_ra_cont_execution</v>
      </c>
      <c r="Z2683" t="str">
        <f t="shared" si="216"/>
        <v>FALSE</v>
      </c>
      <c r="AA2683" s="2" t="e">
        <f t="shared" si="217"/>
        <v>#VALUE!</v>
      </c>
      <c r="AB2683">
        <f t="shared" si="218"/>
        <v>0.19578553375882199</v>
      </c>
    </row>
    <row r="2684" spans="1:28">
      <c r="A2684">
        <v>2683</v>
      </c>
      <c r="B2684" t="s">
        <v>234</v>
      </c>
      <c r="C2684">
        <v>2.5975925967585599E-2</v>
      </c>
      <c r="D2684">
        <v>1.7812864017597099E-2</v>
      </c>
      <c r="E2684">
        <v>1.4582677969092599</v>
      </c>
      <c r="F2684">
        <v>0.145221753528333</v>
      </c>
      <c r="G2684" t="s">
        <v>542</v>
      </c>
      <c r="H2684" t="b">
        <v>0</v>
      </c>
      <c r="I2684" t="s">
        <v>382</v>
      </c>
      <c r="J2684" t="s">
        <v>382</v>
      </c>
      <c r="K2684" t="s">
        <v>382</v>
      </c>
      <c r="X2684" t="str">
        <f t="shared" ref="X2684:X2747" si="219">E2684&amp;"_"&amp;F2684</f>
        <v>1.45826779690926_0.145221753528333</v>
      </c>
      <c r="Y2684" t="str">
        <f t="shared" ref="Y2684:Y2747" si="220">TEXT(G2684,"0.000")</f>
        <v>grade5_all_grade_t8_ra_cont_execution</v>
      </c>
      <c r="Z2684" t="str">
        <f t="shared" ref="Z2684:Z2747" si="221">TEXT(H2684,"0.000")</f>
        <v>FALSE</v>
      </c>
      <c r="AA2684" s="2" t="e">
        <f t="shared" ref="AA2684:AA2747" si="222">IF(COUNTIF(J2684,"*E*")&gt;0, "***", IF(TEXT(J2684, "0.00E+00")*1&lt;0.01, "***", IF(TEXT(J2684, "0.00E+00")*1&lt;0.05, "**",  IF(TEXT(J2684, "0.00E+00")*1&lt;0.1, "*",""))))</f>
        <v>#VALUE!</v>
      </c>
      <c r="AB2684">
        <f t="shared" ref="AB2684:AB2747" si="223">D2684</f>
        <v>1.7812864017597099E-2</v>
      </c>
    </row>
    <row r="2685" spans="1:28">
      <c r="A2685">
        <v>2684</v>
      </c>
      <c r="B2685" t="s">
        <v>140</v>
      </c>
      <c r="C2685">
        <v>1.1816300534153299</v>
      </c>
      <c r="D2685">
        <v>0.34724914022091302</v>
      </c>
      <c r="E2685">
        <v>3.4028307533421001</v>
      </c>
      <c r="F2685">
        <v>7.0543763945836403E-4</v>
      </c>
      <c r="G2685" t="s">
        <v>542</v>
      </c>
      <c r="H2685" t="b">
        <v>0</v>
      </c>
      <c r="I2685" t="s">
        <v>382</v>
      </c>
      <c r="J2685" t="s">
        <v>382</v>
      </c>
      <c r="K2685" t="s">
        <v>382</v>
      </c>
      <c r="X2685" t="str">
        <f t="shared" si="219"/>
        <v>3.4028307533421_0.000705437639458364</v>
      </c>
      <c r="Y2685" t="str">
        <f t="shared" si="220"/>
        <v>grade5_all_grade_t8_ra_cont_execution</v>
      </c>
      <c r="Z2685" t="str">
        <f t="shared" si="221"/>
        <v>FALSE</v>
      </c>
      <c r="AA2685" s="2" t="e">
        <f t="shared" si="222"/>
        <v>#VALUE!</v>
      </c>
      <c r="AB2685">
        <f t="shared" si="223"/>
        <v>0.34724914022091302</v>
      </c>
    </row>
    <row r="2686" spans="1:28">
      <c r="A2686">
        <v>2685</v>
      </c>
      <c r="B2686" t="s">
        <v>117</v>
      </c>
      <c r="C2686">
        <v>1.4508990862581499</v>
      </c>
      <c r="D2686">
        <v>0.72064262723514705</v>
      </c>
      <c r="E2686">
        <v>2.0133406371265301</v>
      </c>
      <c r="F2686">
        <v>4.4466640499090403E-2</v>
      </c>
      <c r="G2686" t="s">
        <v>542</v>
      </c>
      <c r="H2686" t="b">
        <v>0</v>
      </c>
      <c r="I2686" t="s">
        <v>382</v>
      </c>
      <c r="J2686" t="s">
        <v>382</v>
      </c>
      <c r="K2686" t="s">
        <v>382</v>
      </c>
      <c r="X2686" t="str">
        <f t="shared" si="219"/>
        <v>2.01334063712653_0.0444666404990904</v>
      </c>
      <c r="Y2686" t="str">
        <f t="shared" si="220"/>
        <v>grade5_all_grade_t8_ra_cont_execution</v>
      </c>
      <c r="Z2686" t="str">
        <f t="shared" si="221"/>
        <v>FALSE</v>
      </c>
      <c r="AA2686" s="2" t="e">
        <f t="shared" si="222"/>
        <v>#VALUE!</v>
      </c>
      <c r="AB2686">
        <f t="shared" si="223"/>
        <v>0.72064262723514705</v>
      </c>
    </row>
    <row r="2687" spans="1:28">
      <c r="A2687">
        <v>2686</v>
      </c>
      <c r="B2687" t="s">
        <v>118</v>
      </c>
      <c r="C2687">
        <v>2.0211572604328598</v>
      </c>
      <c r="D2687">
        <v>0.65453848021766503</v>
      </c>
      <c r="E2687">
        <v>3.0879120502750701</v>
      </c>
      <c r="F2687">
        <v>2.09650406043337E-3</v>
      </c>
      <c r="G2687" t="s">
        <v>542</v>
      </c>
      <c r="H2687" t="b">
        <v>0</v>
      </c>
      <c r="I2687" t="s">
        <v>382</v>
      </c>
      <c r="J2687" t="s">
        <v>382</v>
      </c>
      <c r="K2687" t="s">
        <v>382</v>
      </c>
      <c r="X2687" t="str">
        <f t="shared" si="219"/>
        <v>3.08791205027507_0.00209650406043337</v>
      </c>
      <c r="Y2687" t="str">
        <f t="shared" si="220"/>
        <v>grade5_all_grade_t8_ra_cont_execution</v>
      </c>
      <c r="Z2687" t="str">
        <f t="shared" si="221"/>
        <v>FALSE</v>
      </c>
      <c r="AA2687" s="2" t="e">
        <f t="shared" si="222"/>
        <v>#VALUE!</v>
      </c>
      <c r="AB2687">
        <f t="shared" si="223"/>
        <v>0.65453848021766503</v>
      </c>
    </row>
    <row r="2688" spans="1:28">
      <c r="A2688">
        <v>2687</v>
      </c>
      <c r="B2688" t="s">
        <v>119</v>
      </c>
      <c r="C2688">
        <v>2.2147385952501901</v>
      </c>
      <c r="D2688">
        <v>0.71901175472401901</v>
      </c>
      <c r="E2688">
        <v>3.0802536685930502</v>
      </c>
      <c r="F2688">
        <v>2.15041182499051E-3</v>
      </c>
      <c r="G2688" t="s">
        <v>542</v>
      </c>
      <c r="H2688" t="b">
        <v>0</v>
      </c>
      <c r="I2688" t="s">
        <v>382</v>
      </c>
      <c r="J2688" t="s">
        <v>382</v>
      </c>
      <c r="K2688" t="s">
        <v>382</v>
      </c>
      <c r="X2688" t="str">
        <f t="shared" si="219"/>
        <v>3.08025366859305_0.00215041182499051</v>
      </c>
      <c r="Y2688" t="str">
        <f t="shared" si="220"/>
        <v>grade5_all_grade_t8_ra_cont_execution</v>
      </c>
      <c r="Z2688" t="str">
        <f t="shared" si="221"/>
        <v>FALSE</v>
      </c>
      <c r="AA2688" s="2" t="e">
        <f t="shared" si="222"/>
        <v>#VALUE!</v>
      </c>
      <c r="AB2688">
        <f t="shared" si="223"/>
        <v>0.71901175472401901</v>
      </c>
    </row>
    <row r="2689" spans="1:28">
      <c r="A2689">
        <v>2688</v>
      </c>
      <c r="B2689" t="s">
        <v>120</v>
      </c>
      <c r="C2689">
        <v>2.28628985596391</v>
      </c>
      <c r="D2689">
        <v>0.76966825722187204</v>
      </c>
      <c r="E2689">
        <v>2.97048739442147</v>
      </c>
      <c r="F2689">
        <v>3.0765464860623001E-3</v>
      </c>
      <c r="G2689" t="s">
        <v>542</v>
      </c>
      <c r="H2689" t="b">
        <v>0</v>
      </c>
      <c r="I2689" t="s">
        <v>382</v>
      </c>
      <c r="J2689" t="s">
        <v>382</v>
      </c>
      <c r="K2689" t="s">
        <v>382</v>
      </c>
      <c r="X2689" t="str">
        <f t="shared" si="219"/>
        <v>2.97048739442147_0.0030765464860623</v>
      </c>
      <c r="Y2689" t="str">
        <f t="shared" si="220"/>
        <v>grade5_all_grade_t8_ra_cont_execution</v>
      </c>
      <c r="Z2689" t="str">
        <f t="shared" si="221"/>
        <v>FALSE</v>
      </c>
      <c r="AA2689" s="2" t="e">
        <f t="shared" si="222"/>
        <v>#VALUE!</v>
      </c>
      <c r="AB2689">
        <f t="shared" si="223"/>
        <v>0.76966825722187204</v>
      </c>
    </row>
    <row r="2690" spans="1:28">
      <c r="A2690">
        <v>2689</v>
      </c>
      <c r="B2690" t="s">
        <v>121</v>
      </c>
      <c r="C2690">
        <v>-0.130963579407329</v>
      </c>
      <c r="D2690">
        <v>0.41771540526738798</v>
      </c>
      <c r="E2690">
        <v>-0.31352346060470798</v>
      </c>
      <c r="F2690">
        <v>0.75397775206483997</v>
      </c>
      <c r="G2690" t="s">
        <v>542</v>
      </c>
      <c r="H2690" t="b">
        <v>0</v>
      </c>
      <c r="I2690" t="s">
        <v>382</v>
      </c>
      <c r="J2690" t="s">
        <v>382</v>
      </c>
      <c r="K2690" t="s">
        <v>382</v>
      </c>
      <c r="X2690" t="str">
        <f t="shared" si="219"/>
        <v>-0.313523460604708_0.75397775206484</v>
      </c>
      <c r="Y2690" t="str">
        <f t="shared" si="220"/>
        <v>grade5_all_grade_t8_ra_cont_execution</v>
      </c>
      <c r="Z2690" t="str">
        <f t="shared" si="221"/>
        <v>FALSE</v>
      </c>
      <c r="AA2690" s="2" t="e">
        <f t="shared" si="222"/>
        <v>#VALUE!</v>
      </c>
      <c r="AB2690">
        <f t="shared" si="223"/>
        <v>0.41771540526738798</v>
      </c>
    </row>
    <row r="2691" spans="1:28">
      <c r="A2691">
        <v>2690</v>
      </c>
      <c r="B2691" t="s">
        <v>122</v>
      </c>
      <c r="C2691">
        <v>-0.85053788026292498</v>
      </c>
      <c r="D2691">
        <v>0.478091126534955</v>
      </c>
      <c r="E2691">
        <v>-1.77902879400281</v>
      </c>
      <c r="F2691">
        <v>7.5675193160303397E-2</v>
      </c>
      <c r="G2691" t="s">
        <v>542</v>
      </c>
      <c r="H2691" t="b">
        <v>0</v>
      </c>
      <c r="I2691" t="s">
        <v>382</v>
      </c>
      <c r="J2691" t="s">
        <v>382</v>
      </c>
      <c r="K2691" t="s">
        <v>382</v>
      </c>
      <c r="X2691" t="str">
        <f t="shared" si="219"/>
        <v>-1.77902879400281_0.0756751931603034</v>
      </c>
      <c r="Y2691" t="str">
        <f t="shared" si="220"/>
        <v>grade5_all_grade_t8_ra_cont_execution</v>
      </c>
      <c r="Z2691" t="str">
        <f t="shared" si="221"/>
        <v>FALSE</v>
      </c>
      <c r="AA2691" s="2" t="e">
        <f t="shared" si="222"/>
        <v>#VALUE!</v>
      </c>
      <c r="AB2691">
        <f t="shared" si="223"/>
        <v>0.478091126534955</v>
      </c>
    </row>
    <row r="2692" spans="1:28">
      <c r="A2692">
        <v>2691</v>
      </c>
      <c r="B2692" t="s">
        <v>116</v>
      </c>
      <c r="C2692">
        <v>0.18722510820823801</v>
      </c>
      <c r="D2692">
        <v>0.20385043292235899</v>
      </c>
      <c r="E2692">
        <v>0.91844351529803403</v>
      </c>
      <c r="F2692">
        <v>0.35871821765830397</v>
      </c>
      <c r="G2692" t="s">
        <v>543</v>
      </c>
      <c r="H2692" t="b">
        <v>0</v>
      </c>
      <c r="I2692" t="s">
        <v>382</v>
      </c>
      <c r="J2692" t="s">
        <v>382</v>
      </c>
      <c r="K2692" t="s">
        <v>382</v>
      </c>
      <c r="X2692" t="str">
        <f t="shared" si="219"/>
        <v>0.918443515298034_0.358718217658304</v>
      </c>
      <c r="Y2692" t="str">
        <f t="shared" si="220"/>
        <v>grade6_all_grade_t8_ra_cont_execution</v>
      </c>
      <c r="Z2692" t="str">
        <f t="shared" si="221"/>
        <v>FALSE</v>
      </c>
      <c r="AA2692" s="2" t="e">
        <f t="shared" si="222"/>
        <v>#VALUE!</v>
      </c>
      <c r="AB2692">
        <f t="shared" si="223"/>
        <v>0.20385043292235899</v>
      </c>
    </row>
    <row r="2693" spans="1:28">
      <c r="A2693">
        <v>2692</v>
      </c>
      <c r="B2693" t="s">
        <v>234</v>
      </c>
      <c r="C2693">
        <v>-1.31001085187894E-2</v>
      </c>
      <c r="D2693">
        <v>1.84079166573296E-2</v>
      </c>
      <c r="E2693">
        <v>-0.71165622719033805</v>
      </c>
      <c r="F2693">
        <v>0.47692612448139499</v>
      </c>
      <c r="G2693" t="s">
        <v>543</v>
      </c>
      <c r="H2693" t="b">
        <v>0</v>
      </c>
      <c r="I2693" t="s">
        <v>382</v>
      </c>
      <c r="J2693" t="s">
        <v>382</v>
      </c>
      <c r="K2693" t="s">
        <v>382</v>
      </c>
      <c r="X2693" t="str">
        <f t="shared" si="219"/>
        <v>-0.711656227190338_0.476926124481395</v>
      </c>
      <c r="Y2693" t="str">
        <f t="shared" si="220"/>
        <v>grade6_all_grade_t8_ra_cont_execution</v>
      </c>
      <c r="Z2693" t="str">
        <f t="shared" si="221"/>
        <v>FALSE</v>
      </c>
      <c r="AA2693" s="2" t="e">
        <f t="shared" si="222"/>
        <v>#VALUE!</v>
      </c>
      <c r="AB2693">
        <f t="shared" si="223"/>
        <v>1.84079166573296E-2</v>
      </c>
    </row>
    <row r="2694" spans="1:28">
      <c r="A2694">
        <v>2693</v>
      </c>
      <c r="B2694" t="s">
        <v>140</v>
      </c>
      <c r="C2694">
        <v>1.29751719813699</v>
      </c>
      <c r="D2694">
        <v>0.41147698684739098</v>
      </c>
      <c r="E2694">
        <v>3.1533165635292701</v>
      </c>
      <c r="F2694">
        <v>1.68658793696722E-3</v>
      </c>
      <c r="G2694" t="s">
        <v>543</v>
      </c>
      <c r="H2694" t="b">
        <v>0</v>
      </c>
      <c r="I2694" t="s">
        <v>382</v>
      </c>
      <c r="J2694" t="s">
        <v>382</v>
      </c>
      <c r="K2694" t="s">
        <v>382</v>
      </c>
      <c r="X2694" t="str">
        <f t="shared" si="219"/>
        <v>3.15331656352927_0.00168658793696722</v>
      </c>
      <c r="Y2694" t="str">
        <f t="shared" si="220"/>
        <v>grade6_all_grade_t8_ra_cont_execution</v>
      </c>
      <c r="Z2694" t="str">
        <f t="shared" si="221"/>
        <v>FALSE</v>
      </c>
      <c r="AA2694" s="2" t="e">
        <f t="shared" si="222"/>
        <v>#VALUE!</v>
      </c>
      <c r="AB2694">
        <f t="shared" si="223"/>
        <v>0.41147698684739098</v>
      </c>
    </row>
    <row r="2695" spans="1:28">
      <c r="A2695">
        <v>2694</v>
      </c>
      <c r="B2695" t="s">
        <v>117</v>
      </c>
      <c r="C2695">
        <v>1.03135377683315</v>
      </c>
      <c r="D2695">
        <v>0.69511924850206896</v>
      </c>
      <c r="E2695">
        <v>1.48370769340029</v>
      </c>
      <c r="F2695">
        <v>0.138358145383527</v>
      </c>
      <c r="G2695" t="s">
        <v>543</v>
      </c>
      <c r="H2695" t="b">
        <v>0</v>
      </c>
      <c r="I2695" t="s">
        <v>382</v>
      </c>
      <c r="J2695" t="s">
        <v>382</v>
      </c>
      <c r="K2695" t="s">
        <v>382</v>
      </c>
      <c r="X2695" t="str">
        <f t="shared" si="219"/>
        <v>1.48370769340029_0.138358145383527</v>
      </c>
      <c r="Y2695" t="str">
        <f t="shared" si="220"/>
        <v>grade6_all_grade_t8_ra_cont_execution</v>
      </c>
      <c r="Z2695" t="str">
        <f t="shared" si="221"/>
        <v>FALSE</v>
      </c>
      <c r="AA2695" s="2" t="e">
        <f t="shared" si="222"/>
        <v>#VALUE!</v>
      </c>
      <c r="AB2695">
        <f t="shared" si="223"/>
        <v>0.69511924850206896</v>
      </c>
    </row>
    <row r="2696" spans="1:28">
      <c r="A2696">
        <v>2695</v>
      </c>
      <c r="B2696" t="s">
        <v>118</v>
      </c>
      <c r="C2696">
        <v>1.81510506613929</v>
      </c>
      <c r="D2696">
        <v>0.74063355956110599</v>
      </c>
      <c r="E2696">
        <v>2.45074644904683</v>
      </c>
      <c r="F2696">
        <v>1.45113407783458E-2</v>
      </c>
      <c r="G2696" t="s">
        <v>543</v>
      </c>
      <c r="H2696" t="b">
        <v>0</v>
      </c>
      <c r="I2696" t="s">
        <v>382</v>
      </c>
      <c r="J2696" t="s">
        <v>382</v>
      </c>
      <c r="K2696" t="s">
        <v>382</v>
      </c>
      <c r="X2696" t="str">
        <f t="shared" si="219"/>
        <v>2.45074644904683_0.0145113407783458</v>
      </c>
      <c r="Y2696" t="str">
        <f t="shared" si="220"/>
        <v>grade6_all_grade_t8_ra_cont_execution</v>
      </c>
      <c r="Z2696" t="str">
        <f t="shared" si="221"/>
        <v>FALSE</v>
      </c>
      <c r="AA2696" s="2" t="e">
        <f t="shared" si="222"/>
        <v>#VALUE!</v>
      </c>
      <c r="AB2696">
        <f t="shared" si="223"/>
        <v>0.74063355956110599</v>
      </c>
    </row>
    <row r="2697" spans="1:28">
      <c r="A2697">
        <v>2696</v>
      </c>
      <c r="B2697" t="s">
        <v>119</v>
      </c>
      <c r="C2697">
        <v>1.2369544689456899</v>
      </c>
      <c r="D2697">
        <v>0.77999330433242298</v>
      </c>
      <c r="E2697">
        <v>1.5858526760103</v>
      </c>
      <c r="F2697">
        <v>0.113245970865524</v>
      </c>
      <c r="G2697" t="s">
        <v>543</v>
      </c>
      <c r="H2697" t="b">
        <v>0</v>
      </c>
      <c r="I2697" t="s">
        <v>382</v>
      </c>
      <c r="J2697" t="s">
        <v>382</v>
      </c>
      <c r="K2697" t="s">
        <v>382</v>
      </c>
      <c r="X2697" t="str">
        <f t="shared" si="219"/>
        <v>1.5858526760103_0.113245970865524</v>
      </c>
      <c r="Y2697" t="str">
        <f t="shared" si="220"/>
        <v>grade6_all_grade_t8_ra_cont_execution</v>
      </c>
      <c r="Z2697" t="str">
        <f t="shared" si="221"/>
        <v>FALSE</v>
      </c>
      <c r="AA2697" s="2" t="e">
        <f t="shared" si="222"/>
        <v>#VALUE!</v>
      </c>
      <c r="AB2697">
        <f t="shared" si="223"/>
        <v>0.77999330433242298</v>
      </c>
    </row>
    <row r="2698" spans="1:28">
      <c r="A2698">
        <v>2697</v>
      </c>
      <c r="B2698" t="s">
        <v>120</v>
      </c>
      <c r="C2698">
        <v>1.00424512211051</v>
      </c>
      <c r="D2698">
        <v>0.86904985974734605</v>
      </c>
      <c r="E2698">
        <v>1.1555667501085201</v>
      </c>
      <c r="F2698">
        <v>0.248271566356072</v>
      </c>
      <c r="G2698" t="s">
        <v>543</v>
      </c>
      <c r="H2698" t="b">
        <v>0</v>
      </c>
      <c r="I2698" t="s">
        <v>382</v>
      </c>
      <c r="J2698" t="s">
        <v>382</v>
      </c>
      <c r="K2698" t="s">
        <v>382</v>
      </c>
      <c r="X2698" t="str">
        <f t="shared" si="219"/>
        <v>1.15556675010852_0.248271566356072</v>
      </c>
      <c r="Y2698" t="str">
        <f t="shared" si="220"/>
        <v>grade6_all_grade_t8_ra_cont_execution</v>
      </c>
      <c r="Z2698" t="str">
        <f t="shared" si="221"/>
        <v>FALSE</v>
      </c>
      <c r="AA2698" s="2" t="e">
        <f t="shared" si="222"/>
        <v>#VALUE!</v>
      </c>
      <c r="AB2698">
        <f t="shared" si="223"/>
        <v>0.86904985974734605</v>
      </c>
    </row>
    <row r="2699" spans="1:28">
      <c r="A2699">
        <v>2698</v>
      </c>
      <c r="B2699" t="s">
        <v>121</v>
      </c>
      <c r="C2699">
        <v>0.25644910266684701</v>
      </c>
      <c r="D2699">
        <v>0.51954362352184302</v>
      </c>
      <c r="E2699">
        <v>0.49360456188154</v>
      </c>
      <c r="F2699">
        <v>0.62174772377048804</v>
      </c>
      <c r="G2699" t="s">
        <v>543</v>
      </c>
      <c r="H2699" t="b">
        <v>0</v>
      </c>
      <c r="I2699" t="s">
        <v>382</v>
      </c>
      <c r="J2699" t="s">
        <v>382</v>
      </c>
      <c r="K2699" t="s">
        <v>382</v>
      </c>
      <c r="X2699" t="str">
        <f t="shared" si="219"/>
        <v>0.49360456188154_0.621747723770488</v>
      </c>
      <c r="Y2699" t="str">
        <f t="shared" si="220"/>
        <v>grade6_all_grade_t8_ra_cont_execution</v>
      </c>
      <c r="Z2699" t="str">
        <f t="shared" si="221"/>
        <v>FALSE</v>
      </c>
      <c r="AA2699" s="2" t="e">
        <f t="shared" si="222"/>
        <v>#VALUE!</v>
      </c>
      <c r="AB2699">
        <f t="shared" si="223"/>
        <v>0.51954362352184302</v>
      </c>
    </row>
    <row r="2700" spans="1:28">
      <c r="A2700">
        <v>2699</v>
      </c>
      <c r="B2700" t="s">
        <v>122</v>
      </c>
      <c r="C2700">
        <v>-0.15517685557288599</v>
      </c>
      <c r="D2700">
        <v>0.458636137779458</v>
      </c>
      <c r="E2700">
        <v>-0.33834415300153498</v>
      </c>
      <c r="F2700">
        <v>0.73521016717947896</v>
      </c>
      <c r="G2700" t="s">
        <v>543</v>
      </c>
      <c r="H2700" t="b">
        <v>0</v>
      </c>
      <c r="I2700" t="s">
        <v>382</v>
      </c>
      <c r="J2700" t="s">
        <v>382</v>
      </c>
      <c r="K2700" t="s">
        <v>382</v>
      </c>
      <c r="X2700" t="str">
        <f t="shared" si="219"/>
        <v>-0.338344153001535_0.735210167179479</v>
      </c>
      <c r="Y2700" t="str">
        <f t="shared" si="220"/>
        <v>grade6_all_grade_t8_ra_cont_execution</v>
      </c>
      <c r="Z2700" t="str">
        <f t="shared" si="221"/>
        <v>FALSE</v>
      </c>
      <c r="AA2700" s="2" t="e">
        <f t="shared" si="222"/>
        <v>#VALUE!</v>
      </c>
      <c r="AB2700">
        <f t="shared" si="223"/>
        <v>0.458636137779458</v>
      </c>
    </row>
    <row r="2701" spans="1:28">
      <c r="A2701">
        <v>2700</v>
      </c>
      <c r="B2701" t="s">
        <v>116</v>
      </c>
      <c r="C2701">
        <v>0.133070663798455</v>
      </c>
      <c r="D2701">
        <v>0.14143199179987301</v>
      </c>
      <c r="E2701">
        <v>0.94088092874171003</v>
      </c>
      <c r="F2701">
        <v>0.34702378717982302</v>
      </c>
      <c r="G2701" t="s">
        <v>544</v>
      </c>
      <c r="H2701" t="b">
        <v>0</v>
      </c>
      <c r="I2701" t="s">
        <v>382</v>
      </c>
      <c r="J2701" t="s">
        <v>382</v>
      </c>
      <c r="K2701" t="s">
        <v>382</v>
      </c>
      <c r="X2701" t="str">
        <f t="shared" si="219"/>
        <v>0.94088092874171_0.347023787179823</v>
      </c>
      <c r="Y2701" t="str">
        <f t="shared" si="220"/>
        <v>grade7_all_grade_t8_ra_cont_execution</v>
      </c>
      <c r="Z2701" t="str">
        <f t="shared" si="221"/>
        <v>FALSE</v>
      </c>
      <c r="AA2701" s="2" t="e">
        <f t="shared" si="222"/>
        <v>#VALUE!</v>
      </c>
      <c r="AB2701">
        <f t="shared" si="223"/>
        <v>0.14143199179987301</v>
      </c>
    </row>
    <row r="2702" spans="1:28">
      <c r="A2702">
        <v>2701</v>
      </c>
      <c r="B2702" t="s">
        <v>234</v>
      </c>
      <c r="C2702">
        <v>-1.34107539001799E-2</v>
      </c>
      <c r="D2702">
        <v>1.26716092015345E-2</v>
      </c>
      <c r="E2702">
        <v>-1.0583307681676299</v>
      </c>
      <c r="F2702">
        <v>0.29019475722996002</v>
      </c>
      <c r="G2702" t="s">
        <v>544</v>
      </c>
      <c r="H2702" t="b">
        <v>0</v>
      </c>
      <c r="I2702" t="s">
        <v>382</v>
      </c>
      <c r="J2702" t="s">
        <v>382</v>
      </c>
      <c r="K2702" t="s">
        <v>382</v>
      </c>
      <c r="X2702" t="str">
        <f t="shared" si="219"/>
        <v>-1.05833076816763_0.29019475722996</v>
      </c>
      <c r="Y2702" t="str">
        <f t="shared" si="220"/>
        <v>grade7_all_grade_t8_ra_cont_execution</v>
      </c>
      <c r="Z2702" t="str">
        <f t="shared" si="221"/>
        <v>FALSE</v>
      </c>
      <c r="AA2702" s="2" t="e">
        <f t="shared" si="222"/>
        <v>#VALUE!</v>
      </c>
      <c r="AB2702">
        <f t="shared" si="223"/>
        <v>1.26716092015345E-2</v>
      </c>
    </row>
    <row r="2703" spans="1:28">
      <c r="A2703">
        <v>2702</v>
      </c>
      <c r="B2703" t="s">
        <v>140</v>
      </c>
      <c r="C2703">
        <v>1.2631299741297699</v>
      </c>
      <c r="D2703">
        <v>0.25836293467133598</v>
      </c>
      <c r="E2703">
        <v>4.8889751764764702</v>
      </c>
      <c r="F2703" s="17">
        <v>1.20436118785584E-6</v>
      </c>
      <c r="G2703" t="s">
        <v>544</v>
      </c>
      <c r="H2703" t="b">
        <v>0</v>
      </c>
      <c r="I2703" t="s">
        <v>382</v>
      </c>
      <c r="J2703" t="s">
        <v>382</v>
      </c>
      <c r="K2703" t="s">
        <v>382</v>
      </c>
      <c r="X2703" t="str">
        <f t="shared" si="219"/>
        <v>4.88897517647647_1.20436118785584E-06</v>
      </c>
      <c r="Y2703" t="str">
        <f t="shared" si="220"/>
        <v>grade7_all_grade_t8_ra_cont_execution</v>
      </c>
      <c r="Z2703" t="str">
        <f t="shared" si="221"/>
        <v>FALSE</v>
      </c>
      <c r="AA2703" s="2" t="e">
        <f t="shared" si="222"/>
        <v>#VALUE!</v>
      </c>
      <c r="AB2703">
        <f t="shared" si="223"/>
        <v>0.25836293467133598</v>
      </c>
    </row>
    <row r="2704" spans="1:28">
      <c r="A2704">
        <v>2703</v>
      </c>
      <c r="B2704" t="s">
        <v>117</v>
      </c>
      <c r="C2704">
        <v>1.1427819826014001</v>
      </c>
      <c r="D2704">
        <v>0.47718272936009898</v>
      </c>
      <c r="E2704">
        <v>2.3948519346747199</v>
      </c>
      <c r="F2704">
        <v>1.6835074869839699E-2</v>
      </c>
      <c r="G2704" t="s">
        <v>544</v>
      </c>
      <c r="H2704" t="b">
        <v>0</v>
      </c>
      <c r="I2704" t="s">
        <v>382</v>
      </c>
      <c r="J2704" t="s">
        <v>382</v>
      </c>
      <c r="K2704" t="s">
        <v>382</v>
      </c>
      <c r="X2704" t="str">
        <f t="shared" si="219"/>
        <v>2.39485193467472_0.0168350748698397</v>
      </c>
      <c r="Y2704" t="str">
        <f t="shared" si="220"/>
        <v>grade7_all_grade_t8_ra_cont_execution</v>
      </c>
      <c r="Z2704" t="str">
        <f t="shared" si="221"/>
        <v>FALSE</v>
      </c>
      <c r="AA2704" s="2" t="e">
        <f t="shared" si="222"/>
        <v>#VALUE!</v>
      </c>
      <c r="AB2704">
        <f t="shared" si="223"/>
        <v>0.47718272936009898</v>
      </c>
    </row>
    <row r="2705" spans="1:28">
      <c r="A2705">
        <v>2704</v>
      </c>
      <c r="B2705" t="s">
        <v>118</v>
      </c>
      <c r="C2705">
        <v>1.83956992736013</v>
      </c>
      <c r="D2705">
        <v>0.46664503303828803</v>
      </c>
      <c r="E2705">
        <v>3.9421183064626999</v>
      </c>
      <c r="F2705" s="17">
        <v>8.7168047661728096E-5</v>
      </c>
      <c r="G2705" t="s">
        <v>544</v>
      </c>
      <c r="H2705" t="b">
        <v>0</v>
      </c>
      <c r="I2705" t="s">
        <v>382</v>
      </c>
      <c r="J2705" t="s">
        <v>382</v>
      </c>
      <c r="K2705" t="s">
        <v>382</v>
      </c>
      <c r="X2705" t="str">
        <f t="shared" si="219"/>
        <v>3.9421183064627_8.71680476617281E-05</v>
      </c>
      <c r="Y2705" t="str">
        <f t="shared" si="220"/>
        <v>grade7_all_grade_t8_ra_cont_execution</v>
      </c>
      <c r="Z2705" t="str">
        <f t="shared" si="221"/>
        <v>FALSE</v>
      </c>
      <c r="AA2705" s="2" t="e">
        <f t="shared" si="222"/>
        <v>#VALUE!</v>
      </c>
      <c r="AB2705">
        <f t="shared" si="223"/>
        <v>0.46664503303828803</v>
      </c>
    </row>
    <row r="2706" spans="1:28">
      <c r="A2706">
        <v>2705</v>
      </c>
      <c r="B2706" t="s">
        <v>119</v>
      </c>
      <c r="C2706">
        <v>2.4213950643667101</v>
      </c>
      <c r="D2706">
        <v>0.52316283150542098</v>
      </c>
      <c r="E2706">
        <v>4.6283774736042496</v>
      </c>
      <c r="F2706" s="17">
        <v>4.2390450765480998E-6</v>
      </c>
      <c r="G2706" t="s">
        <v>544</v>
      </c>
      <c r="H2706" t="b">
        <v>0</v>
      </c>
      <c r="I2706" t="s">
        <v>382</v>
      </c>
      <c r="J2706" t="s">
        <v>382</v>
      </c>
      <c r="K2706" t="s">
        <v>382</v>
      </c>
      <c r="X2706" t="str">
        <f t="shared" si="219"/>
        <v>4.62837747360425_4.2390450765481E-06</v>
      </c>
      <c r="Y2706" t="str">
        <f t="shared" si="220"/>
        <v>grade7_all_grade_t8_ra_cont_execution</v>
      </c>
      <c r="Z2706" t="str">
        <f t="shared" si="221"/>
        <v>FALSE</v>
      </c>
      <c r="AA2706" s="2" t="e">
        <f t="shared" si="222"/>
        <v>#VALUE!</v>
      </c>
      <c r="AB2706">
        <f t="shared" si="223"/>
        <v>0.52316283150542098</v>
      </c>
    </row>
    <row r="2707" spans="1:28">
      <c r="A2707">
        <v>2706</v>
      </c>
      <c r="B2707" t="s">
        <v>120</v>
      </c>
      <c r="C2707">
        <v>1.16179035816585</v>
      </c>
      <c r="D2707">
        <v>0.62213546434511002</v>
      </c>
      <c r="E2707">
        <v>1.86742345477573</v>
      </c>
      <c r="F2707">
        <v>6.2174353520649803E-2</v>
      </c>
      <c r="G2707" t="s">
        <v>544</v>
      </c>
      <c r="H2707" t="b">
        <v>0</v>
      </c>
      <c r="I2707" t="s">
        <v>382</v>
      </c>
      <c r="J2707" t="s">
        <v>382</v>
      </c>
      <c r="K2707" t="s">
        <v>382</v>
      </c>
      <c r="X2707" t="str">
        <f t="shared" si="219"/>
        <v>1.86742345477573_0.0621743535206498</v>
      </c>
      <c r="Y2707" t="str">
        <f t="shared" si="220"/>
        <v>grade7_all_grade_t8_ra_cont_execution</v>
      </c>
      <c r="Z2707" t="str">
        <f t="shared" si="221"/>
        <v>FALSE</v>
      </c>
      <c r="AA2707" s="2" t="e">
        <f t="shared" si="222"/>
        <v>#VALUE!</v>
      </c>
      <c r="AB2707">
        <f t="shared" si="223"/>
        <v>0.62213546434511002</v>
      </c>
    </row>
    <row r="2708" spans="1:28">
      <c r="A2708">
        <v>2707</v>
      </c>
      <c r="B2708" t="s">
        <v>121</v>
      </c>
      <c r="C2708">
        <v>0.51577864747315605</v>
      </c>
      <c r="D2708">
        <v>0.33062235438030002</v>
      </c>
      <c r="E2708">
        <v>1.5600235151670301</v>
      </c>
      <c r="F2708">
        <v>0.119113451768422</v>
      </c>
      <c r="G2708" t="s">
        <v>544</v>
      </c>
      <c r="H2708" t="b">
        <v>0</v>
      </c>
      <c r="I2708" t="s">
        <v>382</v>
      </c>
      <c r="J2708" t="s">
        <v>382</v>
      </c>
      <c r="K2708" t="s">
        <v>382</v>
      </c>
      <c r="X2708" t="str">
        <f t="shared" si="219"/>
        <v>1.56002351516703_0.119113451768422</v>
      </c>
      <c r="Y2708" t="str">
        <f t="shared" si="220"/>
        <v>grade7_all_grade_t8_ra_cont_execution</v>
      </c>
      <c r="Z2708" t="str">
        <f t="shared" si="221"/>
        <v>FALSE</v>
      </c>
      <c r="AA2708" s="2" t="e">
        <f t="shared" si="222"/>
        <v>#VALUE!</v>
      </c>
      <c r="AB2708">
        <f t="shared" si="223"/>
        <v>0.33062235438030002</v>
      </c>
    </row>
    <row r="2709" spans="1:28">
      <c r="A2709">
        <v>2708</v>
      </c>
      <c r="B2709" t="s">
        <v>122</v>
      </c>
      <c r="C2709">
        <v>0.21967962580636199</v>
      </c>
      <c r="D2709">
        <v>0.32190512753276201</v>
      </c>
      <c r="E2709">
        <v>0.68243593225772403</v>
      </c>
      <c r="F2709">
        <v>0.49514273023778999</v>
      </c>
      <c r="G2709" t="s">
        <v>544</v>
      </c>
      <c r="H2709" t="b">
        <v>0</v>
      </c>
      <c r="I2709" t="s">
        <v>382</v>
      </c>
      <c r="J2709" t="s">
        <v>382</v>
      </c>
      <c r="K2709" t="s">
        <v>382</v>
      </c>
      <c r="X2709" t="str">
        <f t="shared" si="219"/>
        <v>0.682435932257724_0.49514273023779</v>
      </c>
      <c r="Y2709" t="str">
        <f t="shared" si="220"/>
        <v>grade7_all_grade_t8_ra_cont_execution</v>
      </c>
      <c r="Z2709" t="str">
        <f t="shared" si="221"/>
        <v>FALSE</v>
      </c>
      <c r="AA2709" s="2" t="e">
        <f t="shared" si="222"/>
        <v>#VALUE!</v>
      </c>
      <c r="AB2709">
        <f t="shared" si="223"/>
        <v>0.32190512753276201</v>
      </c>
    </row>
    <row r="2710" spans="1:28">
      <c r="A2710">
        <v>2709</v>
      </c>
      <c r="B2710" t="s">
        <v>116</v>
      </c>
      <c r="C2710">
        <v>0.13408093497163701</v>
      </c>
      <c r="D2710">
        <v>0.21122388908738601</v>
      </c>
      <c r="E2710">
        <v>0.63478111093848</v>
      </c>
      <c r="F2710">
        <v>0.525852534923828</v>
      </c>
      <c r="G2710" t="s">
        <v>545</v>
      </c>
      <c r="H2710" t="b">
        <v>0</v>
      </c>
      <c r="I2710" t="s">
        <v>382</v>
      </c>
      <c r="J2710" t="s">
        <v>382</v>
      </c>
      <c r="K2710" t="s">
        <v>382</v>
      </c>
      <c r="X2710" t="str">
        <f t="shared" si="219"/>
        <v>0.63478111093848_0.525852534923828</v>
      </c>
      <c r="Y2710" t="str">
        <f t="shared" si="220"/>
        <v>grade8_all_grade_t8_ra_cont_execution</v>
      </c>
      <c r="Z2710" t="str">
        <f t="shared" si="221"/>
        <v>FALSE</v>
      </c>
      <c r="AA2710" s="2" t="e">
        <f t="shared" si="222"/>
        <v>#VALUE!</v>
      </c>
      <c r="AB2710">
        <f t="shared" si="223"/>
        <v>0.21122388908738601</v>
      </c>
    </row>
    <row r="2711" spans="1:28">
      <c r="A2711">
        <v>2710</v>
      </c>
      <c r="B2711" t="s">
        <v>234</v>
      </c>
      <c r="C2711">
        <v>-8.2481555406433097E-3</v>
      </c>
      <c r="D2711">
        <v>1.8742446899049602E-2</v>
      </c>
      <c r="E2711">
        <v>-0.44007890672277</v>
      </c>
      <c r="F2711">
        <v>0.66006423351654098</v>
      </c>
      <c r="G2711" t="s">
        <v>545</v>
      </c>
      <c r="H2711" t="b">
        <v>0</v>
      </c>
      <c r="I2711" t="s">
        <v>382</v>
      </c>
      <c r="J2711" t="s">
        <v>382</v>
      </c>
      <c r="K2711" t="s">
        <v>382</v>
      </c>
      <c r="X2711" t="str">
        <f t="shared" si="219"/>
        <v>-0.44007890672277_0.660064233516541</v>
      </c>
      <c r="Y2711" t="str">
        <f t="shared" si="220"/>
        <v>grade8_all_grade_t8_ra_cont_execution</v>
      </c>
      <c r="Z2711" t="str">
        <f t="shared" si="221"/>
        <v>FALSE</v>
      </c>
      <c r="AA2711" s="2" t="e">
        <f t="shared" si="222"/>
        <v>#VALUE!</v>
      </c>
      <c r="AB2711">
        <f t="shared" si="223"/>
        <v>1.8742446899049602E-2</v>
      </c>
    </row>
    <row r="2712" spans="1:28">
      <c r="A2712">
        <v>2711</v>
      </c>
      <c r="B2712" t="s">
        <v>140</v>
      </c>
      <c r="C2712">
        <v>1.72596569545551</v>
      </c>
      <c r="D2712">
        <v>0.35029644141135402</v>
      </c>
      <c r="E2712">
        <v>4.9271573770533896</v>
      </c>
      <c r="F2712" s="17">
        <v>1.1257066229828199E-6</v>
      </c>
      <c r="G2712" t="s">
        <v>545</v>
      </c>
      <c r="H2712" t="b">
        <v>0</v>
      </c>
      <c r="I2712" t="s">
        <v>382</v>
      </c>
      <c r="J2712" t="s">
        <v>382</v>
      </c>
      <c r="K2712" t="s">
        <v>382</v>
      </c>
      <c r="X2712" t="str">
        <f t="shared" si="219"/>
        <v>4.92715737705339_1.12570662298282E-06</v>
      </c>
      <c r="Y2712" t="str">
        <f t="shared" si="220"/>
        <v>grade8_all_grade_t8_ra_cont_execution</v>
      </c>
      <c r="Z2712" t="str">
        <f t="shared" si="221"/>
        <v>FALSE</v>
      </c>
      <c r="AA2712" s="2" t="e">
        <f t="shared" si="222"/>
        <v>#VALUE!</v>
      </c>
      <c r="AB2712">
        <f t="shared" si="223"/>
        <v>0.35029644141135402</v>
      </c>
    </row>
    <row r="2713" spans="1:28">
      <c r="A2713">
        <v>2712</v>
      </c>
      <c r="B2713" t="s">
        <v>117</v>
      </c>
      <c r="C2713">
        <v>1.00537216135415</v>
      </c>
      <c r="D2713">
        <v>0.63743923962343896</v>
      </c>
      <c r="E2713">
        <v>1.5772046947534299</v>
      </c>
      <c r="F2713">
        <v>0.11536127019553399</v>
      </c>
      <c r="G2713" t="s">
        <v>545</v>
      </c>
      <c r="H2713" t="b">
        <v>0</v>
      </c>
      <c r="I2713" t="s">
        <v>382</v>
      </c>
      <c r="J2713" t="s">
        <v>382</v>
      </c>
      <c r="K2713" t="s">
        <v>382</v>
      </c>
      <c r="X2713" t="str">
        <f t="shared" si="219"/>
        <v>1.57720469475343_0.115361270195534</v>
      </c>
      <c r="Y2713" t="str">
        <f t="shared" si="220"/>
        <v>grade8_all_grade_t8_ra_cont_execution</v>
      </c>
      <c r="Z2713" t="str">
        <f t="shared" si="221"/>
        <v>FALSE</v>
      </c>
      <c r="AA2713" s="2" t="e">
        <f t="shared" si="222"/>
        <v>#VALUE!</v>
      </c>
      <c r="AB2713">
        <f t="shared" si="223"/>
        <v>0.63743923962343896</v>
      </c>
    </row>
    <row r="2714" spans="1:28">
      <c r="A2714">
        <v>2713</v>
      </c>
      <c r="B2714" t="s">
        <v>118</v>
      </c>
      <c r="C2714">
        <v>0.95631510999256697</v>
      </c>
      <c r="D2714">
        <v>0.58635876999116698</v>
      </c>
      <c r="E2714">
        <v>1.63093852933584</v>
      </c>
      <c r="F2714">
        <v>0.103513460859974</v>
      </c>
      <c r="G2714" t="s">
        <v>545</v>
      </c>
      <c r="H2714" t="b">
        <v>0</v>
      </c>
      <c r="I2714" t="s">
        <v>382</v>
      </c>
      <c r="J2714" t="s">
        <v>382</v>
      </c>
      <c r="K2714" t="s">
        <v>382</v>
      </c>
      <c r="X2714" t="str">
        <f t="shared" si="219"/>
        <v>1.63093852933584_0.103513460859974</v>
      </c>
      <c r="Y2714" t="str">
        <f t="shared" si="220"/>
        <v>grade8_all_grade_t8_ra_cont_execution</v>
      </c>
      <c r="Z2714" t="str">
        <f t="shared" si="221"/>
        <v>FALSE</v>
      </c>
      <c r="AA2714" s="2" t="e">
        <f t="shared" si="222"/>
        <v>#VALUE!</v>
      </c>
      <c r="AB2714">
        <f t="shared" si="223"/>
        <v>0.58635876999116698</v>
      </c>
    </row>
    <row r="2715" spans="1:28">
      <c r="A2715">
        <v>2714</v>
      </c>
      <c r="B2715" t="s">
        <v>119</v>
      </c>
      <c r="C2715">
        <v>0.946414104781506</v>
      </c>
      <c r="D2715">
        <v>0.76534521740856098</v>
      </c>
      <c r="E2715">
        <v>1.2365845937942099</v>
      </c>
      <c r="F2715">
        <v>0.21680388124491401</v>
      </c>
      <c r="G2715" t="s">
        <v>545</v>
      </c>
      <c r="H2715" t="b">
        <v>0</v>
      </c>
      <c r="I2715" t="s">
        <v>382</v>
      </c>
      <c r="J2715" t="s">
        <v>382</v>
      </c>
      <c r="K2715" t="s">
        <v>382</v>
      </c>
      <c r="X2715" t="str">
        <f t="shared" si="219"/>
        <v>1.23658459379421_0.216803881244914</v>
      </c>
      <c r="Y2715" t="str">
        <f t="shared" si="220"/>
        <v>grade8_all_grade_t8_ra_cont_execution</v>
      </c>
      <c r="Z2715" t="str">
        <f t="shared" si="221"/>
        <v>FALSE</v>
      </c>
      <c r="AA2715" s="2" t="e">
        <f t="shared" si="222"/>
        <v>#VALUE!</v>
      </c>
      <c r="AB2715">
        <f t="shared" si="223"/>
        <v>0.76534521740856098</v>
      </c>
    </row>
    <row r="2716" spans="1:28">
      <c r="A2716">
        <v>2715</v>
      </c>
      <c r="B2716" t="s">
        <v>120</v>
      </c>
      <c r="C2716">
        <v>1.4724344179459601</v>
      </c>
      <c r="D2716">
        <v>0.78532602589353395</v>
      </c>
      <c r="E2716">
        <v>1.8749339374951199</v>
      </c>
      <c r="F2716">
        <v>6.1366404306816801E-2</v>
      </c>
      <c r="G2716" t="s">
        <v>545</v>
      </c>
      <c r="H2716" t="b">
        <v>0</v>
      </c>
      <c r="I2716" t="s">
        <v>382</v>
      </c>
      <c r="J2716" t="s">
        <v>382</v>
      </c>
      <c r="K2716" t="s">
        <v>382</v>
      </c>
      <c r="X2716" t="str">
        <f t="shared" si="219"/>
        <v>1.87493393749512_0.0613664043068168</v>
      </c>
      <c r="Y2716" t="str">
        <f t="shared" si="220"/>
        <v>grade8_all_grade_t8_ra_cont_execution</v>
      </c>
      <c r="Z2716" t="str">
        <f t="shared" si="221"/>
        <v>FALSE</v>
      </c>
      <c r="AA2716" s="2" t="e">
        <f t="shared" si="222"/>
        <v>#VALUE!</v>
      </c>
      <c r="AB2716">
        <f t="shared" si="223"/>
        <v>0.78532602589353395</v>
      </c>
    </row>
    <row r="2717" spans="1:28">
      <c r="A2717">
        <v>2716</v>
      </c>
      <c r="B2717" t="s">
        <v>122</v>
      </c>
      <c r="C2717">
        <v>-0.391142885928284</v>
      </c>
      <c r="D2717">
        <v>0.36744595879759701</v>
      </c>
      <c r="E2717">
        <v>-1.0644909178161399</v>
      </c>
      <c r="F2717">
        <v>0.287604235317511</v>
      </c>
      <c r="G2717" t="s">
        <v>545</v>
      </c>
      <c r="H2717" t="b">
        <v>0</v>
      </c>
      <c r="I2717" t="s">
        <v>382</v>
      </c>
      <c r="J2717" t="s">
        <v>382</v>
      </c>
      <c r="K2717" t="s">
        <v>382</v>
      </c>
      <c r="X2717" t="str">
        <f t="shared" si="219"/>
        <v>-1.06449091781614_0.287604235317511</v>
      </c>
      <c r="Y2717" t="str">
        <f t="shared" si="220"/>
        <v>grade8_all_grade_t8_ra_cont_execution</v>
      </c>
      <c r="Z2717" t="str">
        <f t="shared" si="221"/>
        <v>FALSE</v>
      </c>
      <c r="AA2717" s="2" t="e">
        <f t="shared" si="222"/>
        <v>#VALUE!</v>
      </c>
      <c r="AB2717">
        <f t="shared" si="223"/>
        <v>0.36744595879759701</v>
      </c>
    </row>
    <row r="2718" spans="1:28">
      <c r="A2718">
        <v>2717</v>
      </c>
      <c r="B2718" t="s">
        <v>116</v>
      </c>
      <c r="C2718">
        <v>0.142406749994864</v>
      </c>
      <c r="D2718">
        <v>0.23625036020613699</v>
      </c>
      <c r="E2718">
        <v>0.60277897511186396</v>
      </c>
      <c r="F2718">
        <v>0.54702500307867097</v>
      </c>
      <c r="G2718" t="s">
        <v>546</v>
      </c>
      <c r="H2718" t="b">
        <v>0</v>
      </c>
      <c r="I2718" t="s">
        <v>382</v>
      </c>
      <c r="J2718" t="s">
        <v>382</v>
      </c>
      <c r="K2718" t="s">
        <v>382</v>
      </c>
      <c r="X2718" t="str">
        <f t="shared" si="219"/>
        <v>0.602778975111864_0.547025003078671</v>
      </c>
      <c r="Y2718" t="str">
        <f t="shared" si="220"/>
        <v>grade9_all_grade_t8_ra_cont_execution</v>
      </c>
      <c r="Z2718" t="str">
        <f t="shared" si="221"/>
        <v>FALSE</v>
      </c>
      <c r="AA2718" s="2" t="e">
        <f t="shared" si="222"/>
        <v>#VALUE!</v>
      </c>
      <c r="AB2718">
        <f t="shared" si="223"/>
        <v>0.23625036020613699</v>
      </c>
    </row>
    <row r="2719" spans="1:28">
      <c r="A2719">
        <v>2718</v>
      </c>
      <c r="B2719" t="s">
        <v>234</v>
      </c>
      <c r="C2719">
        <v>-1.48401243734537E-2</v>
      </c>
      <c r="D2719">
        <v>1.97455583156485E-2</v>
      </c>
      <c r="E2719">
        <v>-0.75156772658551896</v>
      </c>
      <c r="F2719">
        <v>0.45278883832155897</v>
      </c>
      <c r="G2719" t="s">
        <v>546</v>
      </c>
      <c r="H2719" t="b">
        <v>0</v>
      </c>
      <c r="I2719" t="s">
        <v>382</v>
      </c>
      <c r="J2719" t="s">
        <v>382</v>
      </c>
      <c r="K2719" t="s">
        <v>382</v>
      </c>
      <c r="X2719" t="str">
        <f t="shared" si="219"/>
        <v>-0.751567726585519_0.452788838321559</v>
      </c>
      <c r="Y2719" t="str">
        <f t="shared" si="220"/>
        <v>grade9_all_grade_t8_ra_cont_execution</v>
      </c>
      <c r="Z2719" t="str">
        <f t="shared" si="221"/>
        <v>FALSE</v>
      </c>
      <c r="AA2719" s="2" t="e">
        <f t="shared" si="222"/>
        <v>#VALUE!</v>
      </c>
      <c r="AB2719">
        <f t="shared" si="223"/>
        <v>1.97455583156485E-2</v>
      </c>
    </row>
    <row r="2720" spans="1:28">
      <c r="A2720">
        <v>2719</v>
      </c>
      <c r="B2720" t="s">
        <v>140</v>
      </c>
      <c r="C2720">
        <v>2.01074715361072</v>
      </c>
      <c r="D2720">
        <v>0.44084684418084902</v>
      </c>
      <c r="E2720">
        <v>4.5611013896378099</v>
      </c>
      <c r="F2720" s="17">
        <v>6.9294202979408896E-6</v>
      </c>
      <c r="G2720" t="s">
        <v>546</v>
      </c>
      <c r="H2720" t="b">
        <v>0</v>
      </c>
      <c r="I2720" t="s">
        <v>382</v>
      </c>
      <c r="J2720" t="s">
        <v>382</v>
      </c>
      <c r="K2720" t="s">
        <v>382</v>
      </c>
      <c r="X2720" t="str">
        <f t="shared" si="219"/>
        <v>4.56110138963781_6.92942029794089E-06</v>
      </c>
      <c r="Y2720" t="str">
        <f t="shared" si="220"/>
        <v>grade9_all_grade_t8_ra_cont_execution</v>
      </c>
      <c r="Z2720" t="str">
        <f t="shared" si="221"/>
        <v>FALSE</v>
      </c>
      <c r="AA2720" s="2" t="e">
        <f t="shared" si="222"/>
        <v>#VALUE!</v>
      </c>
      <c r="AB2720">
        <f t="shared" si="223"/>
        <v>0.44084684418084902</v>
      </c>
    </row>
    <row r="2721" spans="1:28">
      <c r="A2721">
        <v>2720</v>
      </c>
      <c r="B2721" t="s">
        <v>117</v>
      </c>
      <c r="C2721">
        <v>0.30908909339019802</v>
      </c>
      <c r="D2721">
        <v>0.80852125725261903</v>
      </c>
      <c r="E2721">
        <v>0.38228938400517998</v>
      </c>
      <c r="F2721">
        <v>0.70246621550981903</v>
      </c>
      <c r="G2721" t="s">
        <v>546</v>
      </c>
      <c r="H2721" t="b">
        <v>0</v>
      </c>
      <c r="I2721" t="s">
        <v>382</v>
      </c>
      <c r="J2721" t="s">
        <v>382</v>
      </c>
      <c r="K2721" t="s">
        <v>382</v>
      </c>
      <c r="X2721" t="str">
        <f t="shared" si="219"/>
        <v>0.38228938400518_0.702466215509819</v>
      </c>
      <c r="Y2721" t="str">
        <f t="shared" si="220"/>
        <v>grade9_all_grade_t8_ra_cont_execution</v>
      </c>
      <c r="Z2721" t="str">
        <f t="shared" si="221"/>
        <v>FALSE</v>
      </c>
      <c r="AA2721" s="2" t="e">
        <f t="shared" si="222"/>
        <v>#VALUE!</v>
      </c>
      <c r="AB2721">
        <f t="shared" si="223"/>
        <v>0.80852125725261903</v>
      </c>
    </row>
    <row r="2722" spans="1:28">
      <c r="A2722">
        <v>2721</v>
      </c>
      <c r="B2722" t="s">
        <v>118</v>
      </c>
      <c r="C2722">
        <v>0.86155749965846895</v>
      </c>
      <c r="D2722">
        <v>0.795119664268779</v>
      </c>
      <c r="E2722">
        <v>1.08355702716872</v>
      </c>
      <c r="F2722">
        <v>0.27926683833245403</v>
      </c>
      <c r="G2722" t="s">
        <v>546</v>
      </c>
      <c r="H2722" t="b">
        <v>0</v>
      </c>
      <c r="I2722" t="s">
        <v>382</v>
      </c>
      <c r="J2722" t="s">
        <v>382</v>
      </c>
      <c r="K2722" t="s">
        <v>382</v>
      </c>
      <c r="X2722" t="str">
        <f t="shared" si="219"/>
        <v>1.08355702716872_0.279266838332454</v>
      </c>
      <c r="Y2722" t="str">
        <f t="shared" si="220"/>
        <v>grade9_all_grade_t8_ra_cont_execution</v>
      </c>
      <c r="Z2722" t="str">
        <f t="shared" si="221"/>
        <v>FALSE</v>
      </c>
      <c r="AA2722" s="2" t="e">
        <f t="shared" si="222"/>
        <v>#VALUE!</v>
      </c>
      <c r="AB2722">
        <f t="shared" si="223"/>
        <v>0.795119664268779</v>
      </c>
    </row>
    <row r="2723" spans="1:28">
      <c r="A2723">
        <v>2722</v>
      </c>
      <c r="B2723" t="s">
        <v>119</v>
      </c>
      <c r="C2723">
        <v>0.84320723777690698</v>
      </c>
      <c r="D2723">
        <v>0.82964393563585204</v>
      </c>
      <c r="E2723">
        <v>1.01634834120816</v>
      </c>
      <c r="F2723">
        <v>0.31012765919690299</v>
      </c>
      <c r="G2723" t="s">
        <v>546</v>
      </c>
      <c r="H2723" t="b">
        <v>0</v>
      </c>
      <c r="I2723" t="s">
        <v>382</v>
      </c>
      <c r="J2723" t="s">
        <v>382</v>
      </c>
      <c r="K2723" t="s">
        <v>382</v>
      </c>
      <c r="X2723" t="str">
        <f t="shared" si="219"/>
        <v>1.01634834120816_0.310127659196903</v>
      </c>
      <c r="Y2723" t="str">
        <f t="shared" si="220"/>
        <v>grade9_all_grade_t8_ra_cont_execution</v>
      </c>
      <c r="Z2723" t="str">
        <f t="shared" si="221"/>
        <v>FALSE</v>
      </c>
      <c r="AA2723" s="2" t="e">
        <f t="shared" si="222"/>
        <v>#VALUE!</v>
      </c>
      <c r="AB2723">
        <f t="shared" si="223"/>
        <v>0.82964393563585204</v>
      </c>
    </row>
    <row r="2724" spans="1:28">
      <c r="A2724">
        <v>2723</v>
      </c>
      <c r="B2724" t="s">
        <v>120</v>
      </c>
      <c r="C2724">
        <v>0.77451635452659695</v>
      </c>
      <c r="D2724">
        <v>1.0034313372803201</v>
      </c>
      <c r="E2724">
        <v>0.77186781571505803</v>
      </c>
      <c r="F2724">
        <v>0.44068542040224101</v>
      </c>
      <c r="G2724" t="s">
        <v>546</v>
      </c>
      <c r="H2724" t="b">
        <v>0</v>
      </c>
      <c r="I2724" t="s">
        <v>382</v>
      </c>
      <c r="J2724" t="s">
        <v>382</v>
      </c>
      <c r="K2724" t="s">
        <v>382</v>
      </c>
      <c r="X2724" t="str">
        <f t="shared" si="219"/>
        <v>0.771867815715058_0.440685420402241</v>
      </c>
      <c r="Y2724" t="str">
        <f t="shared" si="220"/>
        <v>grade9_all_grade_t8_ra_cont_execution</v>
      </c>
      <c r="Z2724" t="str">
        <f t="shared" si="221"/>
        <v>FALSE</v>
      </c>
      <c r="AA2724" s="2" t="e">
        <f t="shared" si="222"/>
        <v>#VALUE!</v>
      </c>
      <c r="AB2724">
        <f t="shared" si="223"/>
        <v>1.0034313372803201</v>
      </c>
    </row>
    <row r="2725" spans="1:28">
      <c r="A2725">
        <v>2724</v>
      </c>
      <c r="B2725" t="s">
        <v>122</v>
      </c>
      <c r="C2725">
        <v>0.31227353420811899</v>
      </c>
      <c r="D2725">
        <v>0.40577096906504001</v>
      </c>
      <c r="E2725">
        <v>0.76958076850013601</v>
      </c>
      <c r="F2725">
        <v>0.44203963622383602</v>
      </c>
      <c r="G2725" t="s">
        <v>546</v>
      </c>
      <c r="H2725" t="b">
        <v>0</v>
      </c>
      <c r="I2725" t="s">
        <v>382</v>
      </c>
      <c r="J2725" t="s">
        <v>382</v>
      </c>
      <c r="K2725" t="s">
        <v>382</v>
      </c>
      <c r="X2725" t="str">
        <f t="shared" si="219"/>
        <v>0.769580768500136_0.442039636223836</v>
      </c>
      <c r="Y2725" t="str">
        <f t="shared" si="220"/>
        <v>grade9_all_grade_t8_ra_cont_execution</v>
      </c>
      <c r="Z2725" t="str">
        <f t="shared" si="221"/>
        <v>FALSE</v>
      </c>
      <c r="AA2725" s="2" t="e">
        <f t="shared" si="222"/>
        <v>#VALUE!</v>
      </c>
      <c r="AB2725">
        <f t="shared" si="223"/>
        <v>0.40577096906504001</v>
      </c>
    </row>
    <row r="2726" spans="1:28">
      <c r="A2726">
        <v>2725</v>
      </c>
      <c r="B2726" t="s">
        <v>116</v>
      </c>
      <c r="C2726">
        <v>5.2559943483872898E-2</v>
      </c>
      <c r="D2726">
        <v>0.43858179005414999</v>
      </c>
      <c r="E2726">
        <v>0.119840688044489</v>
      </c>
      <c r="F2726">
        <v>0.90467137741216297</v>
      </c>
      <c r="G2726" t="s">
        <v>872</v>
      </c>
      <c r="H2726" t="b">
        <v>0</v>
      </c>
      <c r="I2726" t="s">
        <v>382</v>
      </c>
      <c r="J2726" t="s">
        <v>382</v>
      </c>
      <c r="K2726" t="s">
        <v>382</v>
      </c>
      <c r="X2726" t="str">
        <f t="shared" si="219"/>
        <v>0.119840688044489_0.904671377412163</v>
      </c>
      <c r="Y2726" t="str">
        <f t="shared" si="220"/>
        <v>grade4_not_apr_march_grade_t8_ra_cont_execution</v>
      </c>
      <c r="Z2726" t="str">
        <f t="shared" si="221"/>
        <v>FALSE</v>
      </c>
      <c r="AA2726" s="2" t="e">
        <f t="shared" si="222"/>
        <v>#VALUE!</v>
      </c>
      <c r="AB2726">
        <f t="shared" si="223"/>
        <v>0.43858179005414999</v>
      </c>
    </row>
    <row r="2727" spans="1:28">
      <c r="A2727">
        <v>2726</v>
      </c>
      <c r="B2727" t="s">
        <v>234</v>
      </c>
      <c r="C2727">
        <v>-4.9647501882914601E-3</v>
      </c>
      <c r="D2727">
        <v>3.7398601627276797E-2</v>
      </c>
      <c r="E2727">
        <v>-0.13275229479891601</v>
      </c>
      <c r="F2727">
        <v>0.89445810257416303</v>
      </c>
      <c r="G2727" t="s">
        <v>872</v>
      </c>
      <c r="H2727" t="b">
        <v>0</v>
      </c>
      <c r="I2727" t="s">
        <v>382</v>
      </c>
      <c r="J2727" t="s">
        <v>382</v>
      </c>
      <c r="K2727" t="s">
        <v>382</v>
      </c>
      <c r="X2727" t="str">
        <f t="shared" si="219"/>
        <v>-0.132752294798916_0.894458102574163</v>
      </c>
      <c r="Y2727" t="str">
        <f t="shared" si="220"/>
        <v>grade4_not_apr_march_grade_t8_ra_cont_execution</v>
      </c>
      <c r="Z2727" t="str">
        <f t="shared" si="221"/>
        <v>FALSE</v>
      </c>
      <c r="AA2727" s="2" t="e">
        <f t="shared" si="222"/>
        <v>#VALUE!</v>
      </c>
      <c r="AB2727">
        <f t="shared" si="223"/>
        <v>3.7398601627276797E-2</v>
      </c>
    </row>
    <row r="2728" spans="1:28">
      <c r="A2728">
        <v>2727</v>
      </c>
      <c r="B2728" t="s">
        <v>140</v>
      </c>
      <c r="C2728">
        <v>0.74343265654379098</v>
      </c>
      <c r="D2728">
        <v>0.52537463264395401</v>
      </c>
      <c r="E2728">
        <v>1.4150524413454399</v>
      </c>
      <c r="F2728">
        <v>0.157855189224993</v>
      </c>
      <c r="G2728" t="s">
        <v>872</v>
      </c>
      <c r="H2728" t="b">
        <v>0</v>
      </c>
      <c r="I2728" t="s">
        <v>382</v>
      </c>
      <c r="J2728" t="s">
        <v>382</v>
      </c>
      <c r="K2728" t="s">
        <v>382</v>
      </c>
      <c r="X2728" t="str">
        <f t="shared" si="219"/>
        <v>1.41505244134544_0.157855189224993</v>
      </c>
      <c r="Y2728" t="str">
        <f t="shared" si="220"/>
        <v>grade4_not_apr_march_grade_t8_ra_cont_execution</v>
      </c>
      <c r="Z2728" t="str">
        <f t="shared" si="221"/>
        <v>FALSE</v>
      </c>
      <c r="AA2728" s="2" t="e">
        <f t="shared" si="222"/>
        <v>#VALUE!</v>
      </c>
      <c r="AB2728">
        <f t="shared" si="223"/>
        <v>0.52537463264395401</v>
      </c>
    </row>
    <row r="2729" spans="1:28">
      <c r="A2729">
        <v>2728</v>
      </c>
      <c r="B2729" t="s">
        <v>117</v>
      </c>
      <c r="C2729">
        <v>2.7523129677031002</v>
      </c>
      <c r="D2729">
        <v>0.97248636925543097</v>
      </c>
      <c r="E2729">
        <v>2.8301815374650099</v>
      </c>
      <c r="F2729">
        <v>4.8940586701086202E-3</v>
      </c>
      <c r="G2729" t="s">
        <v>872</v>
      </c>
      <c r="H2729" t="b">
        <v>0</v>
      </c>
      <c r="I2729" t="s">
        <v>382</v>
      </c>
      <c r="J2729" t="s">
        <v>382</v>
      </c>
      <c r="K2729" t="s">
        <v>382</v>
      </c>
      <c r="X2729" t="str">
        <f t="shared" si="219"/>
        <v>2.83018153746501_0.00489405867010862</v>
      </c>
      <c r="Y2729" t="str">
        <f t="shared" si="220"/>
        <v>grade4_not_apr_march_grade_t8_ra_cont_execution</v>
      </c>
      <c r="Z2729" t="str">
        <f t="shared" si="221"/>
        <v>FALSE</v>
      </c>
      <c r="AA2729" s="2" t="e">
        <f t="shared" si="222"/>
        <v>#VALUE!</v>
      </c>
      <c r="AB2729">
        <f t="shared" si="223"/>
        <v>0.97248636925543097</v>
      </c>
    </row>
    <row r="2730" spans="1:28">
      <c r="A2730">
        <v>2729</v>
      </c>
      <c r="B2730" t="s">
        <v>118</v>
      </c>
      <c r="C2730">
        <v>1.5314899747322701</v>
      </c>
      <c r="D2730">
        <v>0.89816075975648701</v>
      </c>
      <c r="E2730">
        <v>1.70514015235702</v>
      </c>
      <c r="F2730">
        <v>8.8968702070996303E-2</v>
      </c>
      <c r="G2730" t="s">
        <v>872</v>
      </c>
      <c r="H2730" t="b">
        <v>0</v>
      </c>
      <c r="I2730" t="s">
        <v>382</v>
      </c>
      <c r="J2730" t="s">
        <v>382</v>
      </c>
      <c r="K2730" t="s">
        <v>382</v>
      </c>
      <c r="X2730" t="str">
        <f t="shared" si="219"/>
        <v>1.70514015235702_0.0889687020709963</v>
      </c>
      <c r="Y2730" t="str">
        <f t="shared" si="220"/>
        <v>grade4_not_apr_march_grade_t8_ra_cont_execution</v>
      </c>
      <c r="Z2730" t="str">
        <f t="shared" si="221"/>
        <v>FALSE</v>
      </c>
      <c r="AA2730" s="2" t="e">
        <f t="shared" si="222"/>
        <v>#VALUE!</v>
      </c>
      <c r="AB2730">
        <f t="shared" si="223"/>
        <v>0.89816075975648701</v>
      </c>
    </row>
    <row r="2731" spans="1:28">
      <c r="A2731">
        <v>2730</v>
      </c>
      <c r="B2731" t="s">
        <v>119</v>
      </c>
      <c r="C2731">
        <v>2.43705678307174</v>
      </c>
      <c r="D2731">
        <v>0.99327575086694397</v>
      </c>
      <c r="E2731">
        <v>2.45355509881787</v>
      </c>
      <c r="F2731">
        <v>1.45841087772976E-2</v>
      </c>
      <c r="G2731" t="s">
        <v>872</v>
      </c>
      <c r="H2731" t="b">
        <v>0</v>
      </c>
      <c r="I2731" t="s">
        <v>382</v>
      </c>
      <c r="J2731" t="s">
        <v>382</v>
      </c>
      <c r="K2731" t="s">
        <v>382</v>
      </c>
      <c r="X2731" t="str">
        <f t="shared" si="219"/>
        <v>2.45355509881787_0.0145841087772976</v>
      </c>
      <c r="Y2731" t="str">
        <f t="shared" si="220"/>
        <v>grade4_not_apr_march_grade_t8_ra_cont_execution</v>
      </c>
      <c r="Z2731" t="str">
        <f t="shared" si="221"/>
        <v>FALSE</v>
      </c>
      <c r="AA2731" s="2" t="e">
        <f t="shared" si="222"/>
        <v>#VALUE!</v>
      </c>
      <c r="AB2731">
        <f t="shared" si="223"/>
        <v>0.99327575086694397</v>
      </c>
    </row>
    <row r="2732" spans="1:28">
      <c r="A2732">
        <v>2731</v>
      </c>
      <c r="B2732" t="s">
        <v>120</v>
      </c>
      <c r="C2732">
        <v>2.3646687427063302</v>
      </c>
      <c r="D2732">
        <v>1.26712984949479</v>
      </c>
      <c r="E2732">
        <v>1.8661613438031901</v>
      </c>
      <c r="F2732">
        <v>6.2773045146335901E-2</v>
      </c>
      <c r="G2732" t="s">
        <v>872</v>
      </c>
      <c r="H2732" t="b">
        <v>0</v>
      </c>
      <c r="I2732" t="s">
        <v>382</v>
      </c>
      <c r="J2732" t="s">
        <v>382</v>
      </c>
      <c r="K2732" t="s">
        <v>382</v>
      </c>
      <c r="X2732" t="str">
        <f t="shared" si="219"/>
        <v>1.86616134380319_0.0627730451463359</v>
      </c>
      <c r="Y2732" t="str">
        <f t="shared" si="220"/>
        <v>grade4_not_apr_march_grade_t8_ra_cont_execution</v>
      </c>
      <c r="Z2732" t="str">
        <f t="shared" si="221"/>
        <v>FALSE</v>
      </c>
      <c r="AA2732" s="2" t="e">
        <f t="shared" si="222"/>
        <v>#VALUE!</v>
      </c>
      <c r="AB2732">
        <f t="shared" si="223"/>
        <v>1.26712984949479</v>
      </c>
    </row>
    <row r="2733" spans="1:28">
      <c r="A2733">
        <v>2732</v>
      </c>
      <c r="B2733" t="s">
        <v>121</v>
      </c>
      <c r="C2733">
        <v>-0.34851767132987799</v>
      </c>
      <c r="D2733">
        <v>0.54260043375023304</v>
      </c>
      <c r="E2733">
        <v>-0.64230997553958002</v>
      </c>
      <c r="F2733">
        <v>0.52105126567800497</v>
      </c>
      <c r="G2733" t="s">
        <v>872</v>
      </c>
      <c r="H2733" t="b">
        <v>0</v>
      </c>
      <c r="I2733" t="s">
        <v>382</v>
      </c>
      <c r="J2733" t="s">
        <v>382</v>
      </c>
      <c r="K2733" t="s">
        <v>382</v>
      </c>
      <c r="X2733" t="str">
        <f t="shared" si="219"/>
        <v>-0.64230997553958_0.521051265678005</v>
      </c>
      <c r="Y2733" t="str">
        <f t="shared" si="220"/>
        <v>grade4_not_apr_march_grade_t8_ra_cont_execution</v>
      </c>
      <c r="Z2733" t="str">
        <f t="shared" si="221"/>
        <v>FALSE</v>
      </c>
      <c r="AA2733" s="2" t="e">
        <f t="shared" si="222"/>
        <v>#VALUE!</v>
      </c>
      <c r="AB2733">
        <f t="shared" si="223"/>
        <v>0.54260043375023304</v>
      </c>
    </row>
    <row r="2734" spans="1:28">
      <c r="A2734">
        <v>2733</v>
      </c>
      <c r="B2734" t="s">
        <v>122</v>
      </c>
      <c r="C2734">
        <v>-0.354216360415816</v>
      </c>
      <c r="D2734">
        <v>0.80206329937559195</v>
      </c>
      <c r="E2734">
        <v>-0.44163142820719298</v>
      </c>
      <c r="F2734">
        <v>0.65900195919726201</v>
      </c>
      <c r="G2734" t="s">
        <v>872</v>
      </c>
      <c r="H2734" t="b">
        <v>0</v>
      </c>
      <c r="I2734" t="s">
        <v>382</v>
      </c>
      <c r="J2734" t="s">
        <v>382</v>
      </c>
      <c r="K2734" t="s">
        <v>382</v>
      </c>
      <c r="X2734" t="str">
        <f t="shared" si="219"/>
        <v>-0.441631428207193_0.659001959197262</v>
      </c>
      <c r="Y2734" t="str">
        <f t="shared" si="220"/>
        <v>grade4_not_apr_march_grade_t8_ra_cont_execution</v>
      </c>
      <c r="Z2734" t="str">
        <f t="shared" si="221"/>
        <v>FALSE</v>
      </c>
      <c r="AA2734" s="2" t="e">
        <f t="shared" si="222"/>
        <v>#VALUE!</v>
      </c>
      <c r="AB2734">
        <f t="shared" si="223"/>
        <v>0.80206329937559195</v>
      </c>
    </row>
    <row r="2735" spans="1:28">
      <c r="A2735">
        <v>2734</v>
      </c>
      <c r="B2735" t="s">
        <v>116</v>
      </c>
      <c r="C2735">
        <v>-0.51253942688623899</v>
      </c>
      <c r="D2735">
        <v>0.35002358183419302</v>
      </c>
      <c r="E2735">
        <v>-1.46429970289553</v>
      </c>
      <c r="F2735">
        <v>0.14370383533287601</v>
      </c>
      <c r="G2735" t="s">
        <v>873</v>
      </c>
      <c r="H2735" t="b">
        <v>0</v>
      </c>
      <c r="I2735" t="s">
        <v>382</v>
      </c>
      <c r="J2735" t="s">
        <v>382</v>
      </c>
      <c r="K2735" t="s">
        <v>382</v>
      </c>
      <c r="X2735" t="str">
        <f t="shared" si="219"/>
        <v>-1.46429970289553_0.143703835332876</v>
      </c>
      <c r="Y2735" t="str">
        <f t="shared" si="220"/>
        <v>grade5_not_apr_march_grade_t8_ra_cont_execution</v>
      </c>
      <c r="Z2735" t="str">
        <f t="shared" si="221"/>
        <v>FALSE</v>
      </c>
      <c r="AA2735" s="2" t="e">
        <f t="shared" si="222"/>
        <v>#VALUE!</v>
      </c>
      <c r="AB2735">
        <f t="shared" si="223"/>
        <v>0.35002358183419302</v>
      </c>
    </row>
    <row r="2736" spans="1:28">
      <c r="A2736">
        <v>2735</v>
      </c>
      <c r="B2736" t="s">
        <v>234</v>
      </c>
      <c r="C2736">
        <v>5.0142377864943702E-2</v>
      </c>
      <c r="D2736">
        <v>3.1021050488327699E-2</v>
      </c>
      <c r="E2736">
        <v>1.6163984480090701</v>
      </c>
      <c r="F2736">
        <v>0.10660210681707601</v>
      </c>
      <c r="G2736" t="s">
        <v>873</v>
      </c>
      <c r="H2736" t="b">
        <v>0</v>
      </c>
      <c r="I2736" t="s">
        <v>382</v>
      </c>
      <c r="J2736" t="s">
        <v>382</v>
      </c>
      <c r="K2736" t="s">
        <v>382</v>
      </c>
      <c r="X2736" t="str">
        <f t="shared" si="219"/>
        <v>1.61639844800907_0.106602106817076</v>
      </c>
      <c r="Y2736" t="str">
        <f t="shared" si="220"/>
        <v>grade5_not_apr_march_grade_t8_ra_cont_execution</v>
      </c>
      <c r="Z2736" t="str">
        <f t="shared" si="221"/>
        <v>FALSE</v>
      </c>
      <c r="AA2736" s="2" t="e">
        <f t="shared" si="222"/>
        <v>#VALUE!</v>
      </c>
      <c r="AB2736">
        <f t="shared" si="223"/>
        <v>3.1021050488327699E-2</v>
      </c>
    </row>
    <row r="2737" spans="1:28">
      <c r="A2737">
        <v>2736</v>
      </c>
      <c r="B2737" t="s">
        <v>140</v>
      </c>
      <c r="C2737">
        <v>1.1482912143598101</v>
      </c>
      <c r="D2737">
        <v>0.422497502513839</v>
      </c>
      <c r="E2737">
        <v>2.7178650939414699</v>
      </c>
      <c r="F2737">
        <v>6.7851296103227697E-3</v>
      </c>
      <c r="G2737" t="s">
        <v>873</v>
      </c>
      <c r="H2737" t="b">
        <v>0</v>
      </c>
      <c r="I2737" t="s">
        <v>382</v>
      </c>
      <c r="J2737" t="s">
        <v>382</v>
      </c>
      <c r="K2737" t="s">
        <v>382</v>
      </c>
      <c r="X2737" t="str">
        <f t="shared" si="219"/>
        <v>2.71786509394147_0.00678512961032277</v>
      </c>
      <c r="Y2737" t="str">
        <f t="shared" si="220"/>
        <v>grade5_not_apr_march_grade_t8_ra_cont_execution</v>
      </c>
      <c r="Z2737" t="str">
        <f t="shared" si="221"/>
        <v>FALSE</v>
      </c>
      <c r="AA2737" s="2" t="e">
        <f t="shared" si="222"/>
        <v>#VALUE!</v>
      </c>
      <c r="AB2737">
        <f t="shared" si="223"/>
        <v>0.422497502513839</v>
      </c>
    </row>
    <row r="2738" spans="1:28">
      <c r="A2738">
        <v>2737</v>
      </c>
      <c r="B2738" t="s">
        <v>117</v>
      </c>
      <c r="C2738">
        <v>1.4374513728810301</v>
      </c>
      <c r="D2738">
        <v>0.84115430974902305</v>
      </c>
      <c r="E2738">
        <v>1.70890329660193</v>
      </c>
      <c r="F2738">
        <v>8.8053194296809897E-2</v>
      </c>
      <c r="G2738" t="s">
        <v>873</v>
      </c>
      <c r="H2738" t="b">
        <v>0</v>
      </c>
      <c r="I2738" t="s">
        <v>382</v>
      </c>
      <c r="J2738" t="s">
        <v>382</v>
      </c>
      <c r="K2738" t="s">
        <v>382</v>
      </c>
      <c r="X2738" t="str">
        <f t="shared" si="219"/>
        <v>1.70890329660193_0.0880531942968099</v>
      </c>
      <c r="Y2738" t="str">
        <f t="shared" si="220"/>
        <v>grade5_not_apr_march_grade_t8_ra_cont_execution</v>
      </c>
      <c r="Z2738" t="str">
        <f t="shared" si="221"/>
        <v>FALSE</v>
      </c>
      <c r="AA2738" s="2" t="e">
        <f t="shared" si="222"/>
        <v>#VALUE!</v>
      </c>
      <c r="AB2738">
        <f t="shared" si="223"/>
        <v>0.84115430974902305</v>
      </c>
    </row>
    <row r="2739" spans="1:28">
      <c r="A2739">
        <v>2738</v>
      </c>
      <c r="B2739" t="s">
        <v>118</v>
      </c>
      <c r="C2739">
        <v>2.21792643961588</v>
      </c>
      <c r="D2739">
        <v>0.76148750206204197</v>
      </c>
      <c r="E2739">
        <v>2.91262356060989</v>
      </c>
      <c r="F2739">
        <v>3.7348869718078102E-3</v>
      </c>
      <c r="G2739" t="s">
        <v>873</v>
      </c>
      <c r="H2739" t="b">
        <v>0</v>
      </c>
      <c r="I2739" t="s">
        <v>382</v>
      </c>
      <c r="J2739" t="s">
        <v>382</v>
      </c>
      <c r="K2739" t="s">
        <v>382</v>
      </c>
      <c r="X2739" t="str">
        <f t="shared" si="219"/>
        <v>2.91262356060989_0.00373488697180781</v>
      </c>
      <c r="Y2739" t="str">
        <f t="shared" si="220"/>
        <v>grade5_not_apr_march_grade_t8_ra_cont_execution</v>
      </c>
      <c r="Z2739" t="str">
        <f t="shared" si="221"/>
        <v>FALSE</v>
      </c>
      <c r="AA2739" s="2" t="e">
        <f t="shared" si="222"/>
        <v>#VALUE!</v>
      </c>
      <c r="AB2739">
        <f t="shared" si="223"/>
        <v>0.76148750206204197</v>
      </c>
    </row>
    <row r="2740" spans="1:28">
      <c r="A2740">
        <v>2739</v>
      </c>
      <c r="B2740" t="s">
        <v>119</v>
      </c>
      <c r="C2740">
        <v>2.1756484893638599</v>
      </c>
      <c r="D2740">
        <v>0.83469228481165503</v>
      </c>
      <c r="E2740">
        <v>2.6065276137718101</v>
      </c>
      <c r="F2740">
        <v>9.4034868130728703E-3</v>
      </c>
      <c r="G2740" t="s">
        <v>873</v>
      </c>
      <c r="H2740" t="b">
        <v>0</v>
      </c>
      <c r="I2740" t="s">
        <v>382</v>
      </c>
      <c r="J2740" t="s">
        <v>382</v>
      </c>
      <c r="K2740" t="s">
        <v>382</v>
      </c>
      <c r="X2740" t="str">
        <f t="shared" si="219"/>
        <v>2.60652761377181_0.00940348681307287</v>
      </c>
      <c r="Y2740" t="str">
        <f t="shared" si="220"/>
        <v>grade5_not_apr_march_grade_t8_ra_cont_execution</v>
      </c>
      <c r="Z2740" t="str">
        <f t="shared" si="221"/>
        <v>FALSE</v>
      </c>
      <c r="AA2740" s="2" t="e">
        <f t="shared" si="222"/>
        <v>#VALUE!</v>
      </c>
      <c r="AB2740">
        <f t="shared" si="223"/>
        <v>0.83469228481165503</v>
      </c>
    </row>
    <row r="2741" spans="1:28">
      <c r="A2741">
        <v>2740</v>
      </c>
      <c r="B2741" t="s">
        <v>120</v>
      </c>
      <c r="C2741">
        <v>2.5707939919146798</v>
      </c>
      <c r="D2741">
        <v>0.94901527627900195</v>
      </c>
      <c r="E2741">
        <v>2.7089068597446699</v>
      </c>
      <c r="F2741">
        <v>6.96845405510268E-3</v>
      </c>
      <c r="G2741" t="s">
        <v>873</v>
      </c>
      <c r="H2741" t="b">
        <v>0</v>
      </c>
      <c r="I2741" t="s">
        <v>382</v>
      </c>
      <c r="J2741" t="s">
        <v>382</v>
      </c>
      <c r="K2741" t="s">
        <v>382</v>
      </c>
      <c r="X2741" t="str">
        <f t="shared" si="219"/>
        <v>2.70890685974467_0.00696845405510268</v>
      </c>
      <c r="Y2741" t="str">
        <f t="shared" si="220"/>
        <v>grade5_not_apr_march_grade_t8_ra_cont_execution</v>
      </c>
      <c r="Z2741" t="str">
        <f t="shared" si="221"/>
        <v>FALSE</v>
      </c>
      <c r="AA2741" s="2" t="e">
        <f t="shared" si="222"/>
        <v>#VALUE!</v>
      </c>
      <c r="AB2741">
        <f t="shared" si="223"/>
        <v>0.94901527627900195</v>
      </c>
    </row>
    <row r="2742" spans="1:28">
      <c r="A2742">
        <v>2741</v>
      </c>
      <c r="B2742" t="s">
        <v>121</v>
      </c>
      <c r="C2742">
        <v>-3.15018750273122E-2</v>
      </c>
      <c r="D2742">
        <v>0.491140180383074</v>
      </c>
      <c r="E2742">
        <v>-6.4140292905259105E-2</v>
      </c>
      <c r="F2742">
        <v>0.94888265689884499</v>
      </c>
      <c r="G2742" t="s">
        <v>873</v>
      </c>
      <c r="H2742" t="b">
        <v>0</v>
      </c>
      <c r="I2742" t="s">
        <v>382</v>
      </c>
      <c r="J2742" t="s">
        <v>382</v>
      </c>
      <c r="K2742" t="s">
        <v>382</v>
      </c>
      <c r="X2742" t="str">
        <f t="shared" si="219"/>
        <v>-0.0641402929052591_0.948882656898845</v>
      </c>
      <c r="Y2742" t="str">
        <f t="shared" si="220"/>
        <v>grade5_not_apr_march_grade_t8_ra_cont_execution</v>
      </c>
      <c r="Z2742" t="str">
        <f t="shared" si="221"/>
        <v>FALSE</v>
      </c>
      <c r="AA2742" s="2" t="e">
        <f t="shared" si="222"/>
        <v>#VALUE!</v>
      </c>
      <c r="AB2742">
        <f t="shared" si="223"/>
        <v>0.491140180383074</v>
      </c>
    </row>
    <row r="2743" spans="1:28">
      <c r="A2743">
        <v>2742</v>
      </c>
      <c r="B2743" t="s">
        <v>122</v>
      </c>
      <c r="C2743">
        <v>-0.77204128163720598</v>
      </c>
      <c r="D2743">
        <v>0.58007591966146699</v>
      </c>
      <c r="E2743">
        <v>-1.3309314444353599</v>
      </c>
      <c r="F2743">
        <v>0.18378275371976499</v>
      </c>
      <c r="G2743" t="s">
        <v>873</v>
      </c>
      <c r="H2743" t="b">
        <v>0</v>
      </c>
      <c r="I2743" t="s">
        <v>382</v>
      </c>
      <c r="J2743" t="s">
        <v>382</v>
      </c>
      <c r="K2743" t="s">
        <v>382</v>
      </c>
      <c r="X2743" t="str">
        <f t="shared" si="219"/>
        <v>-1.33093144443536_0.183782753719765</v>
      </c>
      <c r="Y2743" t="str">
        <f t="shared" si="220"/>
        <v>grade5_not_apr_march_grade_t8_ra_cont_execution</v>
      </c>
      <c r="Z2743" t="str">
        <f t="shared" si="221"/>
        <v>FALSE</v>
      </c>
      <c r="AA2743" s="2" t="e">
        <f t="shared" si="222"/>
        <v>#VALUE!</v>
      </c>
      <c r="AB2743">
        <f t="shared" si="223"/>
        <v>0.58007591966146699</v>
      </c>
    </row>
    <row r="2744" spans="1:28">
      <c r="A2744">
        <v>2743</v>
      </c>
      <c r="B2744" t="s">
        <v>116</v>
      </c>
      <c r="C2744">
        <v>0.370388110216472</v>
      </c>
      <c r="D2744">
        <v>0.32845430787831298</v>
      </c>
      <c r="E2744">
        <v>1.12767012437448</v>
      </c>
      <c r="F2744">
        <v>0.259979306621416</v>
      </c>
      <c r="G2744" t="s">
        <v>874</v>
      </c>
      <c r="H2744" t="b">
        <v>0</v>
      </c>
      <c r="I2744" t="s">
        <v>382</v>
      </c>
      <c r="J2744" t="s">
        <v>382</v>
      </c>
      <c r="K2744" t="s">
        <v>382</v>
      </c>
      <c r="X2744" t="str">
        <f t="shared" si="219"/>
        <v>1.12767012437448_0.259979306621416</v>
      </c>
      <c r="Y2744" t="str">
        <f t="shared" si="220"/>
        <v>grade6_not_apr_march_grade_t8_ra_cont_execution</v>
      </c>
      <c r="Z2744" t="str">
        <f t="shared" si="221"/>
        <v>FALSE</v>
      </c>
      <c r="AA2744" s="2" t="e">
        <f t="shared" si="222"/>
        <v>#VALUE!</v>
      </c>
      <c r="AB2744">
        <f t="shared" si="223"/>
        <v>0.32845430787831298</v>
      </c>
    </row>
    <row r="2745" spans="1:28">
      <c r="A2745">
        <v>2744</v>
      </c>
      <c r="B2745" t="s">
        <v>234</v>
      </c>
      <c r="C2745">
        <v>-2.5777271696029998E-2</v>
      </c>
      <c r="D2745">
        <v>2.79183147686431E-2</v>
      </c>
      <c r="E2745">
        <v>-0.92331044726890699</v>
      </c>
      <c r="F2745">
        <v>0.35627366558338902</v>
      </c>
      <c r="G2745" t="s">
        <v>874</v>
      </c>
      <c r="H2745" t="b">
        <v>0</v>
      </c>
      <c r="I2745" t="s">
        <v>382</v>
      </c>
      <c r="J2745" t="s">
        <v>382</v>
      </c>
      <c r="K2745" t="s">
        <v>382</v>
      </c>
      <c r="X2745" t="str">
        <f t="shared" si="219"/>
        <v>-0.923310447268907_0.356273665583389</v>
      </c>
      <c r="Y2745" t="str">
        <f t="shared" si="220"/>
        <v>grade6_not_apr_march_grade_t8_ra_cont_execution</v>
      </c>
      <c r="Z2745" t="str">
        <f t="shared" si="221"/>
        <v>FALSE</v>
      </c>
      <c r="AA2745" s="2" t="e">
        <f t="shared" si="222"/>
        <v>#VALUE!</v>
      </c>
      <c r="AB2745">
        <f t="shared" si="223"/>
        <v>2.79183147686431E-2</v>
      </c>
    </row>
    <row r="2746" spans="1:28">
      <c r="A2746">
        <v>2745</v>
      </c>
      <c r="B2746" t="s">
        <v>140</v>
      </c>
      <c r="C2746">
        <v>1.43932048755562</v>
      </c>
      <c r="D2746">
        <v>0.50728757321291196</v>
      </c>
      <c r="E2746">
        <v>2.8372871001741098</v>
      </c>
      <c r="F2746">
        <v>4.7274663600656601E-3</v>
      </c>
      <c r="G2746" t="s">
        <v>874</v>
      </c>
      <c r="H2746" t="b">
        <v>0</v>
      </c>
      <c r="I2746" t="s">
        <v>382</v>
      </c>
      <c r="J2746" t="s">
        <v>382</v>
      </c>
      <c r="K2746" t="s">
        <v>382</v>
      </c>
      <c r="X2746" t="str">
        <f t="shared" si="219"/>
        <v>2.83728710017411_0.00472746636006566</v>
      </c>
      <c r="Y2746" t="str">
        <f t="shared" si="220"/>
        <v>grade6_not_apr_march_grade_t8_ra_cont_execution</v>
      </c>
      <c r="Z2746" t="str">
        <f t="shared" si="221"/>
        <v>FALSE</v>
      </c>
      <c r="AA2746" s="2" t="e">
        <f t="shared" si="222"/>
        <v>#VALUE!</v>
      </c>
      <c r="AB2746">
        <f t="shared" si="223"/>
        <v>0.50728757321291196</v>
      </c>
    </row>
    <row r="2747" spans="1:28">
      <c r="A2747">
        <v>2746</v>
      </c>
      <c r="B2747" t="s">
        <v>117</v>
      </c>
      <c r="C2747">
        <v>0.72782282892304395</v>
      </c>
      <c r="D2747">
        <v>0.79968099120638603</v>
      </c>
      <c r="E2747">
        <v>0.91014146506729199</v>
      </c>
      <c r="F2747">
        <v>0.36316958265468402</v>
      </c>
      <c r="G2747" t="s">
        <v>874</v>
      </c>
      <c r="H2747" t="b">
        <v>0</v>
      </c>
      <c r="I2747" t="s">
        <v>382</v>
      </c>
      <c r="J2747" t="s">
        <v>382</v>
      </c>
      <c r="K2747" t="s">
        <v>382</v>
      </c>
      <c r="X2747" t="str">
        <f t="shared" si="219"/>
        <v>0.910141465067292_0.363169582654684</v>
      </c>
      <c r="Y2747" t="str">
        <f t="shared" si="220"/>
        <v>grade6_not_apr_march_grade_t8_ra_cont_execution</v>
      </c>
      <c r="Z2747" t="str">
        <f t="shared" si="221"/>
        <v>FALSE</v>
      </c>
      <c r="AA2747" s="2" t="e">
        <f t="shared" si="222"/>
        <v>#VALUE!</v>
      </c>
      <c r="AB2747">
        <f t="shared" si="223"/>
        <v>0.79968099120638603</v>
      </c>
    </row>
    <row r="2748" spans="1:28">
      <c r="A2748">
        <v>2747</v>
      </c>
      <c r="B2748" t="s">
        <v>118</v>
      </c>
      <c r="C2748">
        <v>1.4105283875655199</v>
      </c>
      <c r="D2748">
        <v>0.857788539834069</v>
      </c>
      <c r="E2748">
        <v>1.64437774820164</v>
      </c>
      <c r="F2748">
        <v>0.100702572646257</v>
      </c>
      <c r="G2748" t="s">
        <v>874</v>
      </c>
      <c r="H2748" t="b">
        <v>0</v>
      </c>
      <c r="I2748" t="s">
        <v>382</v>
      </c>
      <c r="J2748" t="s">
        <v>382</v>
      </c>
      <c r="K2748" t="s">
        <v>382</v>
      </c>
      <c r="X2748" t="str">
        <f t="shared" ref="X2748:X2811" si="224">E2748&amp;"_"&amp;F2748</f>
        <v>1.64437774820164_0.100702572646257</v>
      </c>
      <c r="Y2748" t="str">
        <f t="shared" ref="Y2748:Y2811" si="225">TEXT(G2748,"0.000")</f>
        <v>grade6_not_apr_march_grade_t8_ra_cont_execution</v>
      </c>
      <c r="Z2748" t="str">
        <f t="shared" ref="Z2748:Z2811" si="226">TEXT(H2748,"0.000")</f>
        <v>FALSE</v>
      </c>
      <c r="AA2748" s="2" t="e">
        <f t="shared" ref="AA2748:AA2811" si="227">IF(COUNTIF(J2748,"*E*")&gt;0, "***", IF(TEXT(J2748, "0.00E+00")*1&lt;0.01, "***", IF(TEXT(J2748, "0.00E+00")*1&lt;0.05, "**",  IF(TEXT(J2748, "0.00E+00")*1&lt;0.1, "*",""))))</f>
        <v>#VALUE!</v>
      </c>
      <c r="AB2748">
        <f t="shared" ref="AB2748:AB2811" si="228">D2748</f>
        <v>0.857788539834069</v>
      </c>
    </row>
    <row r="2749" spans="1:28">
      <c r="A2749">
        <v>2748</v>
      </c>
      <c r="B2749" t="s">
        <v>119</v>
      </c>
      <c r="C2749">
        <v>0.76974343875621498</v>
      </c>
      <c r="D2749">
        <v>0.894220829428789</v>
      </c>
      <c r="E2749">
        <v>0.86079792979986003</v>
      </c>
      <c r="F2749">
        <v>0.389746064535611</v>
      </c>
      <c r="G2749" t="s">
        <v>874</v>
      </c>
      <c r="H2749" t="b">
        <v>0</v>
      </c>
      <c r="I2749" t="s">
        <v>382</v>
      </c>
      <c r="J2749" t="s">
        <v>382</v>
      </c>
      <c r="K2749" t="s">
        <v>382</v>
      </c>
      <c r="X2749" t="str">
        <f t="shared" si="224"/>
        <v>0.86079792979986_0.389746064535611</v>
      </c>
      <c r="Y2749" t="str">
        <f t="shared" si="225"/>
        <v>grade6_not_apr_march_grade_t8_ra_cont_execution</v>
      </c>
      <c r="Z2749" t="str">
        <f t="shared" si="226"/>
        <v>FALSE</v>
      </c>
      <c r="AA2749" s="2" t="e">
        <f t="shared" si="227"/>
        <v>#VALUE!</v>
      </c>
      <c r="AB2749">
        <f t="shared" si="228"/>
        <v>0.894220829428789</v>
      </c>
    </row>
    <row r="2750" spans="1:28">
      <c r="A2750">
        <v>2749</v>
      </c>
      <c r="B2750" t="s">
        <v>120</v>
      </c>
      <c r="C2750">
        <v>0.557848718841914</v>
      </c>
      <c r="D2750">
        <v>0.97640086013427996</v>
      </c>
      <c r="E2750">
        <v>0.57133165446535505</v>
      </c>
      <c r="F2750">
        <v>0.56802169435349203</v>
      </c>
      <c r="G2750" t="s">
        <v>874</v>
      </c>
      <c r="H2750" t="b">
        <v>0</v>
      </c>
      <c r="I2750" t="s">
        <v>382</v>
      </c>
      <c r="J2750" t="s">
        <v>382</v>
      </c>
      <c r="K2750" t="s">
        <v>382</v>
      </c>
      <c r="X2750" t="str">
        <f t="shared" si="224"/>
        <v>0.571331654465355_0.568021694353492</v>
      </c>
      <c r="Y2750" t="str">
        <f t="shared" si="225"/>
        <v>grade6_not_apr_march_grade_t8_ra_cont_execution</v>
      </c>
      <c r="Z2750" t="str">
        <f t="shared" si="226"/>
        <v>FALSE</v>
      </c>
      <c r="AA2750" s="2" t="e">
        <f t="shared" si="227"/>
        <v>#VALUE!</v>
      </c>
      <c r="AB2750">
        <f t="shared" si="228"/>
        <v>0.97640086013427996</v>
      </c>
    </row>
    <row r="2751" spans="1:28">
      <c r="A2751">
        <v>2750</v>
      </c>
      <c r="B2751" t="s">
        <v>121</v>
      </c>
      <c r="C2751">
        <v>0.191392838625146</v>
      </c>
      <c r="D2751">
        <v>0.60919642815135</v>
      </c>
      <c r="E2751">
        <v>0.31417262114609101</v>
      </c>
      <c r="F2751">
        <v>0.75351593844476406</v>
      </c>
      <c r="G2751" t="s">
        <v>874</v>
      </c>
      <c r="H2751" t="b">
        <v>0</v>
      </c>
      <c r="I2751" t="s">
        <v>382</v>
      </c>
      <c r="J2751" t="s">
        <v>382</v>
      </c>
      <c r="K2751" t="s">
        <v>382</v>
      </c>
      <c r="X2751" t="str">
        <f t="shared" si="224"/>
        <v>0.314172621146091_0.753515938444764</v>
      </c>
      <c r="Y2751" t="str">
        <f t="shared" si="225"/>
        <v>grade6_not_apr_march_grade_t8_ra_cont_execution</v>
      </c>
      <c r="Z2751" t="str">
        <f t="shared" si="226"/>
        <v>FALSE</v>
      </c>
      <c r="AA2751" s="2" t="e">
        <f t="shared" si="227"/>
        <v>#VALUE!</v>
      </c>
      <c r="AB2751">
        <f t="shared" si="228"/>
        <v>0.60919642815135</v>
      </c>
    </row>
    <row r="2752" spans="1:28">
      <c r="A2752">
        <v>2751</v>
      </c>
      <c r="B2752" t="s">
        <v>122</v>
      </c>
      <c r="C2752">
        <v>-0.18887482112097101</v>
      </c>
      <c r="D2752">
        <v>0.515004739543511</v>
      </c>
      <c r="E2752">
        <v>-0.36674385033501999</v>
      </c>
      <c r="F2752">
        <v>0.71395927805047898</v>
      </c>
      <c r="G2752" t="s">
        <v>874</v>
      </c>
      <c r="H2752" t="b">
        <v>0</v>
      </c>
      <c r="I2752" t="s">
        <v>382</v>
      </c>
      <c r="J2752" t="s">
        <v>382</v>
      </c>
      <c r="K2752" t="s">
        <v>382</v>
      </c>
      <c r="X2752" t="str">
        <f t="shared" si="224"/>
        <v>-0.36674385033502_0.713959278050479</v>
      </c>
      <c r="Y2752" t="str">
        <f t="shared" si="225"/>
        <v>grade6_not_apr_march_grade_t8_ra_cont_execution</v>
      </c>
      <c r="Z2752" t="str">
        <f t="shared" si="226"/>
        <v>FALSE</v>
      </c>
      <c r="AA2752" s="2" t="e">
        <f t="shared" si="227"/>
        <v>#VALUE!</v>
      </c>
      <c r="AB2752">
        <f t="shared" si="228"/>
        <v>0.515004739543511</v>
      </c>
    </row>
    <row r="2753" spans="1:28">
      <c r="A2753">
        <v>2752</v>
      </c>
      <c r="B2753" t="s">
        <v>116</v>
      </c>
      <c r="C2753">
        <v>0.151909315578277</v>
      </c>
      <c r="D2753">
        <v>0.23554249377070999</v>
      </c>
      <c r="E2753">
        <v>0.64493380003929901</v>
      </c>
      <c r="F2753">
        <v>0.51918109091938203</v>
      </c>
      <c r="G2753" t="s">
        <v>875</v>
      </c>
      <c r="H2753" t="b">
        <v>0</v>
      </c>
      <c r="I2753" t="s">
        <v>382</v>
      </c>
      <c r="J2753" t="s">
        <v>382</v>
      </c>
      <c r="K2753" t="s">
        <v>382</v>
      </c>
      <c r="X2753" t="str">
        <f t="shared" si="224"/>
        <v>0.644933800039299_0.519181090919382</v>
      </c>
      <c r="Y2753" t="str">
        <f t="shared" si="225"/>
        <v>grade7_not_apr_march_grade_t8_ra_cont_execution</v>
      </c>
      <c r="Z2753" t="str">
        <f t="shared" si="226"/>
        <v>FALSE</v>
      </c>
      <c r="AA2753" s="2" t="e">
        <f t="shared" si="227"/>
        <v>#VALUE!</v>
      </c>
      <c r="AB2753">
        <f t="shared" si="228"/>
        <v>0.23554249377070999</v>
      </c>
    </row>
    <row r="2754" spans="1:28">
      <c r="A2754">
        <v>2753</v>
      </c>
      <c r="B2754" t="s">
        <v>234</v>
      </c>
      <c r="C2754">
        <v>-1.3854265530459301E-2</v>
      </c>
      <c r="D2754">
        <v>2.0525337101026799E-2</v>
      </c>
      <c r="E2754">
        <v>-0.67498358064804698</v>
      </c>
      <c r="F2754">
        <v>0.499908758675495</v>
      </c>
      <c r="G2754" t="s">
        <v>875</v>
      </c>
      <c r="H2754" t="b">
        <v>0</v>
      </c>
      <c r="I2754" t="s">
        <v>382</v>
      </c>
      <c r="J2754" t="s">
        <v>382</v>
      </c>
      <c r="K2754" t="s">
        <v>382</v>
      </c>
      <c r="X2754" t="str">
        <f t="shared" si="224"/>
        <v>-0.674983580648047_0.499908758675495</v>
      </c>
      <c r="Y2754" t="str">
        <f t="shared" si="225"/>
        <v>grade7_not_apr_march_grade_t8_ra_cont_execution</v>
      </c>
      <c r="Z2754" t="str">
        <f t="shared" si="226"/>
        <v>FALSE</v>
      </c>
      <c r="AA2754" s="2" t="e">
        <f t="shared" si="227"/>
        <v>#VALUE!</v>
      </c>
      <c r="AB2754">
        <f t="shared" si="228"/>
        <v>2.0525337101026799E-2</v>
      </c>
    </row>
    <row r="2755" spans="1:28">
      <c r="A2755">
        <v>2754</v>
      </c>
      <c r="B2755" t="s">
        <v>140</v>
      </c>
      <c r="C2755">
        <v>1.1411836591689299</v>
      </c>
      <c r="D2755">
        <v>0.31329942268753502</v>
      </c>
      <c r="E2755">
        <v>3.6424697159658499</v>
      </c>
      <c r="F2755">
        <v>2.8994859143208099E-4</v>
      </c>
      <c r="G2755" t="s">
        <v>875</v>
      </c>
      <c r="H2755" t="b">
        <v>0</v>
      </c>
      <c r="I2755" t="s">
        <v>382</v>
      </c>
      <c r="J2755" t="s">
        <v>382</v>
      </c>
      <c r="K2755" t="s">
        <v>382</v>
      </c>
      <c r="X2755" t="str">
        <f t="shared" si="224"/>
        <v>3.64246971596585_0.000289948591432081</v>
      </c>
      <c r="Y2755" t="str">
        <f t="shared" si="225"/>
        <v>grade7_not_apr_march_grade_t8_ra_cont_execution</v>
      </c>
      <c r="Z2755" t="str">
        <f t="shared" si="226"/>
        <v>FALSE</v>
      </c>
      <c r="AA2755" s="2" t="e">
        <f t="shared" si="227"/>
        <v>#VALUE!</v>
      </c>
      <c r="AB2755">
        <f t="shared" si="228"/>
        <v>0.31329942268753502</v>
      </c>
    </row>
    <row r="2756" spans="1:28">
      <c r="A2756">
        <v>2755</v>
      </c>
      <c r="B2756" t="s">
        <v>117</v>
      </c>
      <c r="C2756">
        <v>1.2711026771776699</v>
      </c>
      <c r="D2756">
        <v>0.542638508303803</v>
      </c>
      <c r="E2756">
        <v>2.34244834770558</v>
      </c>
      <c r="F2756">
        <v>1.94365460890965E-2</v>
      </c>
      <c r="G2756" t="s">
        <v>875</v>
      </c>
      <c r="H2756" t="b">
        <v>0</v>
      </c>
      <c r="I2756" t="s">
        <v>382</v>
      </c>
      <c r="J2756" t="s">
        <v>382</v>
      </c>
      <c r="K2756" t="s">
        <v>382</v>
      </c>
      <c r="X2756" t="str">
        <f t="shared" si="224"/>
        <v>2.34244834770558_0.0194365460890965</v>
      </c>
      <c r="Y2756" t="str">
        <f t="shared" si="225"/>
        <v>grade7_not_apr_march_grade_t8_ra_cont_execution</v>
      </c>
      <c r="Z2756" t="str">
        <f t="shared" si="226"/>
        <v>FALSE</v>
      </c>
      <c r="AA2756" s="2" t="e">
        <f t="shared" si="227"/>
        <v>#VALUE!</v>
      </c>
      <c r="AB2756">
        <f t="shared" si="228"/>
        <v>0.542638508303803</v>
      </c>
    </row>
    <row r="2757" spans="1:28">
      <c r="A2757">
        <v>2756</v>
      </c>
      <c r="B2757" t="s">
        <v>118</v>
      </c>
      <c r="C2757">
        <v>2.0451674279640302</v>
      </c>
      <c r="D2757">
        <v>0.525659713333965</v>
      </c>
      <c r="E2757">
        <v>3.8906680045778601</v>
      </c>
      <c r="F2757">
        <v>1.09493873961142E-4</v>
      </c>
      <c r="G2757" t="s">
        <v>875</v>
      </c>
      <c r="H2757" t="b">
        <v>0</v>
      </c>
      <c r="I2757" t="s">
        <v>382</v>
      </c>
      <c r="J2757" t="s">
        <v>382</v>
      </c>
      <c r="K2757" t="s">
        <v>382</v>
      </c>
      <c r="X2757" t="str">
        <f t="shared" si="224"/>
        <v>3.89066800457786_0.000109493873961142</v>
      </c>
      <c r="Y2757" t="str">
        <f t="shared" si="225"/>
        <v>grade7_not_apr_march_grade_t8_ra_cont_execution</v>
      </c>
      <c r="Z2757" t="str">
        <f t="shared" si="226"/>
        <v>FALSE</v>
      </c>
      <c r="AA2757" s="2" t="e">
        <f t="shared" si="227"/>
        <v>#VALUE!</v>
      </c>
      <c r="AB2757">
        <f t="shared" si="228"/>
        <v>0.525659713333965</v>
      </c>
    </row>
    <row r="2758" spans="1:28">
      <c r="A2758">
        <v>2757</v>
      </c>
      <c r="B2758" t="s">
        <v>119</v>
      </c>
      <c r="C2758">
        <v>2.3720082384952801</v>
      </c>
      <c r="D2758">
        <v>0.56241432755772702</v>
      </c>
      <c r="E2758">
        <v>4.21754589502667</v>
      </c>
      <c r="F2758" s="17">
        <v>2.7937105410116701E-5</v>
      </c>
      <c r="G2758" t="s">
        <v>875</v>
      </c>
      <c r="H2758" t="b">
        <v>0</v>
      </c>
      <c r="I2758" t="s">
        <v>382</v>
      </c>
      <c r="J2758" t="s">
        <v>382</v>
      </c>
      <c r="K2758" t="s">
        <v>382</v>
      </c>
      <c r="X2758" t="str">
        <f t="shared" si="224"/>
        <v>4.21754589502667_2.79371054101167E-05</v>
      </c>
      <c r="Y2758" t="str">
        <f t="shared" si="225"/>
        <v>grade7_not_apr_march_grade_t8_ra_cont_execution</v>
      </c>
      <c r="Z2758" t="str">
        <f t="shared" si="226"/>
        <v>FALSE</v>
      </c>
      <c r="AA2758" s="2" t="e">
        <f t="shared" si="227"/>
        <v>#VALUE!</v>
      </c>
      <c r="AB2758">
        <f t="shared" si="228"/>
        <v>0.56241432755772702</v>
      </c>
    </row>
    <row r="2759" spans="1:28">
      <c r="A2759">
        <v>2758</v>
      </c>
      <c r="B2759" t="s">
        <v>120</v>
      </c>
      <c r="C2759">
        <v>1.1929696586462799</v>
      </c>
      <c r="D2759">
        <v>0.68482443300947604</v>
      </c>
      <c r="E2759">
        <v>1.74200802591658</v>
      </c>
      <c r="F2759">
        <v>8.1945636878460196E-2</v>
      </c>
      <c r="G2759" t="s">
        <v>875</v>
      </c>
      <c r="H2759" t="b">
        <v>0</v>
      </c>
      <c r="I2759" t="s">
        <v>382</v>
      </c>
      <c r="J2759" t="s">
        <v>382</v>
      </c>
      <c r="K2759" t="s">
        <v>382</v>
      </c>
      <c r="X2759" t="str">
        <f t="shared" si="224"/>
        <v>1.74200802591658_0.0819456368784602</v>
      </c>
      <c r="Y2759" t="str">
        <f t="shared" si="225"/>
        <v>grade7_not_apr_march_grade_t8_ra_cont_execution</v>
      </c>
      <c r="Z2759" t="str">
        <f t="shared" si="226"/>
        <v>FALSE</v>
      </c>
      <c r="AA2759" s="2" t="e">
        <f t="shared" si="227"/>
        <v>#VALUE!</v>
      </c>
      <c r="AB2759">
        <f t="shared" si="228"/>
        <v>0.68482443300947604</v>
      </c>
    </row>
    <row r="2760" spans="1:28">
      <c r="A2760">
        <v>2759</v>
      </c>
      <c r="B2760" t="s">
        <v>121</v>
      </c>
      <c r="C2760">
        <v>0.56165967109989001</v>
      </c>
      <c r="D2760">
        <v>0.36206159350104999</v>
      </c>
      <c r="E2760">
        <v>1.5512821055356101</v>
      </c>
      <c r="F2760">
        <v>0.121285423051882</v>
      </c>
      <c r="G2760" t="s">
        <v>875</v>
      </c>
      <c r="H2760" t="b">
        <v>0</v>
      </c>
      <c r="I2760" t="s">
        <v>382</v>
      </c>
      <c r="J2760" t="s">
        <v>382</v>
      </c>
      <c r="K2760" t="s">
        <v>382</v>
      </c>
      <c r="X2760" t="str">
        <f t="shared" si="224"/>
        <v>1.55128210553561_0.121285423051882</v>
      </c>
      <c r="Y2760" t="str">
        <f t="shared" si="225"/>
        <v>grade7_not_apr_march_grade_t8_ra_cont_execution</v>
      </c>
      <c r="Z2760" t="str">
        <f t="shared" si="226"/>
        <v>FALSE</v>
      </c>
      <c r="AA2760" s="2" t="e">
        <f t="shared" si="227"/>
        <v>#VALUE!</v>
      </c>
      <c r="AB2760">
        <f t="shared" si="228"/>
        <v>0.36206159350104999</v>
      </c>
    </row>
    <row r="2761" spans="1:28">
      <c r="A2761">
        <v>2760</v>
      </c>
      <c r="B2761" t="s">
        <v>122</v>
      </c>
      <c r="C2761">
        <v>-3.38993727187753E-2</v>
      </c>
      <c r="D2761">
        <v>0.36148044689118303</v>
      </c>
      <c r="E2761">
        <v>-9.3779270802384906E-2</v>
      </c>
      <c r="F2761">
        <v>0.92531129546546398</v>
      </c>
      <c r="G2761" t="s">
        <v>875</v>
      </c>
      <c r="H2761" t="b">
        <v>0</v>
      </c>
      <c r="I2761" t="s">
        <v>382</v>
      </c>
      <c r="J2761" t="s">
        <v>382</v>
      </c>
      <c r="K2761" t="s">
        <v>382</v>
      </c>
      <c r="X2761" t="str">
        <f t="shared" si="224"/>
        <v>-0.0937792708023849_0.925311295465464</v>
      </c>
      <c r="Y2761" t="str">
        <f t="shared" si="225"/>
        <v>grade7_not_apr_march_grade_t8_ra_cont_execution</v>
      </c>
      <c r="Z2761" t="str">
        <f t="shared" si="226"/>
        <v>FALSE</v>
      </c>
      <c r="AA2761" s="2" t="e">
        <f t="shared" si="227"/>
        <v>#VALUE!</v>
      </c>
      <c r="AB2761">
        <f t="shared" si="228"/>
        <v>0.36148044689118303</v>
      </c>
    </row>
    <row r="2762" spans="1:28">
      <c r="A2762">
        <v>2761</v>
      </c>
      <c r="B2762" t="s">
        <v>116</v>
      </c>
      <c r="C2762">
        <v>2.16018238920892E-2</v>
      </c>
      <c r="D2762">
        <v>0.367428780098845</v>
      </c>
      <c r="E2762">
        <v>5.8791866783755801E-2</v>
      </c>
      <c r="F2762">
        <v>0.95314681238510701</v>
      </c>
      <c r="G2762" t="s">
        <v>876</v>
      </c>
      <c r="H2762" t="b">
        <v>0</v>
      </c>
      <c r="I2762" t="s">
        <v>382</v>
      </c>
      <c r="J2762" t="s">
        <v>382</v>
      </c>
      <c r="K2762" t="s">
        <v>382</v>
      </c>
      <c r="X2762" t="str">
        <f t="shared" si="224"/>
        <v>0.0587918667837558_0.953146812385107</v>
      </c>
      <c r="Y2762" t="str">
        <f t="shared" si="225"/>
        <v>grade8_not_apr_march_grade_t8_ra_cont_execution</v>
      </c>
      <c r="Z2762" t="str">
        <f t="shared" si="226"/>
        <v>FALSE</v>
      </c>
      <c r="AA2762" s="2" t="e">
        <f t="shared" si="227"/>
        <v>#VALUE!</v>
      </c>
      <c r="AB2762">
        <f t="shared" si="228"/>
        <v>0.367428780098845</v>
      </c>
    </row>
    <row r="2763" spans="1:28">
      <c r="A2763">
        <v>2762</v>
      </c>
      <c r="B2763" t="s">
        <v>234</v>
      </c>
      <c r="C2763">
        <v>1.29652403689027E-3</v>
      </c>
      <c r="D2763">
        <v>3.1781478983158702E-2</v>
      </c>
      <c r="E2763">
        <v>4.0794956004952102E-2</v>
      </c>
      <c r="F2763">
        <v>0.96747941389102798</v>
      </c>
      <c r="G2763" t="s">
        <v>876</v>
      </c>
      <c r="H2763" t="b">
        <v>0</v>
      </c>
      <c r="I2763" t="s">
        <v>382</v>
      </c>
      <c r="J2763" t="s">
        <v>382</v>
      </c>
      <c r="K2763" t="s">
        <v>382</v>
      </c>
      <c r="X2763" t="str">
        <f t="shared" si="224"/>
        <v>0.0407949560049521_0.967479413891028</v>
      </c>
      <c r="Y2763" t="str">
        <f t="shared" si="225"/>
        <v>grade8_not_apr_march_grade_t8_ra_cont_execution</v>
      </c>
      <c r="Z2763" t="str">
        <f t="shared" si="226"/>
        <v>FALSE</v>
      </c>
      <c r="AA2763" s="2" t="e">
        <f t="shared" si="227"/>
        <v>#VALUE!</v>
      </c>
      <c r="AB2763">
        <f t="shared" si="228"/>
        <v>3.1781478983158702E-2</v>
      </c>
    </row>
    <row r="2764" spans="1:28">
      <c r="A2764">
        <v>2763</v>
      </c>
      <c r="B2764" t="s">
        <v>140</v>
      </c>
      <c r="C2764">
        <v>1.6082183274992601</v>
      </c>
      <c r="D2764">
        <v>0.418184402157941</v>
      </c>
      <c r="E2764">
        <v>3.8457157158431401</v>
      </c>
      <c r="F2764">
        <v>1.3951375270610899E-4</v>
      </c>
      <c r="G2764" t="s">
        <v>876</v>
      </c>
      <c r="H2764" t="b">
        <v>0</v>
      </c>
      <c r="I2764" t="s">
        <v>382</v>
      </c>
      <c r="J2764" t="s">
        <v>382</v>
      </c>
      <c r="K2764" t="s">
        <v>382</v>
      </c>
      <c r="X2764" t="str">
        <f t="shared" si="224"/>
        <v>3.84571571584314_0.000139513752706109</v>
      </c>
      <c r="Y2764" t="str">
        <f t="shared" si="225"/>
        <v>grade8_not_apr_march_grade_t8_ra_cont_execution</v>
      </c>
      <c r="Z2764" t="str">
        <f t="shared" si="226"/>
        <v>FALSE</v>
      </c>
      <c r="AA2764" s="2" t="e">
        <f t="shared" si="227"/>
        <v>#VALUE!</v>
      </c>
      <c r="AB2764">
        <f t="shared" si="228"/>
        <v>0.418184402157941</v>
      </c>
    </row>
    <row r="2765" spans="1:28">
      <c r="A2765">
        <v>2764</v>
      </c>
      <c r="B2765" t="s">
        <v>117</v>
      </c>
      <c r="C2765">
        <v>1.2419096272480601</v>
      </c>
      <c r="D2765">
        <v>0.74438465726639702</v>
      </c>
      <c r="E2765">
        <v>1.66837080147343</v>
      </c>
      <c r="F2765">
        <v>9.6013111263382703E-2</v>
      </c>
      <c r="G2765" t="s">
        <v>876</v>
      </c>
      <c r="H2765" t="b">
        <v>0</v>
      </c>
      <c r="I2765" t="s">
        <v>382</v>
      </c>
      <c r="J2765" t="s">
        <v>382</v>
      </c>
      <c r="K2765" t="s">
        <v>382</v>
      </c>
      <c r="X2765" t="str">
        <f t="shared" si="224"/>
        <v>1.66837080147343_0.0960131112633827</v>
      </c>
      <c r="Y2765" t="str">
        <f t="shared" si="225"/>
        <v>grade8_not_apr_march_grade_t8_ra_cont_execution</v>
      </c>
      <c r="Z2765" t="str">
        <f t="shared" si="226"/>
        <v>FALSE</v>
      </c>
      <c r="AA2765" s="2" t="e">
        <f t="shared" si="227"/>
        <v>#VALUE!</v>
      </c>
      <c r="AB2765">
        <f t="shared" si="228"/>
        <v>0.74438465726639702</v>
      </c>
    </row>
    <row r="2766" spans="1:28">
      <c r="A2766">
        <v>2765</v>
      </c>
      <c r="B2766" t="s">
        <v>118</v>
      </c>
      <c r="C2766">
        <v>1.20360636050446</v>
      </c>
      <c r="D2766">
        <v>0.69237928420507699</v>
      </c>
      <c r="E2766">
        <v>1.73836275573486</v>
      </c>
      <c r="F2766">
        <v>8.2905029062847205E-2</v>
      </c>
      <c r="G2766" t="s">
        <v>876</v>
      </c>
      <c r="H2766" t="b">
        <v>0</v>
      </c>
      <c r="I2766" t="s">
        <v>382</v>
      </c>
      <c r="J2766" t="s">
        <v>382</v>
      </c>
      <c r="K2766" t="s">
        <v>382</v>
      </c>
      <c r="X2766" t="str">
        <f t="shared" si="224"/>
        <v>1.73836275573486_0.0829050290628472</v>
      </c>
      <c r="Y2766" t="str">
        <f t="shared" si="225"/>
        <v>grade8_not_apr_march_grade_t8_ra_cont_execution</v>
      </c>
      <c r="Z2766" t="str">
        <f t="shared" si="226"/>
        <v>FALSE</v>
      </c>
      <c r="AA2766" s="2" t="e">
        <f t="shared" si="227"/>
        <v>#VALUE!</v>
      </c>
      <c r="AB2766">
        <f t="shared" si="228"/>
        <v>0.69237928420507699</v>
      </c>
    </row>
    <row r="2767" spans="1:28">
      <c r="A2767">
        <v>2766</v>
      </c>
      <c r="B2767" t="s">
        <v>119</v>
      </c>
      <c r="C2767">
        <v>1.3370879569110301</v>
      </c>
      <c r="D2767">
        <v>0.87053486786260703</v>
      </c>
      <c r="E2767">
        <v>1.5359384285134201</v>
      </c>
      <c r="F2767">
        <v>0.125332391321303</v>
      </c>
      <c r="G2767" t="s">
        <v>876</v>
      </c>
      <c r="H2767" t="b">
        <v>0</v>
      </c>
      <c r="I2767" t="s">
        <v>382</v>
      </c>
      <c r="J2767" t="s">
        <v>382</v>
      </c>
      <c r="K2767" t="s">
        <v>382</v>
      </c>
      <c r="X2767" t="str">
        <f t="shared" si="224"/>
        <v>1.53593842851342_0.125332391321303</v>
      </c>
      <c r="Y2767" t="str">
        <f t="shared" si="225"/>
        <v>grade8_not_apr_march_grade_t8_ra_cont_execution</v>
      </c>
      <c r="Z2767" t="str">
        <f t="shared" si="226"/>
        <v>FALSE</v>
      </c>
      <c r="AA2767" s="2" t="e">
        <f t="shared" si="227"/>
        <v>#VALUE!</v>
      </c>
      <c r="AB2767">
        <f t="shared" si="228"/>
        <v>0.87053486786260703</v>
      </c>
    </row>
    <row r="2768" spans="1:28">
      <c r="A2768">
        <v>2767</v>
      </c>
      <c r="B2768" t="s">
        <v>120</v>
      </c>
      <c r="C2768">
        <v>1.55681629543273</v>
      </c>
      <c r="D2768">
        <v>0.95284059346388195</v>
      </c>
      <c r="E2768">
        <v>1.63386856743079</v>
      </c>
      <c r="F2768">
        <v>0.10306160608236301</v>
      </c>
      <c r="G2768" t="s">
        <v>876</v>
      </c>
      <c r="H2768" t="b">
        <v>0</v>
      </c>
      <c r="I2768" t="s">
        <v>382</v>
      </c>
      <c r="J2768" t="s">
        <v>382</v>
      </c>
      <c r="K2768" t="s">
        <v>382</v>
      </c>
      <c r="X2768" t="str">
        <f t="shared" si="224"/>
        <v>1.63386856743079_0.103061606082363</v>
      </c>
      <c r="Y2768" t="str">
        <f t="shared" si="225"/>
        <v>grade8_not_apr_march_grade_t8_ra_cont_execution</v>
      </c>
      <c r="Z2768" t="str">
        <f t="shared" si="226"/>
        <v>FALSE</v>
      </c>
      <c r="AA2768" s="2" t="e">
        <f t="shared" si="227"/>
        <v>#VALUE!</v>
      </c>
      <c r="AB2768">
        <f t="shared" si="228"/>
        <v>0.95284059346388195</v>
      </c>
    </row>
    <row r="2769" spans="1:28">
      <c r="A2769">
        <v>2768</v>
      </c>
      <c r="B2769" t="s">
        <v>122</v>
      </c>
      <c r="C2769">
        <v>-0.39810633341797302</v>
      </c>
      <c r="D2769">
        <v>0.40932928121767598</v>
      </c>
      <c r="E2769">
        <v>-0.97258210366403297</v>
      </c>
      <c r="F2769">
        <v>0.33134012107303101</v>
      </c>
      <c r="G2769" t="s">
        <v>876</v>
      </c>
      <c r="H2769" t="b">
        <v>0</v>
      </c>
      <c r="I2769" t="s">
        <v>382</v>
      </c>
      <c r="J2769" t="s">
        <v>382</v>
      </c>
      <c r="K2769" t="s">
        <v>382</v>
      </c>
      <c r="X2769" t="str">
        <f t="shared" si="224"/>
        <v>-0.972582103664033_0.331340121073031</v>
      </c>
      <c r="Y2769" t="str">
        <f t="shared" si="225"/>
        <v>grade8_not_apr_march_grade_t8_ra_cont_execution</v>
      </c>
      <c r="Z2769" t="str">
        <f t="shared" si="226"/>
        <v>FALSE</v>
      </c>
      <c r="AA2769" s="2" t="e">
        <f t="shared" si="227"/>
        <v>#VALUE!</v>
      </c>
      <c r="AB2769">
        <f t="shared" si="228"/>
        <v>0.40932928121767598</v>
      </c>
    </row>
    <row r="2770" spans="1:28">
      <c r="A2770">
        <v>2769</v>
      </c>
      <c r="B2770" t="s">
        <v>116</v>
      </c>
      <c r="C2770">
        <v>0.454783310347595</v>
      </c>
      <c r="D2770">
        <v>0.38037976502641302</v>
      </c>
      <c r="E2770">
        <v>1.1956033211073001</v>
      </c>
      <c r="F2770">
        <v>0.23285580140447701</v>
      </c>
      <c r="G2770" t="s">
        <v>877</v>
      </c>
      <c r="H2770" t="b">
        <v>0</v>
      </c>
      <c r="I2770" t="s">
        <v>382</v>
      </c>
      <c r="J2770" t="s">
        <v>382</v>
      </c>
      <c r="K2770" t="s">
        <v>382</v>
      </c>
      <c r="X2770" t="str">
        <f t="shared" si="224"/>
        <v>1.1956033211073_0.232855801404477</v>
      </c>
      <c r="Y2770" t="str">
        <f t="shared" si="225"/>
        <v>grade9_not_apr_march_grade_t8_ra_cont_execution</v>
      </c>
      <c r="Z2770" t="str">
        <f t="shared" si="226"/>
        <v>FALSE</v>
      </c>
      <c r="AA2770" s="2" t="e">
        <f t="shared" si="227"/>
        <v>#VALUE!</v>
      </c>
      <c r="AB2770">
        <f t="shared" si="228"/>
        <v>0.38037976502641302</v>
      </c>
    </row>
    <row r="2771" spans="1:28">
      <c r="A2771">
        <v>2770</v>
      </c>
      <c r="B2771" t="s">
        <v>234</v>
      </c>
      <c r="C2771">
        <v>-4.1887519396081402E-2</v>
      </c>
      <c r="D2771">
        <v>3.1974206437797401E-2</v>
      </c>
      <c r="E2771">
        <v>-1.3100409380783</v>
      </c>
      <c r="F2771">
        <v>0.19124810714898899</v>
      </c>
      <c r="G2771" t="s">
        <v>877</v>
      </c>
      <c r="H2771" t="b">
        <v>0</v>
      </c>
      <c r="I2771" t="s">
        <v>382</v>
      </c>
      <c r="J2771" t="s">
        <v>382</v>
      </c>
      <c r="K2771" t="s">
        <v>382</v>
      </c>
      <c r="X2771" t="str">
        <f t="shared" si="224"/>
        <v>-1.3100409380783_0.191248107148989</v>
      </c>
      <c r="Y2771" t="str">
        <f t="shared" si="225"/>
        <v>grade9_not_apr_march_grade_t8_ra_cont_execution</v>
      </c>
      <c r="Z2771" t="str">
        <f t="shared" si="226"/>
        <v>FALSE</v>
      </c>
      <c r="AA2771" s="2" t="e">
        <f t="shared" si="227"/>
        <v>#VALUE!</v>
      </c>
      <c r="AB2771">
        <f t="shared" si="228"/>
        <v>3.1974206437797401E-2</v>
      </c>
    </row>
    <row r="2772" spans="1:28">
      <c r="A2772">
        <v>2771</v>
      </c>
      <c r="B2772" t="s">
        <v>140</v>
      </c>
      <c r="C2772">
        <v>2.2170937435851998</v>
      </c>
      <c r="D2772">
        <v>0.54870655948842695</v>
      </c>
      <c r="E2772">
        <v>4.0405818105259304</v>
      </c>
      <c r="F2772" s="17">
        <v>6.8813419548788499E-5</v>
      </c>
      <c r="G2772" t="s">
        <v>877</v>
      </c>
      <c r="H2772" t="b">
        <v>0</v>
      </c>
      <c r="I2772" t="s">
        <v>382</v>
      </c>
      <c r="J2772" t="s">
        <v>382</v>
      </c>
      <c r="K2772" t="s">
        <v>382</v>
      </c>
      <c r="X2772" t="str">
        <f t="shared" si="224"/>
        <v>4.04058181052593_6.88134195487885E-05</v>
      </c>
      <c r="Y2772" t="str">
        <f t="shared" si="225"/>
        <v>grade9_not_apr_march_grade_t8_ra_cont_execution</v>
      </c>
      <c r="Z2772" t="str">
        <f t="shared" si="226"/>
        <v>FALSE</v>
      </c>
      <c r="AA2772" s="2" t="e">
        <f t="shared" si="227"/>
        <v>#VALUE!</v>
      </c>
      <c r="AB2772">
        <f t="shared" si="228"/>
        <v>0.54870655948842695</v>
      </c>
    </row>
    <row r="2773" spans="1:28">
      <c r="A2773">
        <v>2772</v>
      </c>
      <c r="B2773" t="s">
        <v>117</v>
      </c>
      <c r="C2773">
        <v>0.66224546990932698</v>
      </c>
      <c r="D2773">
        <v>0.98080156963051401</v>
      </c>
      <c r="E2773">
        <v>0.67520841158401401</v>
      </c>
      <c r="F2773">
        <v>0.50009660949595303</v>
      </c>
      <c r="G2773" t="s">
        <v>877</v>
      </c>
      <c r="H2773" t="b">
        <v>0</v>
      </c>
      <c r="I2773" t="s">
        <v>382</v>
      </c>
      <c r="J2773" t="s">
        <v>382</v>
      </c>
      <c r="K2773" t="s">
        <v>382</v>
      </c>
      <c r="X2773" t="str">
        <f t="shared" si="224"/>
        <v>0.675208411584014_0.500096609495953</v>
      </c>
      <c r="Y2773" t="str">
        <f t="shared" si="225"/>
        <v>grade9_not_apr_march_grade_t8_ra_cont_execution</v>
      </c>
      <c r="Z2773" t="str">
        <f t="shared" si="226"/>
        <v>FALSE</v>
      </c>
      <c r="AA2773" s="2" t="e">
        <f t="shared" si="227"/>
        <v>#VALUE!</v>
      </c>
      <c r="AB2773">
        <f t="shared" si="228"/>
        <v>0.98080156963051401</v>
      </c>
    </row>
    <row r="2774" spans="1:28">
      <c r="A2774">
        <v>2773</v>
      </c>
      <c r="B2774" t="s">
        <v>118</v>
      </c>
      <c r="C2774">
        <v>1.3908790391185599</v>
      </c>
      <c r="D2774">
        <v>0.97616427092902802</v>
      </c>
      <c r="E2774">
        <v>1.42484116714786</v>
      </c>
      <c r="F2774">
        <v>0.15530887660519799</v>
      </c>
      <c r="G2774" t="s">
        <v>877</v>
      </c>
      <c r="H2774" t="b">
        <v>0</v>
      </c>
      <c r="I2774" t="s">
        <v>382</v>
      </c>
      <c r="J2774" t="s">
        <v>382</v>
      </c>
      <c r="K2774" t="s">
        <v>382</v>
      </c>
      <c r="X2774" t="str">
        <f t="shared" si="224"/>
        <v>1.42484116714786_0.155308876605198</v>
      </c>
      <c r="Y2774" t="str">
        <f t="shared" si="225"/>
        <v>grade9_not_apr_march_grade_t8_ra_cont_execution</v>
      </c>
      <c r="Z2774" t="str">
        <f t="shared" si="226"/>
        <v>FALSE</v>
      </c>
      <c r="AA2774" s="2" t="e">
        <f t="shared" si="227"/>
        <v>#VALUE!</v>
      </c>
      <c r="AB2774">
        <f t="shared" si="228"/>
        <v>0.97616427092902802</v>
      </c>
    </row>
    <row r="2775" spans="1:28">
      <c r="A2775">
        <v>2774</v>
      </c>
      <c r="B2775" t="s">
        <v>119</v>
      </c>
      <c r="C2775">
        <v>1.2337876077118299</v>
      </c>
      <c r="D2775">
        <v>1.0056000293013401</v>
      </c>
      <c r="E2775">
        <v>1.2269168374716899</v>
      </c>
      <c r="F2775">
        <v>0.22087718684907001</v>
      </c>
      <c r="G2775" t="s">
        <v>877</v>
      </c>
      <c r="H2775" t="b">
        <v>0</v>
      </c>
      <c r="I2775" t="s">
        <v>382</v>
      </c>
      <c r="J2775" t="s">
        <v>382</v>
      </c>
      <c r="K2775" t="s">
        <v>382</v>
      </c>
      <c r="X2775" t="str">
        <f t="shared" si="224"/>
        <v>1.22691683747169_0.22087718684907</v>
      </c>
      <c r="Y2775" t="str">
        <f t="shared" si="225"/>
        <v>grade9_not_apr_march_grade_t8_ra_cont_execution</v>
      </c>
      <c r="Z2775" t="str">
        <f t="shared" si="226"/>
        <v>FALSE</v>
      </c>
      <c r="AA2775" s="2" t="e">
        <f t="shared" si="227"/>
        <v>#VALUE!</v>
      </c>
      <c r="AB2775">
        <f t="shared" si="228"/>
        <v>1.0056000293013401</v>
      </c>
    </row>
    <row r="2776" spans="1:28">
      <c r="A2776">
        <v>2775</v>
      </c>
      <c r="B2776" t="s">
        <v>120</v>
      </c>
      <c r="C2776">
        <v>1.1371555114357601</v>
      </c>
      <c r="D2776">
        <v>1.2143354668458</v>
      </c>
      <c r="E2776">
        <v>0.93644264083752904</v>
      </c>
      <c r="F2776">
        <v>0.34984658466343399</v>
      </c>
      <c r="G2776" t="s">
        <v>877</v>
      </c>
      <c r="H2776" t="b">
        <v>0</v>
      </c>
      <c r="I2776" t="s">
        <v>382</v>
      </c>
      <c r="J2776" t="s">
        <v>382</v>
      </c>
      <c r="K2776" t="s">
        <v>382</v>
      </c>
      <c r="X2776" t="str">
        <f t="shared" si="224"/>
        <v>0.936442640837529_0.349846584663434</v>
      </c>
      <c r="Y2776" t="str">
        <f t="shared" si="225"/>
        <v>grade9_not_apr_march_grade_t8_ra_cont_execution</v>
      </c>
      <c r="Z2776" t="str">
        <f t="shared" si="226"/>
        <v>FALSE</v>
      </c>
      <c r="AA2776" s="2" t="e">
        <f t="shared" si="227"/>
        <v>#VALUE!</v>
      </c>
      <c r="AB2776">
        <f t="shared" si="228"/>
        <v>1.2143354668458</v>
      </c>
    </row>
    <row r="2777" spans="1:28">
      <c r="A2777">
        <v>2776</v>
      </c>
      <c r="B2777" t="s">
        <v>122</v>
      </c>
      <c r="C2777">
        <v>0.336444361164008</v>
      </c>
      <c r="D2777">
        <v>0.511059636130902</v>
      </c>
      <c r="E2777">
        <v>0.65832700800074795</v>
      </c>
      <c r="F2777">
        <v>0.510865118146825</v>
      </c>
      <c r="G2777" t="s">
        <v>877</v>
      </c>
      <c r="H2777" t="b">
        <v>0</v>
      </c>
      <c r="I2777" t="s">
        <v>382</v>
      </c>
      <c r="J2777" t="s">
        <v>382</v>
      </c>
      <c r="K2777" t="s">
        <v>382</v>
      </c>
      <c r="X2777" t="str">
        <f t="shared" si="224"/>
        <v>0.658327008000748_0.510865118146825</v>
      </c>
      <c r="Y2777" t="str">
        <f t="shared" si="225"/>
        <v>grade9_not_apr_march_grade_t8_ra_cont_execution</v>
      </c>
      <c r="Z2777" t="str">
        <f t="shared" si="226"/>
        <v>FALSE</v>
      </c>
      <c r="AA2777" s="2" t="e">
        <f t="shared" si="227"/>
        <v>#VALUE!</v>
      </c>
      <c r="AB2777">
        <f t="shared" si="228"/>
        <v>0.511059636130902</v>
      </c>
    </row>
    <row r="2778" spans="1:28">
      <c r="A2778">
        <v>2777</v>
      </c>
      <c r="B2778" t="s">
        <v>150</v>
      </c>
      <c r="C2778">
        <v>11.8965745142284</v>
      </c>
      <c r="D2778">
        <v>0.29408722558154299</v>
      </c>
      <c r="E2778">
        <v>40.452537476605997</v>
      </c>
      <c r="F2778" s="17">
        <v>5.7761301916236095E-212</v>
      </c>
      <c r="G2778" t="s">
        <v>547</v>
      </c>
      <c r="H2778" t="b">
        <v>0</v>
      </c>
      <c r="I2778" t="s">
        <v>382</v>
      </c>
      <c r="J2778" t="s">
        <v>382</v>
      </c>
      <c r="K2778" t="s">
        <v>382</v>
      </c>
      <c r="X2778" t="str">
        <f t="shared" si="224"/>
        <v>40.452537476606_5.7761301916236E-212</v>
      </c>
      <c r="Y2778" t="str">
        <f t="shared" si="225"/>
        <v>grade4_all_grade_t8_ra_basic_resource</v>
      </c>
      <c r="Z2778" t="str">
        <f t="shared" si="226"/>
        <v>FALSE</v>
      </c>
      <c r="AA2778" s="2" t="e">
        <f t="shared" si="227"/>
        <v>#VALUE!</v>
      </c>
      <c r="AB2778">
        <f t="shared" si="228"/>
        <v>0.29408722558154299</v>
      </c>
    </row>
    <row r="2779" spans="1:28">
      <c r="A2779">
        <v>2778</v>
      </c>
      <c r="B2779" t="s">
        <v>116</v>
      </c>
      <c r="C2779">
        <v>-0.15463093647451701</v>
      </c>
      <c r="D2779">
        <v>0.120439452473883</v>
      </c>
      <c r="E2779">
        <v>-1.28388940084271</v>
      </c>
      <c r="F2779">
        <v>0.199481053575254</v>
      </c>
      <c r="G2779" t="s">
        <v>547</v>
      </c>
      <c r="H2779" t="b">
        <v>0</v>
      </c>
      <c r="I2779" t="s">
        <v>382</v>
      </c>
      <c r="J2779" t="s">
        <v>382</v>
      </c>
      <c r="K2779" t="s">
        <v>382</v>
      </c>
      <c r="X2779" t="str">
        <f t="shared" si="224"/>
        <v>-1.28388940084271_0.199481053575254</v>
      </c>
      <c r="Y2779" t="str">
        <f t="shared" si="225"/>
        <v>grade4_all_grade_t8_ra_basic_resource</v>
      </c>
      <c r="Z2779" t="str">
        <f t="shared" si="226"/>
        <v>FALSE</v>
      </c>
      <c r="AA2779" s="2" t="e">
        <f t="shared" si="227"/>
        <v>#VALUE!</v>
      </c>
      <c r="AB2779">
        <f t="shared" si="228"/>
        <v>0.120439452473883</v>
      </c>
    </row>
    <row r="2780" spans="1:28">
      <c r="A2780">
        <v>2779</v>
      </c>
      <c r="B2780" t="s">
        <v>234</v>
      </c>
      <c r="C2780">
        <v>8.7321161625957492E-3</v>
      </c>
      <c r="D2780">
        <v>1.0637541954191801E-2</v>
      </c>
      <c r="E2780">
        <v>0.82087724778888205</v>
      </c>
      <c r="F2780">
        <v>0.41191380718179699</v>
      </c>
      <c r="G2780" t="s">
        <v>547</v>
      </c>
      <c r="H2780" t="b">
        <v>0</v>
      </c>
      <c r="I2780" t="s">
        <v>382</v>
      </c>
      <c r="J2780" t="s">
        <v>382</v>
      </c>
      <c r="K2780" t="s">
        <v>382</v>
      </c>
      <c r="X2780" t="str">
        <f t="shared" si="224"/>
        <v>0.820877247788882_0.411913807181797</v>
      </c>
      <c r="Y2780" t="str">
        <f t="shared" si="225"/>
        <v>grade4_all_grade_t8_ra_basic_resource</v>
      </c>
      <c r="Z2780" t="str">
        <f t="shared" si="226"/>
        <v>FALSE</v>
      </c>
      <c r="AA2780" s="2" t="e">
        <f t="shared" si="227"/>
        <v>#VALUE!</v>
      </c>
      <c r="AB2780">
        <f t="shared" si="228"/>
        <v>1.0637541954191801E-2</v>
      </c>
    </row>
    <row r="2781" spans="1:28">
      <c r="A2781">
        <v>2780</v>
      </c>
      <c r="B2781" t="s">
        <v>150</v>
      </c>
      <c r="C2781">
        <v>11.561590886502101</v>
      </c>
      <c r="D2781">
        <v>0.256867073799323</v>
      </c>
      <c r="E2781">
        <v>45.010015162685399</v>
      </c>
      <c r="F2781" s="17">
        <v>3.0928423041940199E-259</v>
      </c>
      <c r="G2781" t="s">
        <v>548</v>
      </c>
      <c r="H2781" t="b">
        <v>0</v>
      </c>
      <c r="I2781" t="s">
        <v>382</v>
      </c>
      <c r="J2781" t="s">
        <v>382</v>
      </c>
      <c r="K2781" t="s">
        <v>382</v>
      </c>
      <c r="X2781" t="str">
        <f t="shared" si="224"/>
        <v>45.0100151626854_3.092842304194E-259</v>
      </c>
      <c r="Y2781" t="str">
        <f t="shared" si="225"/>
        <v>grade5_all_grade_t8_ra_basic_resource</v>
      </c>
      <c r="Z2781" t="str">
        <f t="shared" si="226"/>
        <v>FALSE</v>
      </c>
      <c r="AA2781" s="2" t="e">
        <f t="shared" si="227"/>
        <v>#VALUE!</v>
      </c>
      <c r="AB2781">
        <f t="shared" si="228"/>
        <v>0.256867073799323</v>
      </c>
    </row>
    <row r="2782" spans="1:28">
      <c r="A2782">
        <v>2781</v>
      </c>
      <c r="B2782" t="s">
        <v>116</v>
      </c>
      <c r="C2782">
        <v>-4.5011602004032703E-2</v>
      </c>
      <c r="D2782">
        <v>0.104013434453111</v>
      </c>
      <c r="E2782">
        <v>-0.43274796415191702</v>
      </c>
      <c r="F2782">
        <v>0.66527622955435795</v>
      </c>
      <c r="G2782" t="s">
        <v>548</v>
      </c>
      <c r="H2782" t="b">
        <v>0</v>
      </c>
      <c r="I2782" t="s">
        <v>382</v>
      </c>
      <c r="J2782" t="s">
        <v>382</v>
      </c>
      <c r="K2782" t="s">
        <v>382</v>
      </c>
      <c r="X2782" t="str">
        <f t="shared" si="224"/>
        <v>-0.432747964151917_0.665276229554358</v>
      </c>
      <c r="Y2782" t="str">
        <f t="shared" si="225"/>
        <v>grade5_all_grade_t8_ra_basic_resource</v>
      </c>
      <c r="Z2782" t="str">
        <f t="shared" si="226"/>
        <v>FALSE</v>
      </c>
      <c r="AA2782" s="2" t="e">
        <f t="shared" si="227"/>
        <v>#VALUE!</v>
      </c>
      <c r="AB2782">
        <f t="shared" si="228"/>
        <v>0.104013434453111</v>
      </c>
    </row>
    <row r="2783" spans="1:28">
      <c r="A2783">
        <v>2782</v>
      </c>
      <c r="B2783" t="s">
        <v>234</v>
      </c>
      <c r="C2783">
        <v>4.4288171203773104E-3</v>
      </c>
      <c r="D2783">
        <v>9.2987834330270792E-3</v>
      </c>
      <c r="E2783">
        <v>0.47627919848603001</v>
      </c>
      <c r="F2783">
        <v>0.63396284138345405</v>
      </c>
      <c r="G2783" t="s">
        <v>548</v>
      </c>
      <c r="H2783" t="b">
        <v>0</v>
      </c>
      <c r="I2783" t="s">
        <v>382</v>
      </c>
      <c r="J2783" t="s">
        <v>382</v>
      </c>
      <c r="K2783" t="s">
        <v>382</v>
      </c>
      <c r="X2783" t="str">
        <f t="shared" si="224"/>
        <v>0.47627919848603_0.633962841383454</v>
      </c>
      <c r="Y2783" t="str">
        <f t="shared" si="225"/>
        <v>grade5_all_grade_t8_ra_basic_resource</v>
      </c>
      <c r="Z2783" t="str">
        <f t="shared" si="226"/>
        <v>FALSE</v>
      </c>
      <c r="AA2783" s="2" t="e">
        <f t="shared" si="227"/>
        <v>#VALUE!</v>
      </c>
      <c r="AB2783">
        <f t="shared" si="228"/>
        <v>9.2987834330270792E-3</v>
      </c>
    </row>
    <row r="2784" spans="1:28">
      <c r="A2784">
        <v>2783</v>
      </c>
      <c r="B2784" t="s">
        <v>150</v>
      </c>
      <c r="C2784">
        <v>11.782309409888301</v>
      </c>
      <c r="D2784">
        <v>0.26974989521243897</v>
      </c>
      <c r="E2784">
        <v>43.6786431394506</v>
      </c>
      <c r="F2784" s="17">
        <v>1.2378525674369901E-249</v>
      </c>
      <c r="G2784" t="s">
        <v>549</v>
      </c>
      <c r="H2784" t="b">
        <v>0</v>
      </c>
      <c r="I2784" t="s">
        <v>382</v>
      </c>
      <c r="J2784" t="s">
        <v>382</v>
      </c>
      <c r="K2784" t="s">
        <v>382</v>
      </c>
      <c r="X2784" t="str">
        <f t="shared" si="224"/>
        <v>43.6786431394506_1.237852567437E-249</v>
      </c>
      <c r="Y2784" t="str">
        <f t="shared" si="225"/>
        <v>grade6_all_grade_t8_ra_basic_resource</v>
      </c>
      <c r="Z2784" t="str">
        <f t="shared" si="226"/>
        <v>FALSE</v>
      </c>
      <c r="AA2784" s="2" t="e">
        <f t="shared" si="227"/>
        <v>#VALUE!</v>
      </c>
      <c r="AB2784">
        <f t="shared" si="228"/>
        <v>0.26974989521243897</v>
      </c>
    </row>
    <row r="2785" spans="1:28">
      <c r="A2785">
        <v>2784</v>
      </c>
      <c r="B2785" t="s">
        <v>116</v>
      </c>
      <c r="C2785">
        <v>6.7827455001534503E-2</v>
      </c>
      <c r="D2785">
        <v>0.11446314980266201</v>
      </c>
      <c r="E2785">
        <v>0.59257022996895603</v>
      </c>
      <c r="F2785">
        <v>0.55358119865961897</v>
      </c>
      <c r="G2785" t="s">
        <v>549</v>
      </c>
      <c r="H2785" t="b">
        <v>0</v>
      </c>
      <c r="I2785" t="s">
        <v>382</v>
      </c>
      <c r="J2785" t="s">
        <v>382</v>
      </c>
      <c r="K2785" t="s">
        <v>382</v>
      </c>
      <c r="X2785" t="str">
        <f t="shared" si="224"/>
        <v>0.592570229968956_0.553581198659619</v>
      </c>
      <c r="Y2785" t="str">
        <f t="shared" si="225"/>
        <v>grade6_all_grade_t8_ra_basic_resource</v>
      </c>
      <c r="Z2785" t="str">
        <f t="shared" si="226"/>
        <v>FALSE</v>
      </c>
      <c r="AA2785" s="2" t="e">
        <f t="shared" si="227"/>
        <v>#VALUE!</v>
      </c>
      <c r="AB2785">
        <f t="shared" si="228"/>
        <v>0.11446314980266201</v>
      </c>
    </row>
    <row r="2786" spans="1:28">
      <c r="A2786">
        <v>2785</v>
      </c>
      <c r="B2786" t="s">
        <v>234</v>
      </c>
      <c r="C2786">
        <v>-1.59003734757052E-3</v>
      </c>
      <c r="D2786">
        <v>9.9992604689817903E-3</v>
      </c>
      <c r="E2786">
        <v>-0.15901549444610399</v>
      </c>
      <c r="F2786">
        <v>0.87368360347011598</v>
      </c>
      <c r="G2786" t="s">
        <v>549</v>
      </c>
      <c r="H2786" t="b">
        <v>0</v>
      </c>
      <c r="I2786" t="s">
        <v>382</v>
      </c>
      <c r="J2786" t="s">
        <v>382</v>
      </c>
      <c r="K2786" t="s">
        <v>382</v>
      </c>
      <c r="X2786" t="str">
        <f t="shared" si="224"/>
        <v>-0.159015494446104_0.873683603470116</v>
      </c>
      <c r="Y2786" t="str">
        <f t="shared" si="225"/>
        <v>grade6_all_grade_t8_ra_basic_resource</v>
      </c>
      <c r="Z2786" t="str">
        <f t="shared" si="226"/>
        <v>FALSE</v>
      </c>
      <c r="AA2786" s="2" t="e">
        <f t="shared" si="227"/>
        <v>#VALUE!</v>
      </c>
      <c r="AB2786">
        <f t="shared" si="228"/>
        <v>9.9992604689817903E-3</v>
      </c>
    </row>
    <row r="2787" spans="1:28">
      <c r="A2787">
        <v>2786</v>
      </c>
      <c r="B2787" t="s">
        <v>150</v>
      </c>
      <c r="C2787">
        <v>12.1806273016301</v>
      </c>
      <c r="D2787">
        <v>0.25272252011915097</v>
      </c>
      <c r="E2787">
        <v>48.1976331032443</v>
      </c>
      <c r="F2787" s="17">
        <v>6.4981552091909797E-283</v>
      </c>
      <c r="G2787" t="s">
        <v>550</v>
      </c>
      <c r="H2787" t="b">
        <v>0</v>
      </c>
      <c r="I2787" t="s">
        <v>382</v>
      </c>
      <c r="J2787" t="s">
        <v>382</v>
      </c>
      <c r="K2787" t="s">
        <v>382</v>
      </c>
      <c r="X2787" t="str">
        <f t="shared" si="224"/>
        <v>48.1976331032443_6.498155209191E-283</v>
      </c>
      <c r="Y2787" t="str">
        <f t="shared" si="225"/>
        <v>grade7_all_grade_t8_ra_basic_resource</v>
      </c>
      <c r="Z2787" t="str">
        <f t="shared" si="226"/>
        <v>FALSE</v>
      </c>
      <c r="AA2787" s="2" t="e">
        <f t="shared" si="227"/>
        <v>#VALUE!</v>
      </c>
      <c r="AB2787">
        <f t="shared" si="228"/>
        <v>0.25272252011915097</v>
      </c>
    </row>
    <row r="2788" spans="1:28">
      <c r="A2788">
        <v>2787</v>
      </c>
      <c r="B2788" t="s">
        <v>116</v>
      </c>
      <c r="C2788">
        <v>1.1826729861270801E-2</v>
      </c>
      <c r="D2788">
        <v>0.106715781427659</v>
      </c>
      <c r="E2788">
        <v>0.11082456318129499</v>
      </c>
      <c r="F2788">
        <v>0.91177399879060195</v>
      </c>
      <c r="G2788" t="s">
        <v>550</v>
      </c>
      <c r="H2788" t="b">
        <v>0</v>
      </c>
      <c r="I2788" t="s">
        <v>382</v>
      </c>
      <c r="J2788" t="s">
        <v>382</v>
      </c>
      <c r="K2788" t="s">
        <v>382</v>
      </c>
      <c r="X2788" t="str">
        <f t="shared" si="224"/>
        <v>0.110824563181295_0.911773998790602</v>
      </c>
      <c r="Y2788" t="str">
        <f t="shared" si="225"/>
        <v>grade7_all_grade_t8_ra_basic_resource</v>
      </c>
      <c r="Z2788" t="str">
        <f t="shared" si="226"/>
        <v>FALSE</v>
      </c>
      <c r="AA2788" s="2" t="e">
        <f t="shared" si="227"/>
        <v>#VALUE!</v>
      </c>
      <c r="AB2788">
        <f t="shared" si="228"/>
        <v>0.106715781427659</v>
      </c>
    </row>
    <row r="2789" spans="1:28">
      <c r="A2789">
        <v>2788</v>
      </c>
      <c r="B2789" t="s">
        <v>234</v>
      </c>
      <c r="C2789">
        <v>2.1981192469791499E-3</v>
      </c>
      <c r="D2789">
        <v>9.4230422826081291E-3</v>
      </c>
      <c r="E2789">
        <v>0.23327065517218001</v>
      </c>
      <c r="F2789">
        <v>0.81559102776738002</v>
      </c>
      <c r="G2789" t="s">
        <v>550</v>
      </c>
      <c r="H2789" t="b">
        <v>0</v>
      </c>
      <c r="I2789" t="s">
        <v>382</v>
      </c>
      <c r="J2789" t="s">
        <v>382</v>
      </c>
      <c r="K2789" t="s">
        <v>382</v>
      </c>
      <c r="X2789" t="str">
        <f t="shared" si="224"/>
        <v>0.23327065517218_0.81559102776738</v>
      </c>
      <c r="Y2789" t="str">
        <f t="shared" si="225"/>
        <v>grade7_all_grade_t8_ra_basic_resource</v>
      </c>
      <c r="Z2789" t="str">
        <f t="shared" si="226"/>
        <v>FALSE</v>
      </c>
      <c r="AA2789" s="2" t="e">
        <f t="shared" si="227"/>
        <v>#VALUE!</v>
      </c>
      <c r="AB2789">
        <f t="shared" si="228"/>
        <v>9.4230422826081291E-3</v>
      </c>
    </row>
    <row r="2790" spans="1:28">
      <c r="A2790">
        <v>2789</v>
      </c>
      <c r="B2790" t="s">
        <v>150</v>
      </c>
      <c r="C2790">
        <v>11.8511248136756</v>
      </c>
      <c r="D2790">
        <v>0.378874840364539</v>
      </c>
      <c r="E2790">
        <v>31.279788339264901</v>
      </c>
      <c r="F2790" s="17">
        <v>2.0760847120415801E-141</v>
      </c>
      <c r="G2790" t="s">
        <v>551</v>
      </c>
      <c r="H2790" t="b">
        <v>0</v>
      </c>
      <c r="I2790" t="s">
        <v>382</v>
      </c>
      <c r="J2790" t="s">
        <v>382</v>
      </c>
      <c r="K2790" t="s">
        <v>382</v>
      </c>
      <c r="X2790" t="str">
        <f t="shared" si="224"/>
        <v>31.2797883392649_2.0760847120416E-141</v>
      </c>
      <c r="Y2790" t="str">
        <f t="shared" si="225"/>
        <v>grade8_all_grade_t8_ra_basic_resource</v>
      </c>
      <c r="Z2790" t="str">
        <f t="shared" si="226"/>
        <v>FALSE</v>
      </c>
      <c r="AA2790" s="2" t="e">
        <f t="shared" si="227"/>
        <v>#VALUE!</v>
      </c>
      <c r="AB2790">
        <f t="shared" si="228"/>
        <v>0.378874840364539</v>
      </c>
    </row>
    <row r="2791" spans="1:28">
      <c r="A2791">
        <v>2790</v>
      </c>
      <c r="B2791" t="s">
        <v>116</v>
      </c>
      <c r="C2791">
        <v>-3.14364584750381E-2</v>
      </c>
      <c r="D2791">
        <v>0.15855621552858001</v>
      </c>
      <c r="E2791">
        <v>-0.19826695768587899</v>
      </c>
      <c r="F2791">
        <v>0.84288601303433697</v>
      </c>
      <c r="G2791" t="s">
        <v>551</v>
      </c>
      <c r="H2791" t="b">
        <v>0</v>
      </c>
      <c r="I2791" t="s">
        <v>382</v>
      </c>
      <c r="J2791" t="s">
        <v>382</v>
      </c>
      <c r="K2791" t="s">
        <v>382</v>
      </c>
      <c r="X2791" t="str">
        <f t="shared" si="224"/>
        <v>-0.198266957685879_0.842886013034337</v>
      </c>
      <c r="Y2791" t="str">
        <f t="shared" si="225"/>
        <v>grade8_all_grade_t8_ra_basic_resource</v>
      </c>
      <c r="Z2791" t="str">
        <f t="shared" si="226"/>
        <v>FALSE</v>
      </c>
      <c r="AA2791" s="2" t="e">
        <f t="shared" si="227"/>
        <v>#VALUE!</v>
      </c>
      <c r="AB2791">
        <f t="shared" si="228"/>
        <v>0.15855621552858001</v>
      </c>
    </row>
    <row r="2792" spans="1:28">
      <c r="A2792">
        <v>2791</v>
      </c>
      <c r="B2792" t="s">
        <v>234</v>
      </c>
      <c r="C2792">
        <v>7.6501614211021496E-3</v>
      </c>
      <c r="D2792">
        <v>1.37081669570228E-2</v>
      </c>
      <c r="E2792">
        <v>0.55807325991043</v>
      </c>
      <c r="F2792">
        <v>0.57694876230008196</v>
      </c>
      <c r="G2792" t="s">
        <v>551</v>
      </c>
      <c r="H2792" t="b">
        <v>0</v>
      </c>
      <c r="I2792" t="s">
        <v>382</v>
      </c>
      <c r="J2792" t="s">
        <v>382</v>
      </c>
      <c r="K2792" t="s">
        <v>382</v>
      </c>
      <c r="X2792" t="str">
        <f t="shared" si="224"/>
        <v>0.55807325991043_0.576948762300082</v>
      </c>
      <c r="Y2792" t="str">
        <f t="shared" si="225"/>
        <v>grade8_all_grade_t8_ra_basic_resource</v>
      </c>
      <c r="Z2792" t="str">
        <f t="shared" si="226"/>
        <v>FALSE</v>
      </c>
      <c r="AA2792" s="2" t="e">
        <f t="shared" si="227"/>
        <v>#VALUE!</v>
      </c>
      <c r="AB2792">
        <f t="shared" si="228"/>
        <v>1.37081669570228E-2</v>
      </c>
    </row>
    <row r="2793" spans="1:28">
      <c r="A2793">
        <v>2792</v>
      </c>
      <c r="B2793" t="s">
        <v>150</v>
      </c>
      <c r="C2793">
        <v>11.7443583834884</v>
      </c>
      <c r="D2793">
        <v>0.39771396575601697</v>
      </c>
      <c r="E2793">
        <v>29.529660496491399</v>
      </c>
      <c r="F2793" s="17">
        <v>2.9328761957060497E-122</v>
      </c>
      <c r="G2793" t="s">
        <v>552</v>
      </c>
      <c r="H2793" t="b">
        <v>0</v>
      </c>
      <c r="I2793" t="s">
        <v>382</v>
      </c>
      <c r="J2793" t="s">
        <v>382</v>
      </c>
      <c r="K2793" t="s">
        <v>382</v>
      </c>
      <c r="X2793" t="str">
        <f t="shared" si="224"/>
        <v>29.5296604964914_2.9328761957061E-122</v>
      </c>
      <c r="Y2793" t="str">
        <f t="shared" si="225"/>
        <v>grade9_all_grade_t8_ra_basic_resource</v>
      </c>
      <c r="Z2793" t="str">
        <f t="shared" si="226"/>
        <v>FALSE</v>
      </c>
      <c r="AA2793" s="2" t="e">
        <f t="shared" si="227"/>
        <v>#VALUE!</v>
      </c>
      <c r="AB2793">
        <f t="shared" si="228"/>
        <v>0.39771396575601697</v>
      </c>
    </row>
    <row r="2794" spans="1:28">
      <c r="A2794">
        <v>2793</v>
      </c>
      <c r="B2794" t="s">
        <v>116</v>
      </c>
      <c r="C2794">
        <v>-1.9520963423649701E-2</v>
      </c>
      <c r="D2794">
        <v>0.17709101391982199</v>
      </c>
      <c r="E2794">
        <v>-0.110231247715865</v>
      </c>
      <c r="F2794">
        <v>0.91225995358147405</v>
      </c>
      <c r="G2794" t="s">
        <v>552</v>
      </c>
      <c r="H2794" t="b">
        <v>0</v>
      </c>
      <c r="I2794" t="s">
        <v>382</v>
      </c>
      <c r="J2794" t="s">
        <v>382</v>
      </c>
      <c r="K2794" t="s">
        <v>382</v>
      </c>
      <c r="X2794" t="str">
        <f t="shared" si="224"/>
        <v>-0.110231247715865_0.912259953581474</v>
      </c>
      <c r="Y2794" t="str">
        <f t="shared" si="225"/>
        <v>grade9_all_grade_t8_ra_basic_resource</v>
      </c>
      <c r="Z2794" t="str">
        <f t="shared" si="226"/>
        <v>FALSE</v>
      </c>
      <c r="AA2794" s="2" t="e">
        <f t="shared" si="227"/>
        <v>#VALUE!</v>
      </c>
      <c r="AB2794">
        <f t="shared" si="228"/>
        <v>0.17709101391982199</v>
      </c>
    </row>
    <row r="2795" spans="1:28">
      <c r="A2795">
        <v>2794</v>
      </c>
      <c r="B2795" t="s">
        <v>234</v>
      </c>
      <c r="C2795">
        <v>3.5765450544056102E-3</v>
      </c>
      <c r="D2795">
        <v>1.5271030275385801E-2</v>
      </c>
      <c r="E2795">
        <v>0.234204568382683</v>
      </c>
      <c r="F2795">
        <v>0.814899804210936</v>
      </c>
      <c r="G2795" t="s">
        <v>552</v>
      </c>
      <c r="H2795" t="b">
        <v>0</v>
      </c>
      <c r="I2795" t="s">
        <v>382</v>
      </c>
      <c r="J2795" t="s">
        <v>382</v>
      </c>
      <c r="K2795" t="s">
        <v>382</v>
      </c>
      <c r="X2795" t="str">
        <f t="shared" si="224"/>
        <v>0.234204568382683_0.814899804210936</v>
      </c>
      <c r="Y2795" t="str">
        <f t="shared" si="225"/>
        <v>grade9_all_grade_t8_ra_basic_resource</v>
      </c>
      <c r="Z2795" t="str">
        <f t="shared" si="226"/>
        <v>FALSE</v>
      </c>
      <c r="AA2795" s="2" t="e">
        <f t="shared" si="227"/>
        <v>#VALUE!</v>
      </c>
      <c r="AB2795">
        <f t="shared" si="228"/>
        <v>1.5271030275385801E-2</v>
      </c>
    </row>
    <row r="2796" spans="1:28">
      <c r="A2796">
        <v>2795</v>
      </c>
      <c r="B2796" t="s">
        <v>150</v>
      </c>
      <c r="C2796">
        <v>12.233736747530999</v>
      </c>
      <c r="D2796">
        <v>0.49139981043977099</v>
      </c>
      <c r="E2796">
        <v>24.895688780552501</v>
      </c>
      <c r="F2796" s="17">
        <v>9.7283483144354596E-103</v>
      </c>
      <c r="G2796" t="s">
        <v>878</v>
      </c>
      <c r="H2796" t="b">
        <v>0</v>
      </c>
      <c r="I2796" t="s">
        <v>382</v>
      </c>
      <c r="J2796" t="s">
        <v>382</v>
      </c>
      <c r="K2796" t="s">
        <v>382</v>
      </c>
      <c r="X2796" t="str">
        <f t="shared" si="224"/>
        <v>24.8956887805525_9.7283483144355E-103</v>
      </c>
      <c r="Y2796" t="str">
        <f t="shared" si="225"/>
        <v>grade4_not_apr_march_grade_t8_ra_basic_resource</v>
      </c>
      <c r="Z2796" t="str">
        <f t="shared" si="226"/>
        <v>FALSE</v>
      </c>
      <c r="AA2796" s="2" t="e">
        <f t="shared" si="227"/>
        <v>#VALUE!</v>
      </c>
      <c r="AB2796">
        <f t="shared" si="228"/>
        <v>0.49139981043977099</v>
      </c>
    </row>
    <row r="2797" spans="1:28">
      <c r="A2797">
        <v>2796</v>
      </c>
      <c r="B2797" t="s">
        <v>116</v>
      </c>
      <c r="C2797">
        <v>-0.33533161784757898</v>
      </c>
      <c r="D2797">
        <v>0.202225998532438</v>
      </c>
      <c r="E2797">
        <v>-1.6582023096985199</v>
      </c>
      <c r="F2797">
        <v>9.7652668620506894E-2</v>
      </c>
      <c r="G2797" t="s">
        <v>878</v>
      </c>
      <c r="H2797" t="b">
        <v>0</v>
      </c>
      <c r="I2797" t="s">
        <v>382</v>
      </c>
      <c r="J2797" t="s">
        <v>382</v>
      </c>
      <c r="K2797" t="s">
        <v>382</v>
      </c>
      <c r="X2797" t="str">
        <f t="shared" si="224"/>
        <v>-1.65820230969852_0.0976526686205069</v>
      </c>
      <c r="Y2797" t="str">
        <f t="shared" si="225"/>
        <v>grade4_not_apr_march_grade_t8_ra_basic_resource</v>
      </c>
      <c r="Z2797" t="str">
        <f t="shared" si="226"/>
        <v>FALSE</v>
      </c>
      <c r="AA2797" s="2" t="e">
        <f t="shared" si="227"/>
        <v>#VALUE!</v>
      </c>
      <c r="AB2797">
        <f t="shared" si="228"/>
        <v>0.202225998532438</v>
      </c>
    </row>
    <row r="2798" spans="1:28">
      <c r="A2798">
        <v>2797</v>
      </c>
      <c r="B2798" t="s">
        <v>234</v>
      </c>
      <c r="C2798">
        <v>2.6997984217643201E-2</v>
      </c>
      <c r="D2798">
        <v>1.7700887154925599E-2</v>
      </c>
      <c r="E2798">
        <v>1.5252333954420201</v>
      </c>
      <c r="F2798">
        <v>0.12758000144815199</v>
      </c>
      <c r="G2798" t="s">
        <v>878</v>
      </c>
      <c r="H2798" t="b">
        <v>0</v>
      </c>
      <c r="I2798" t="s">
        <v>382</v>
      </c>
      <c r="J2798" t="s">
        <v>382</v>
      </c>
      <c r="K2798" t="s">
        <v>382</v>
      </c>
      <c r="X2798" t="str">
        <f t="shared" si="224"/>
        <v>1.52523339544202_0.127580001448152</v>
      </c>
      <c r="Y2798" t="str">
        <f t="shared" si="225"/>
        <v>grade4_not_apr_march_grade_t8_ra_basic_resource</v>
      </c>
      <c r="Z2798" t="str">
        <f t="shared" si="226"/>
        <v>FALSE</v>
      </c>
      <c r="AA2798" s="2" t="e">
        <f t="shared" si="227"/>
        <v>#VALUE!</v>
      </c>
      <c r="AB2798">
        <f t="shared" si="228"/>
        <v>1.7700887154925599E-2</v>
      </c>
    </row>
    <row r="2799" spans="1:28">
      <c r="A2799">
        <v>2798</v>
      </c>
      <c r="B2799" t="s">
        <v>150</v>
      </c>
      <c r="C2799">
        <v>11.7063094140101</v>
      </c>
      <c r="D2799">
        <v>0.42442138057892098</v>
      </c>
      <c r="E2799">
        <v>27.5818089042601</v>
      </c>
      <c r="F2799" s="17">
        <v>2.78405084743558E-125</v>
      </c>
      <c r="G2799" t="s">
        <v>879</v>
      </c>
      <c r="H2799" t="b">
        <v>0</v>
      </c>
      <c r="I2799" t="s">
        <v>382</v>
      </c>
      <c r="J2799" t="s">
        <v>382</v>
      </c>
      <c r="K2799" t="s">
        <v>382</v>
      </c>
      <c r="X2799" t="str">
        <f t="shared" si="224"/>
        <v>27.5818089042601_2.7840508474356E-125</v>
      </c>
      <c r="Y2799" t="str">
        <f t="shared" si="225"/>
        <v>grade5_not_apr_march_grade_t8_ra_basic_resource</v>
      </c>
      <c r="Z2799" t="str">
        <f t="shared" si="226"/>
        <v>FALSE</v>
      </c>
      <c r="AA2799" s="2" t="e">
        <f t="shared" si="227"/>
        <v>#VALUE!</v>
      </c>
      <c r="AB2799">
        <f t="shared" si="228"/>
        <v>0.42442138057892098</v>
      </c>
    </row>
    <row r="2800" spans="1:28">
      <c r="A2800">
        <v>2799</v>
      </c>
      <c r="B2800" t="s">
        <v>116</v>
      </c>
      <c r="C2800">
        <v>-0.101989179777039</v>
      </c>
      <c r="D2800">
        <v>0.17042887155320399</v>
      </c>
      <c r="E2800">
        <v>-0.59842665651400795</v>
      </c>
      <c r="F2800">
        <v>0.54968945790379398</v>
      </c>
      <c r="G2800" t="s">
        <v>879</v>
      </c>
      <c r="H2800" t="b">
        <v>0</v>
      </c>
      <c r="I2800" t="s">
        <v>382</v>
      </c>
      <c r="J2800" t="s">
        <v>382</v>
      </c>
      <c r="K2800" t="s">
        <v>382</v>
      </c>
      <c r="X2800" t="str">
        <f t="shared" si="224"/>
        <v>-0.598426656514008_0.549689457903794</v>
      </c>
      <c r="Y2800" t="str">
        <f t="shared" si="225"/>
        <v>grade5_not_apr_march_grade_t8_ra_basic_resource</v>
      </c>
      <c r="Z2800" t="str">
        <f t="shared" si="226"/>
        <v>FALSE</v>
      </c>
      <c r="AA2800" s="2" t="e">
        <f t="shared" si="227"/>
        <v>#VALUE!</v>
      </c>
      <c r="AB2800">
        <f t="shared" si="228"/>
        <v>0.17042887155320399</v>
      </c>
    </row>
    <row r="2801" spans="1:28">
      <c r="A2801">
        <v>2800</v>
      </c>
      <c r="B2801" t="s">
        <v>234</v>
      </c>
      <c r="C2801">
        <v>9.1256819226353293E-3</v>
      </c>
      <c r="D2801">
        <v>1.4936864005931499E-2</v>
      </c>
      <c r="E2801">
        <v>0.610950325249765</v>
      </c>
      <c r="F2801">
        <v>0.54136993131755395</v>
      </c>
      <c r="G2801" t="s">
        <v>879</v>
      </c>
      <c r="H2801" t="b">
        <v>0</v>
      </c>
      <c r="I2801" t="s">
        <v>382</v>
      </c>
      <c r="J2801" t="s">
        <v>382</v>
      </c>
      <c r="K2801" t="s">
        <v>382</v>
      </c>
      <c r="X2801" t="str">
        <f t="shared" si="224"/>
        <v>0.610950325249765_0.541369931317554</v>
      </c>
      <c r="Y2801" t="str">
        <f t="shared" si="225"/>
        <v>grade5_not_apr_march_grade_t8_ra_basic_resource</v>
      </c>
      <c r="Z2801" t="str">
        <f t="shared" si="226"/>
        <v>FALSE</v>
      </c>
      <c r="AA2801" s="2" t="e">
        <f t="shared" si="227"/>
        <v>#VALUE!</v>
      </c>
      <c r="AB2801">
        <f t="shared" si="228"/>
        <v>1.4936864005931499E-2</v>
      </c>
    </row>
    <row r="2802" spans="1:28">
      <c r="A2802">
        <v>2801</v>
      </c>
      <c r="B2802" t="s">
        <v>150</v>
      </c>
      <c r="C2802">
        <v>11.8026883522716</v>
      </c>
      <c r="D2802">
        <v>0.438028013678956</v>
      </c>
      <c r="E2802">
        <v>26.945053703625</v>
      </c>
      <c r="F2802" s="17">
        <v>5.8431725639698999E-121</v>
      </c>
      <c r="G2802" t="s">
        <v>880</v>
      </c>
      <c r="H2802" t="b">
        <v>0</v>
      </c>
      <c r="I2802" t="s">
        <v>382</v>
      </c>
      <c r="J2802" t="s">
        <v>382</v>
      </c>
      <c r="K2802" t="s">
        <v>382</v>
      </c>
      <c r="X2802" t="str">
        <f t="shared" si="224"/>
        <v>26.945053703625_5.8431725639699E-121</v>
      </c>
      <c r="Y2802" t="str">
        <f t="shared" si="225"/>
        <v>grade6_not_apr_march_grade_t8_ra_basic_resource</v>
      </c>
      <c r="Z2802" t="str">
        <f t="shared" si="226"/>
        <v>FALSE</v>
      </c>
      <c r="AA2802" s="2" t="e">
        <f t="shared" si="227"/>
        <v>#VALUE!</v>
      </c>
      <c r="AB2802">
        <f t="shared" si="228"/>
        <v>0.438028013678956</v>
      </c>
    </row>
    <row r="2803" spans="1:28">
      <c r="A2803">
        <v>2802</v>
      </c>
      <c r="B2803" t="s">
        <v>116</v>
      </c>
      <c r="C2803">
        <v>4.4617242392484602E-2</v>
      </c>
      <c r="D2803">
        <v>0.17983113221209099</v>
      </c>
      <c r="E2803">
        <v>0.24810633088748801</v>
      </c>
      <c r="F2803">
        <v>0.80410252072372701</v>
      </c>
      <c r="G2803" t="s">
        <v>880</v>
      </c>
      <c r="H2803" t="b">
        <v>0</v>
      </c>
      <c r="I2803" t="s">
        <v>382</v>
      </c>
      <c r="J2803" t="s">
        <v>382</v>
      </c>
      <c r="K2803" t="s">
        <v>382</v>
      </c>
      <c r="X2803" t="str">
        <f t="shared" si="224"/>
        <v>0.248106330887488_0.804102520723727</v>
      </c>
      <c r="Y2803" t="str">
        <f t="shared" si="225"/>
        <v>grade6_not_apr_march_grade_t8_ra_basic_resource</v>
      </c>
      <c r="Z2803" t="str">
        <f t="shared" si="226"/>
        <v>FALSE</v>
      </c>
      <c r="AA2803" s="2" t="e">
        <f t="shared" si="227"/>
        <v>#VALUE!</v>
      </c>
      <c r="AB2803">
        <f t="shared" si="228"/>
        <v>0.17983113221209099</v>
      </c>
    </row>
    <row r="2804" spans="1:28">
      <c r="A2804">
        <v>2803</v>
      </c>
      <c r="B2804" t="s">
        <v>234</v>
      </c>
      <c r="C2804">
        <v>1.3765928223090601E-3</v>
      </c>
      <c r="D2804">
        <v>1.54594927648558E-2</v>
      </c>
      <c r="E2804">
        <v>8.9045148068407701E-2</v>
      </c>
      <c r="F2804">
        <v>0.92906366535783602</v>
      </c>
      <c r="G2804" t="s">
        <v>880</v>
      </c>
      <c r="H2804" t="b">
        <v>0</v>
      </c>
      <c r="I2804" t="s">
        <v>382</v>
      </c>
      <c r="J2804" t="s">
        <v>382</v>
      </c>
      <c r="K2804" t="s">
        <v>382</v>
      </c>
      <c r="X2804" t="str">
        <f t="shared" si="224"/>
        <v>0.0890451480684077_0.929063665357836</v>
      </c>
      <c r="Y2804" t="str">
        <f t="shared" si="225"/>
        <v>grade6_not_apr_march_grade_t8_ra_basic_resource</v>
      </c>
      <c r="Z2804" t="str">
        <f t="shared" si="226"/>
        <v>FALSE</v>
      </c>
      <c r="AA2804" s="2" t="e">
        <f t="shared" si="227"/>
        <v>#VALUE!</v>
      </c>
      <c r="AB2804">
        <f t="shared" si="228"/>
        <v>1.54594927648558E-2</v>
      </c>
    </row>
    <row r="2805" spans="1:28">
      <c r="A2805">
        <v>2804</v>
      </c>
      <c r="B2805" t="s">
        <v>150</v>
      </c>
      <c r="C2805">
        <v>11.8938889977229</v>
      </c>
      <c r="D2805">
        <v>0.41655346216531203</v>
      </c>
      <c r="E2805">
        <v>28.553091206820199</v>
      </c>
      <c r="F2805" s="17">
        <v>6.5584398055157205E-132</v>
      </c>
      <c r="G2805" t="s">
        <v>881</v>
      </c>
      <c r="H2805" t="b">
        <v>0</v>
      </c>
      <c r="I2805" t="s">
        <v>382</v>
      </c>
      <c r="J2805" t="s">
        <v>382</v>
      </c>
      <c r="K2805" t="s">
        <v>382</v>
      </c>
      <c r="X2805" t="str">
        <f t="shared" si="224"/>
        <v>28.5530912068202_6.5584398055157E-132</v>
      </c>
      <c r="Y2805" t="str">
        <f t="shared" si="225"/>
        <v>grade7_not_apr_march_grade_t8_ra_basic_resource</v>
      </c>
      <c r="Z2805" t="str">
        <f t="shared" si="226"/>
        <v>FALSE</v>
      </c>
      <c r="AA2805" s="2" t="e">
        <f t="shared" si="227"/>
        <v>#VALUE!</v>
      </c>
      <c r="AB2805">
        <f t="shared" si="228"/>
        <v>0.41655346216531203</v>
      </c>
    </row>
    <row r="2806" spans="1:28">
      <c r="A2806">
        <v>2805</v>
      </c>
      <c r="B2806" t="s">
        <v>116</v>
      </c>
      <c r="C2806">
        <v>8.4626956979068593E-2</v>
      </c>
      <c r="D2806">
        <v>0.17524521413313299</v>
      </c>
      <c r="E2806">
        <v>0.48290595208367898</v>
      </c>
      <c r="F2806">
        <v>0.62926727174661901</v>
      </c>
      <c r="G2806" t="s">
        <v>881</v>
      </c>
      <c r="H2806" t="b">
        <v>0</v>
      </c>
      <c r="I2806" t="s">
        <v>382</v>
      </c>
      <c r="J2806" t="s">
        <v>382</v>
      </c>
      <c r="K2806" t="s">
        <v>382</v>
      </c>
      <c r="X2806" t="str">
        <f t="shared" si="224"/>
        <v>0.482905952083679_0.629267271746619</v>
      </c>
      <c r="Y2806" t="str">
        <f t="shared" si="225"/>
        <v>grade7_not_apr_march_grade_t8_ra_basic_resource</v>
      </c>
      <c r="Z2806" t="str">
        <f t="shared" si="226"/>
        <v>FALSE</v>
      </c>
      <c r="AA2806" s="2" t="e">
        <f t="shared" si="227"/>
        <v>#VALUE!</v>
      </c>
      <c r="AB2806">
        <f t="shared" si="228"/>
        <v>0.17524521413313299</v>
      </c>
    </row>
    <row r="2807" spans="1:28">
      <c r="A2807">
        <v>2806</v>
      </c>
      <c r="B2807" t="s">
        <v>234</v>
      </c>
      <c r="C2807">
        <v>-1.02509743784518E-3</v>
      </c>
      <c r="D2807">
        <v>1.53511092869655E-2</v>
      </c>
      <c r="E2807">
        <v>-6.6776766335419305E-2</v>
      </c>
      <c r="F2807">
        <v>0.94677264880908896</v>
      </c>
      <c r="G2807" t="s">
        <v>881</v>
      </c>
      <c r="H2807" t="b">
        <v>0</v>
      </c>
      <c r="I2807" t="s">
        <v>382</v>
      </c>
      <c r="J2807" t="s">
        <v>382</v>
      </c>
      <c r="K2807" t="s">
        <v>382</v>
      </c>
      <c r="X2807" t="str">
        <f t="shared" si="224"/>
        <v>-0.0667767663354193_0.946772648809089</v>
      </c>
      <c r="Y2807" t="str">
        <f t="shared" si="225"/>
        <v>grade7_not_apr_march_grade_t8_ra_basic_resource</v>
      </c>
      <c r="Z2807" t="str">
        <f t="shared" si="226"/>
        <v>FALSE</v>
      </c>
      <c r="AA2807" s="2" t="e">
        <f t="shared" si="227"/>
        <v>#VALUE!</v>
      </c>
      <c r="AB2807">
        <f t="shared" si="228"/>
        <v>1.53511092869655E-2</v>
      </c>
    </row>
    <row r="2808" spans="1:28">
      <c r="A2808">
        <v>2807</v>
      </c>
      <c r="B2808" t="s">
        <v>150</v>
      </c>
      <c r="C2808">
        <v>12.539604168803301</v>
      </c>
      <c r="D2808">
        <v>0.49603437859980398</v>
      </c>
      <c r="E2808">
        <v>25.2797078383959</v>
      </c>
      <c r="F2808" s="17">
        <v>5.8357611052825995E-100</v>
      </c>
      <c r="G2808" t="s">
        <v>882</v>
      </c>
      <c r="H2808" t="b">
        <v>0</v>
      </c>
      <c r="I2808" t="s">
        <v>382</v>
      </c>
      <c r="J2808" t="s">
        <v>382</v>
      </c>
      <c r="K2808" t="s">
        <v>382</v>
      </c>
      <c r="X2808" t="str">
        <f t="shared" si="224"/>
        <v>25.2797078383959_5.8357611052826E-100</v>
      </c>
      <c r="Y2808" t="str">
        <f t="shared" si="225"/>
        <v>grade8_not_apr_march_grade_t8_ra_basic_resource</v>
      </c>
      <c r="Z2808" t="str">
        <f t="shared" si="226"/>
        <v>FALSE</v>
      </c>
      <c r="AA2808" s="2" t="e">
        <f t="shared" si="227"/>
        <v>#VALUE!</v>
      </c>
      <c r="AB2808">
        <f t="shared" si="228"/>
        <v>0.49603437859980398</v>
      </c>
    </row>
    <row r="2809" spans="1:28">
      <c r="A2809">
        <v>2808</v>
      </c>
      <c r="B2809" t="s">
        <v>116</v>
      </c>
      <c r="C2809">
        <v>-0.34850302474563499</v>
      </c>
      <c r="D2809">
        <v>0.21307295584244601</v>
      </c>
      <c r="E2809">
        <v>-1.6356042153154899</v>
      </c>
      <c r="F2809">
        <v>0.10238452425542401</v>
      </c>
      <c r="G2809" t="s">
        <v>882</v>
      </c>
      <c r="H2809" t="b">
        <v>0</v>
      </c>
      <c r="I2809" t="s">
        <v>382</v>
      </c>
      <c r="J2809" t="s">
        <v>382</v>
      </c>
      <c r="K2809" t="s">
        <v>382</v>
      </c>
      <c r="X2809" t="str">
        <f t="shared" si="224"/>
        <v>-1.63560421531549_0.102384524255424</v>
      </c>
      <c r="Y2809" t="str">
        <f t="shared" si="225"/>
        <v>grade8_not_apr_march_grade_t8_ra_basic_resource</v>
      </c>
      <c r="Z2809" t="str">
        <f t="shared" si="226"/>
        <v>FALSE</v>
      </c>
      <c r="AA2809" s="2" t="e">
        <f t="shared" si="227"/>
        <v>#VALUE!</v>
      </c>
      <c r="AB2809">
        <f t="shared" si="228"/>
        <v>0.21307295584244601</v>
      </c>
    </row>
    <row r="2810" spans="1:28">
      <c r="A2810">
        <v>2809</v>
      </c>
      <c r="B2810" t="s">
        <v>234</v>
      </c>
      <c r="C2810">
        <v>3.6919763025096898E-2</v>
      </c>
      <c r="D2810">
        <v>1.8747384457179401E-2</v>
      </c>
      <c r="E2810">
        <v>1.9693287407331299</v>
      </c>
      <c r="F2810">
        <v>4.93203196547638E-2</v>
      </c>
      <c r="G2810" t="s">
        <v>882</v>
      </c>
      <c r="H2810" t="b">
        <v>0</v>
      </c>
      <c r="I2810" t="s">
        <v>382</v>
      </c>
      <c r="J2810" t="s">
        <v>382</v>
      </c>
      <c r="K2810" t="s">
        <v>382</v>
      </c>
      <c r="X2810" t="str">
        <f t="shared" si="224"/>
        <v>1.96932874073313_0.0493203196547638</v>
      </c>
      <c r="Y2810" t="str">
        <f t="shared" si="225"/>
        <v>grade8_not_apr_march_grade_t8_ra_basic_resource</v>
      </c>
      <c r="Z2810" t="str">
        <f t="shared" si="226"/>
        <v>FALSE</v>
      </c>
      <c r="AA2810" s="2" t="e">
        <f t="shared" si="227"/>
        <v>#VALUE!</v>
      </c>
      <c r="AB2810">
        <f t="shared" si="228"/>
        <v>1.8747384457179401E-2</v>
      </c>
    </row>
    <row r="2811" spans="1:28">
      <c r="A2811">
        <v>2810</v>
      </c>
      <c r="B2811" t="s">
        <v>150</v>
      </c>
      <c r="C2811">
        <v>11.851325949708301</v>
      </c>
      <c r="D2811">
        <v>0.56812564000704002</v>
      </c>
      <c r="E2811">
        <v>20.8603962136993</v>
      </c>
      <c r="F2811" s="17">
        <v>2.5471888690859802E-71</v>
      </c>
      <c r="G2811" t="s">
        <v>883</v>
      </c>
      <c r="H2811" t="b">
        <v>0</v>
      </c>
      <c r="I2811" t="s">
        <v>382</v>
      </c>
      <c r="J2811" t="s">
        <v>382</v>
      </c>
      <c r="K2811" t="s">
        <v>382</v>
      </c>
      <c r="X2811" t="str">
        <f t="shared" si="224"/>
        <v>20.8603962136993_2.54718886908598E-71</v>
      </c>
      <c r="Y2811" t="str">
        <f t="shared" si="225"/>
        <v>grade9_not_apr_march_grade_t8_ra_basic_resource</v>
      </c>
      <c r="Z2811" t="str">
        <f t="shared" si="226"/>
        <v>FALSE</v>
      </c>
      <c r="AA2811" s="2" t="e">
        <f t="shared" si="227"/>
        <v>#VALUE!</v>
      </c>
      <c r="AB2811">
        <f t="shared" si="228"/>
        <v>0.56812564000704002</v>
      </c>
    </row>
    <row r="2812" spans="1:28">
      <c r="A2812">
        <v>2811</v>
      </c>
      <c r="B2812" t="s">
        <v>116</v>
      </c>
      <c r="C2812">
        <v>-0.127327566671702</v>
      </c>
      <c r="D2812">
        <v>0.25075825720970302</v>
      </c>
      <c r="E2812">
        <v>-0.507770185071998</v>
      </c>
      <c r="F2812">
        <v>0.61182185159605396</v>
      </c>
      <c r="G2812" t="s">
        <v>883</v>
      </c>
      <c r="H2812" t="b">
        <v>0</v>
      </c>
      <c r="I2812" t="s">
        <v>382</v>
      </c>
      <c r="J2812" t="s">
        <v>382</v>
      </c>
      <c r="K2812" t="s">
        <v>382</v>
      </c>
      <c r="X2812" t="str">
        <f t="shared" ref="X2812:X2875" si="229">E2812&amp;"_"&amp;F2812</f>
        <v>-0.507770185071998_0.611821851596054</v>
      </c>
      <c r="Y2812" t="str">
        <f t="shared" ref="Y2812:Y2875" si="230">TEXT(G2812,"0.000")</f>
        <v>grade9_not_apr_march_grade_t8_ra_basic_resource</v>
      </c>
      <c r="Z2812" t="str">
        <f t="shared" ref="Z2812:Z2875" si="231">TEXT(H2812,"0.000")</f>
        <v>FALSE</v>
      </c>
      <c r="AA2812" s="2" t="e">
        <f t="shared" ref="AA2812:AA2875" si="232">IF(COUNTIF(J2812,"*E*")&gt;0, "***", IF(TEXT(J2812, "0.00E+00")*1&lt;0.01, "***", IF(TEXT(J2812, "0.00E+00")*1&lt;0.05, "**",  IF(TEXT(J2812, "0.00E+00")*1&lt;0.1, "*",""))))</f>
        <v>#VALUE!</v>
      </c>
      <c r="AB2812">
        <f t="shared" ref="AB2812:AB2875" si="233">D2812</f>
        <v>0.25075825720970302</v>
      </c>
    </row>
    <row r="2813" spans="1:28">
      <c r="A2813">
        <v>2812</v>
      </c>
      <c r="B2813" t="s">
        <v>234</v>
      </c>
      <c r="C2813">
        <v>1.702299594195E-2</v>
      </c>
      <c r="D2813">
        <v>2.21127212772699E-2</v>
      </c>
      <c r="E2813">
        <v>0.76982817847246199</v>
      </c>
      <c r="F2813">
        <v>0.44173844463824202</v>
      </c>
      <c r="G2813" t="s">
        <v>883</v>
      </c>
      <c r="H2813" t="b">
        <v>0</v>
      </c>
      <c r="I2813" t="s">
        <v>382</v>
      </c>
      <c r="J2813" t="s">
        <v>382</v>
      </c>
      <c r="K2813" t="s">
        <v>382</v>
      </c>
      <c r="X2813" t="str">
        <f t="shared" si="229"/>
        <v>0.769828178472462_0.441738444638242</v>
      </c>
      <c r="Y2813" t="str">
        <f t="shared" si="230"/>
        <v>grade9_not_apr_march_grade_t8_ra_basic_resource</v>
      </c>
      <c r="Z2813" t="str">
        <f t="shared" si="231"/>
        <v>FALSE</v>
      </c>
      <c r="AA2813" s="2" t="e">
        <f t="shared" si="232"/>
        <v>#VALUE!</v>
      </c>
      <c r="AB2813">
        <f t="shared" si="233"/>
        <v>2.21127212772699E-2</v>
      </c>
    </row>
    <row r="2814" spans="1:28">
      <c r="A2814">
        <v>2813</v>
      </c>
      <c r="B2814" t="s">
        <v>116</v>
      </c>
      <c r="C2814">
        <v>-0.16215815787198401</v>
      </c>
      <c r="D2814">
        <v>0.22793663879688</v>
      </c>
      <c r="E2814">
        <v>-0.71141769365339902</v>
      </c>
      <c r="F2814">
        <v>0.47715919999846801</v>
      </c>
      <c r="G2814" t="s">
        <v>553</v>
      </c>
      <c r="H2814" t="b">
        <v>0</v>
      </c>
      <c r="I2814" t="s">
        <v>382</v>
      </c>
      <c r="J2814" t="s">
        <v>382</v>
      </c>
      <c r="K2814" t="s">
        <v>382</v>
      </c>
      <c r="X2814" t="str">
        <f t="shared" si="229"/>
        <v>-0.711417693653399_0.477159199998468</v>
      </c>
      <c r="Y2814" t="str">
        <f t="shared" si="230"/>
        <v>grade4_all_grade_t8_ra_cont_resource</v>
      </c>
      <c r="Z2814" t="str">
        <f t="shared" si="231"/>
        <v>FALSE</v>
      </c>
      <c r="AA2814" s="2" t="e">
        <f t="shared" si="232"/>
        <v>#VALUE!</v>
      </c>
      <c r="AB2814">
        <f t="shared" si="233"/>
        <v>0.22793663879688</v>
      </c>
    </row>
    <row r="2815" spans="1:28">
      <c r="A2815">
        <v>2814</v>
      </c>
      <c r="B2815" t="s">
        <v>234</v>
      </c>
      <c r="C2815">
        <v>7.8230971937011708E-3</v>
      </c>
      <c r="D2815">
        <v>2.0437846965260201E-2</v>
      </c>
      <c r="E2815">
        <v>0.38277501573422501</v>
      </c>
      <c r="F2815">
        <v>0.70205023503861497</v>
      </c>
      <c r="G2815" t="s">
        <v>553</v>
      </c>
      <c r="H2815" t="b">
        <v>0</v>
      </c>
      <c r="I2815" t="s">
        <v>382</v>
      </c>
      <c r="J2815" t="s">
        <v>382</v>
      </c>
      <c r="K2815" t="s">
        <v>382</v>
      </c>
      <c r="X2815" t="str">
        <f t="shared" si="229"/>
        <v>0.382775015734225_0.702050235038615</v>
      </c>
      <c r="Y2815" t="str">
        <f t="shared" si="230"/>
        <v>grade4_all_grade_t8_ra_cont_resource</v>
      </c>
      <c r="Z2815" t="str">
        <f t="shared" si="231"/>
        <v>FALSE</v>
      </c>
      <c r="AA2815" s="2" t="e">
        <f t="shared" si="232"/>
        <v>#VALUE!</v>
      </c>
      <c r="AB2815">
        <f t="shared" si="233"/>
        <v>2.0437846965260201E-2</v>
      </c>
    </row>
    <row r="2816" spans="1:28">
      <c r="A2816">
        <v>2815</v>
      </c>
      <c r="B2816" t="s">
        <v>140</v>
      </c>
      <c r="C2816">
        <v>0.64238398640358796</v>
      </c>
      <c r="D2816">
        <v>0.38969325843866498</v>
      </c>
      <c r="E2816">
        <v>1.6484349484960199</v>
      </c>
      <c r="F2816">
        <v>9.9895403003875602E-2</v>
      </c>
      <c r="G2816" t="s">
        <v>553</v>
      </c>
      <c r="H2816" t="b">
        <v>0</v>
      </c>
      <c r="I2816" t="s">
        <v>382</v>
      </c>
      <c r="J2816" t="s">
        <v>382</v>
      </c>
      <c r="K2816" t="s">
        <v>382</v>
      </c>
      <c r="X2816" t="str">
        <f t="shared" si="229"/>
        <v>1.64843494849602_0.0998954030038756</v>
      </c>
      <c r="Y2816" t="str">
        <f t="shared" si="230"/>
        <v>grade4_all_grade_t8_ra_cont_resource</v>
      </c>
      <c r="Z2816" t="str">
        <f t="shared" si="231"/>
        <v>FALSE</v>
      </c>
      <c r="AA2816" s="2" t="e">
        <f t="shared" si="232"/>
        <v>#VALUE!</v>
      </c>
      <c r="AB2816">
        <f t="shared" si="233"/>
        <v>0.38969325843866498</v>
      </c>
    </row>
    <row r="2817" spans="1:28">
      <c r="A2817">
        <v>2816</v>
      </c>
      <c r="B2817" t="s">
        <v>117</v>
      </c>
      <c r="C2817">
        <v>0.72274324888770702</v>
      </c>
      <c r="D2817">
        <v>0.84321531383210202</v>
      </c>
      <c r="E2817">
        <v>0.85712775495395899</v>
      </c>
      <c r="F2817">
        <v>0.39178738817169301</v>
      </c>
      <c r="G2817" t="s">
        <v>553</v>
      </c>
      <c r="H2817" t="b">
        <v>0</v>
      </c>
      <c r="I2817" t="s">
        <v>382</v>
      </c>
      <c r="J2817" t="s">
        <v>382</v>
      </c>
      <c r="K2817" t="s">
        <v>382</v>
      </c>
      <c r="X2817" t="str">
        <f t="shared" si="229"/>
        <v>0.857127754953959_0.391787388171693</v>
      </c>
      <c r="Y2817" t="str">
        <f t="shared" si="230"/>
        <v>grade4_all_grade_t8_ra_cont_resource</v>
      </c>
      <c r="Z2817" t="str">
        <f t="shared" si="231"/>
        <v>FALSE</v>
      </c>
      <c r="AA2817" s="2" t="e">
        <f t="shared" si="232"/>
        <v>#VALUE!</v>
      </c>
      <c r="AB2817">
        <f t="shared" si="233"/>
        <v>0.84321531383210202</v>
      </c>
    </row>
    <row r="2818" spans="1:28">
      <c r="A2818">
        <v>2817</v>
      </c>
      <c r="B2818" t="s">
        <v>118</v>
      </c>
      <c r="C2818">
        <v>0.23380614410475301</v>
      </c>
      <c r="D2818">
        <v>0.753516103379411</v>
      </c>
      <c r="E2818">
        <v>0.31028685791340899</v>
      </c>
      <c r="F2818">
        <v>0.75647289602152501</v>
      </c>
      <c r="G2818" t="s">
        <v>553</v>
      </c>
      <c r="H2818" t="b">
        <v>0</v>
      </c>
      <c r="I2818" t="s">
        <v>382</v>
      </c>
      <c r="J2818" t="s">
        <v>382</v>
      </c>
      <c r="K2818" t="s">
        <v>382</v>
      </c>
      <c r="X2818" t="str">
        <f t="shared" si="229"/>
        <v>0.310286857913409_0.756472896021525</v>
      </c>
      <c r="Y2818" t="str">
        <f t="shared" si="230"/>
        <v>grade4_all_grade_t8_ra_cont_resource</v>
      </c>
      <c r="Z2818" t="str">
        <f t="shared" si="231"/>
        <v>FALSE</v>
      </c>
      <c r="AA2818" s="2" t="e">
        <f t="shared" si="232"/>
        <v>#VALUE!</v>
      </c>
      <c r="AB2818">
        <f t="shared" si="233"/>
        <v>0.753516103379411</v>
      </c>
    </row>
    <row r="2819" spans="1:28">
      <c r="A2819">
        <v>2818</v>
      </c>
      <c r="B2819" t="s">
        <v>119</v>
      </c>
      <c r="C2819">
        <v>3.6231718780986397E-2</v>
      </c>
      <c r="D2819">
        <v>0.86131615528578898</v>
      </c>
      <c r="E2819">
        <v>4.2065527923326303E-2</v>
      </c>
      <c r="F2819">
        <v>0.96646335423352803</v>
      </c>
      <c r="G2819" t="s">
        <v>553</v>
      </c>
      <c r="H2819" t="b">
        <v>0</v>
      </c>
      <c r="I2819" t="s">
        <v>382</v>
      </c>
      <c r="J2819" t="s">
        <v>382</v>
      </c>
      <c r="K2819" t="s">
        <v>382</v>
      </c>
      <c r="X2819" t="str">
        <f t="shared" si="229"/>
        <v>0.0420655279233263_0.966463354233528</v>
      </c>
      <c r="Y2819" t="str">
        <f t="shared" si="230"/>
        <v>grade4_all_grade_t8_ra_cont_resource</v>
      </c>
      <c r="Z2819" t="str">
        <f t="shared" si="231"/>
        <v>FALSE</v>
      </c>
      <c r="AA2819" s="2" t="e">
        <f t="shared" si="232"/>
        <v>#VALUE!</v>
      </c>
      <c r="AB2819">
        <f t="shared" si="233"/>
        <v>0.86131615528578898</v>
      </c>
    </row>
    <row r="2820" spans="1:28">
      <c r="A2820">
        <v>2819</v>
      </c>
      <c r="B2820" t="s">
        <v>120</v>
      </c>
      <c r="C2820">
        <v>0.422765460739643</v>
      </c>
      <c r="D2820">
        <v>1.0072803143603599</v>
      </c>
      <c r="E2820">
        <v>0.41970984115589199</v>
      </c>
      <c r="F2820">
        <v>0.67487880247948395</v>
      </c>
      <c r="G2820" t="s">
        <v>553</v>
      </c>
      <c r="H2820" t="b">
        <v>0</v>
      </c>
      <c r="I2820" t="s">
        <v>382</v>
      </c>
      <c r="J2820" t="s">
        <v>382</v>
      </c>
      <c r="K2820" t="s">
        <v>382</v>
      </c>
      <c r="X2820" t="str">
        <f t="shared" si="229"/>
        <v>0.419709841155892_0.674878802479484</v>
      </c>
      <c r="Y2820" t="str">
        <f t="shared" si="230"/>
        <v>grade4_all_grade_t8_ra_cont_resource</v>
      </c>
      <c r="Z2820" t="str">
        <f t="shared" si="231"/>
        <v>FALSE</v>
      </c>
      <c r="AA2820" s="2" t="e">
        <f t="shared" si="232"/>
        <v>#VALUE!</v>
      </c>
      <c r="AB2820">
        <f t="shared" si="233"/>
        <v>1.0072803143603599</v>
      </c>
    </row>
    <row r="2821" spans="1:28">
      <c r="A2821">
        <v>2820</v>
      </c>
      <c r="B2821" t="s">
        <v>121</v>
      </c>
      <c r="C2821">
        <v>-0.77228538903086597</v>
      </c>
      <c r="D2821">
        <v>0.53232796939921001</v>
      </c>
      <c r="E2821">
        <v>-1.4507698889135501</v>
      </c>
      <c r="F2821">
        <v>0.14747478079367099</v>
      </c>
      <c r="G2821" t="s">
        <v>553</v>
      </c>
      <c r="H2821" t="b">
        <v>0</v>
      </c>
      <c r="I2821" t="s">
        <v>382</v>
      </c>
      <c r="J2821" t="s">
        <v>382</v>
      </c>
      <c r="K2821" t="s">
        <v>382</v>
      </c>
      <c r="X2821" t="str">
        <f t="shared" si="229"/>
        <v>-1.45076988891355_0.147474780793671</v>
      </c>
      <c r="Y2821" t="str">
        <f t="shared" si="230"/>
        <v>grade4_all_grade_t8_ra_cont_resource</v>
      </c>
      <c r="Z2821" t="str">
        <f t="shared" si="231"/>
        <v>FALSE</v>
      </c>
      <c r="AA2821" s="2" t="e">
        <f t="shared" si="232"/>
        <v>#VALUE!</v>
      </c>
      <c r="AB2821">
        <f t="shared" si="233"/>
        <v>0.53232796939921001</v>
      </c>
    </row>
    <row r="2822" spans="1:28">
      <c r="A2822">
        <v>2821</v>
      </c>
      <c r="B2822" t="s">
        <v>122</v>
      </c>
      <c r="C2822">
        <v>-0.71707291544126694</v>
      </c>
      <c r="D2822">
        <v>0.57883068491149603</v>
      </c>
      <c r="E2822">
        <v>-1.2388301693973001</v>
      </c>
      <c r="F2822">
        <v>0.21599315051599999</v>
      </c>
      <c r="G2822" t="s">
        <v>553</v>
      </c>
      <c r="H2822" t="b">
        <v>0</v>
      </c>
      <c r="I2822" t="s">
        <v>382</v>
      </c>
      <c r="J2822" t="s">
        <v>382</v>
      </c>
      <c r="K2822" t="s">
        <v>382</v>
      </c>
      <c r="X2822" t="str">
        <f t="shared" si="229"/>
        <v>-1.2388301693973_0.215993150516</v>
      </c>
      <c r="Y2822" t="str">
        <f t="shared" si="230"/>
        <v>grade4_all_grade_t8_ra_cont_resource</v>
      </c>
      <c r="Z2822" t="str">
        <f t="shared" si="231"/>
        <v>FALSE</v>
      </c>
      <c r="AA2822" s="2" t="e">
        <f t="shared" si="232"/>
        <v>#VALUE!</v>
      </c>
      <c r="AB2822">
        <f t="shared" si="233"/>
        <v>0.57883068491149603</v>
      </c>
    </row>
    <row r="2823" spans="1:28">
      <c r="A2823">
        <v>2822</v>
      </c>
      <c r="B2823" t="s">
        <v>116</v>
      </c>
      <c r="C2823">
        <v>-0.134034684567231</v>
      </c>
      <c r="D2823">
        <v>0.17251304153662</v>
      </c>
      <c r="E2823">
        <v>-0.77695392402422303</v>
      </c>
      <c r="F2823">
        <v>0.43745495540976198</v>
      </c>
      <c r="G2823" t="s">
        <v>554</v>
      </c>
      <c r="H2823" t="b">
        <v>0</v>
      </c>
      <c r="I2823" t="s">
        <v>382</v>
      </c>
      <c r="J2823" t="s">
        <v>382</v>
      </c>
      <c r="K2823" t="s">
        <v>382</v>
      </c>
      <c r="X2823" t="str">
        <f t="shared" si="229"/>
        <v>-0.776953924024223_0.437454955409762</v>
      </c>
      <c r="Y2823" t="str">
        <f t="shared" si="230"/>
        <v>grade5_all_grade_t8_ra_cont_resource</v>
      </c>
      <c r="Z2823" t="str">
        <f t="shared" si="231"/>
        <v>FALSE</v>
      </c>
      <c r="AA2823" s="2" t="e">
        <f t="shared" si="232"/>
        <v>#VALUE!</v>
      </c>
      <c r="AB2823">
        <f t="shared" si="233"/>
        <v>0.17251304153662</v>
      </c>
    </row>
    <row r="2824" spans="1:28">
      <c r="A2824">
        <v>2823</v>
      </c>
      <c r="B2824" t="s">
        <v>234</v>
      </c>
      <c r="C2824">
        <v>1.13804319837662E-2</v>
      </c>
      <c r="D2824">
        <v>1.54212225271597E-2</v>
      </c>
      <c r="E2824">
        <v>0.73797210070233499</v>
      </c>
      <c r="F2824">
        <v>0.46078487595793399</v>
      </c>
      <c r="G2824" t="s">
        <v>554</v>
      </c>
      <c r="H2824" t="b">
        <v>0</v>
      </c>
      <c r="I2824" t="s">
        <v>382</v>
      </c>
      <c r="J2824" t="s">
        <v>382</v>
      </c>
      <c r="K2824" t="s">
        <v>382</v>
      </c>
      <c r="X2824" t="str">
        <f t="shared" si="229"/>
        <v>0.737972100702335_0.460784875957934</v>
      </c>
      <c r="Y2824" t="str">
        <f t="shared" si="230"/>
        <v>grade5_all_grade_t8_ra_cont_resource</v>
      </c>
      <c r="Z2824" t="str">
        <f t="shared" si="231"/>
        <v>FALSE</v>
      </c>
      <c r="AA2824" s="2" t="e">
        <f t="shared" si="232"/>
        <v>#VALUE!</v>
      </c>
      <c r="AB2824">
        <f t="shared" si="233"/>
        <v>1.54212225271597E-2</v>
      </c>
    </row>
    <row r="2825" spans="1:28">
      <c r="A2825">
        <v>2824</v>
      </c>
      <c r="B2825" t="s">
        <v>140</v>
      </c>
      <c r="C2825">
        <v>0.94862471175850405</v>
      </c>
      <c r="D2825">
        <v>0.32885325301066898</v>
      </c>
      <c r="E2825">
        <v>2.8846444518148902</v>
      </c>
      <c r="F2825">
        <v>4.0420099817467603E-3</v>
      </c>
      <c r="G2825" t="s">
        <v>554</v>
      </c>
      <c r="H2825" t="b">
        <v>0</v>
      </c>
      <c r="I2825" t="s">
        <v>382</v>
      </c>
      <c r="J2825" t="s">
        <v>382</v>
      </c>
      <c r="K2825" t="s">
        <v>382</v>
      </c>
      <c r="X2825" t="str">
        <f t="shared" si="229"/>
        <v>2.88464445181489_0.00404200998174676</v>
      </c>
      <c r="Y2825" t="str">
        <f t="shared" si="230"/>
        <v>grade5_all_grade_t8_ra_cont_resource</v>
      </c>
      <c r="Z2825" t="str">
        <f t="shared" si="231"/>
        <v>FALSE</v>
      </c>
      <c r="AA2825" s="2" t="e">
        <f t="shared" si="232"/>
        <v>#VALUE!</v>
      </c>
      <c r="AB2825">
        <f t="shared" si="233"/>
        <v>0.32885325301066898</v>
      </c>
    </row>
    <row r="2826" spans="1:28">
      <c r="A2826">
        <v>2825</v>
      </c>
      <c r="B2826" t="s">
        <v>117</v>
      </c>
      <c r="C2826">
        <v>1.18679493800614</v>
      </c>
      <c r="D2826">
        <v>0.67817795173609097</v>
      </c>
      <c r="E2826">
        <v>1.7499757032325001</v>
      </c>
      <c r="F2826">
        <v>8.0571556059872901E-2</v>
      </c>
      <c r="G2826" t="s">
        <v>554</v>
      </c>
      <c r="H2826" t="b">
        <v>0</v>
      </c>
      <c r="I2826" t="s">
        <v>382</v>
      </c>
      <c r="J2826" t="s">
        <v>382</v>
      </c>
      <c r="K2826" t="s">
        <v>382</v>
      </c>
      <c r="X2826" t="str">
        <f t="shared" si="229"/>
        <v>1.7499757032325_0.0805715560598729</v>
      </c>
      <c r="Y2826" t="str">
        <f t="shared" si="230"/>
        <v>grade5_all_grade_t8_ra_cont_resource</v>
      </c>
      <c r="Z2826" t="str">
        <f t="shared" si="231"/>
        <v>FALSE</v>
      </c>
      <c r="AA2826" s="2" t="e">
        <f t="shared" si="232"/>
        <v>#VALUE!</v>
      </c>
      <c r="AB2826">
        <f t="shared" si="233"/>
        <v>0.67817795173609097</v>
      </c>
    </row>
    <row r="2827" spans="1:28">
      <c r="A2827">
        <v>2826</v>
      </c>
      <c r="B2827" t="s">
        <v>118</v>
      </c>
      <c r="C2827">
        <v>0.70473934242550296</v>
      </c>
      <c r="D2827">
        <v>0.63101323541285803</v>
      </c>
      <c r="E2827">
        <v>1.1168376554960999</v>
      </c>
      <c r="F2827">
        <v>0.26445647458273502</v>
      </c>
      <c r="G2827" t="s">
        <v>554</v>
      </c>
      <c r="H2827" t="b">
        <v>0</v>
      </c>
      <c r="I2827" t="s">
        <v>382</v>
      </c>
      <c r="J2827" t="s">
        <v>382</v>
      </c>
      <c r="K2827" t="s">
        <v>382</v>
      </c>
      <c r="X2827" t="str">
        <f t="shared" si="229"/>
        <v>1.1168376554961_0.264456474582735</v>
      </c>
      <c r="Y2827" t="str">
        <f t="shared" si="230"/>
        <v>grade5_all_grade_t8_ra_cont_resource</v>
      </c>
      <c r="Z2827" t="str">
        <f t="shared" si="231"/>
        <v>FALSE</v>
      </c>
      <c r="AA2827" s="2" t="e">
        <f t="shared" si="232"/>
        <v>#VALUE!</v>
      </c>
      <c r="AB2827">
        <f t="shared" si="233"/>
        <v>0.63101323541285803</v>
      </c>
    </row>
    <row r="2828" spans="1:28">
      <c r="A2828">
        <v>2827</v>
      </c>
      <c r="B2828" t="s">
        <v>119</v>
      </c>
      <c r="C2828">
        <v>0.94022821949322</v>
      </c>
      <c r="D2828">
        <v>0.64856399175972501</v>
      </c>
      <c r="E2828">
        <v>1.44970771032498</v>
      </c>
      <c r="F2828">
        <v>0.14759905579603899</v>
      </c>
      <c r="G2828" t="s">
        <v>554</v>
      </c>
      <c r="H2828" t="b">
        <v>0</v>
      </c>
      <c r="I2828" t="s">
        <v>382</v>
      </c>
      <c r="J2828" t="s">
        <v>382</v>
      </c>
      <c r="K2828" t="s">
        <v>382</v>
      </c>
      <c r="X2828" t="str">
        <f t="shared" si="229"/>
        <v>1.44970771032498_0.147599055796039</v>
      </c>
      <c r="Y2828" t="str">
        <f t="shared" si="230"/>
        <v>grade5_all_grade_t8_ra_cont_resource</v>
      </c>
      <c r="Z2828" t="str">
        <f t="shared" si="231"/>
        <v>FALSE</v>
      </c>
      <c r="AA2828" s="2" t="e">
        <f t="shared" si="232"/>
        <v>#VALUE!</v>
      </c>
      <c r="AB2828">
        <f t="shared" si="233"/>
        <v>0.64856399175972501</v>
      </c>
    </row>
    <row r="2829" spans="1:28">
      <c r="A2829">
        <v>2828</v>
      </c>
      <c r="B2829" t="s">
        <v>120</v>
      </c>
      <c r="C2829">
        <v>-0.17605433707242699</v>
      </c>
      <c r="D2829">
        <v>0.73363065857614895</v>
      </c>
      <c r="E2829">
        <v>-0.23997679897145799</v>
      </c>
      <c r="F2829">
        <v>0.81042024694953696</v>
      </c>
      <c r="G2829" t="s">
        <v>554</v>
      </c>
      <c r="H2829" t="b">
        <v>0</v>
      </c>
      <c r="I2829" t="s">
        <v>382</v>
      </c>
      <c r="J2829" t="s">
        <v>382</v>
      </c>
      <c r="K2829" t="s">
        <v>382</v>
      </c>
      <c r="X2829" t="str">
        <f t="shared" si="229"/>
        <v>-0.239976798971458_0.810420246949537</v>
      </c>
      <c r="Y2829" t="str">
        <f t="shared" si="230"/>
        <v>grade5_all_grade_t8_ra_cont_resource</v>
      </c>
      <c r="Z2829" t="str">
        <f t="shared" si="231"/>
        <v>FALSE</v>
      </c>
      <c r="AA2829" s="2" t="e">
        <f t="shared" si="232"/>
        <v>#VALUE!</v>
      </c>
      <c r="AB2829">
        <f t="shared" si="233"/>
        <v>0.73363065857614895</v>
      </c>
    </row>
    <row r="2830" spans="1:28">
      <c r="A2830">
        <v>2829</v>
      </c>
      <c r="B2830" t="s">
        <v>121</v>
      </c>
      <c r="C2830">
        <v>-0.49702554656755599</v>
      </c>
      <c r="D2830">
        <v>0.44624976550231099</v>
      </c>
      <c r="E2830">
        <v>-1.1137833226827401</v>
      </c>
      <c r="F2830">
        <v>0.26576395381264001</v>
      </c>
      <c r="G2830" t="s">
        <v>554</v>
      </c>
      <c r="H2830" t="b">
        <v>0</v>
      </c>
      <c r="I2830" t="s">
        <v>382</v>
      </c>
      <c r="J2830" t="s">
        <v>382</v>
      </c>
      <c r="K2830" t="s">
        <v>382</v>
      </c>
      <c r="X2830" t="str">
        <f t="shared" si="229"/>
        <v>-1.11378332268274_0.26576395381264</v>
      </c>
      <c r="Y2830" t="str">
        <f t="shared" si="230"/>
        <v>grade5_all_grade_t8_ra_cont_resource</v>
      </c>
      <c r="Z2830" t="str">
        <f t="shared" si="231"/>
        <v>FALSE</v>
      </c>
      <c r="AA2830" s="2" t="e">
        <f t="shared" si="232"/>
        <v>#VALUE!</v>
      </c>
      <c r="AB2830">
        <f t="shared" si="233"/>
        <v>0.44624976550231099</v>
      </c>
    </row>
    <row r="2831" spans="1:28">
      <c r="A2831">
        <v>2830</v>
      </c>
      <c r="B2831" t="s">
        <v>122</v>
      </c>
      <c r="C2831">
        <v>-1.06199585971786</v>
      </c>
      <c r="D2831">
        <v>0.43047283619481602</v>
      </c>
      <c r="E2831">
        <v>-2.4670450035951599</v>
      </c>
      <c r="F2831">
        <v>1.38675868046448E-2</v>
      </c>
      <c r="G2831" t="s">
        <v>554</v>
      </c>
      <c r="H2831" t="b">
        <v>0</v>
      </c>
      <c r="I2831" t="s">
        <v>382</v>
      </c>
      <c r="J2831" t="s">
        <v>382</v>
      </c>
      <c r="K2831" t="s">
        <v>382</v>
      </c>
      <c r="X2831" t="str">
        <f t="shared" si="229"/>
        <v>-2.46704500359516_0.0138675868046448</v>
      </c>
      <c r="Y2831" t="str">
        <f t="shared" si="230"/>
        <v>grade5_all_grade_t8_ra_cont_resource</v>
      </c>
      <c r="Z2831" t="str">
        <f t="shared" si="231"/>
        <v>FALSE</v>
      </c>
      <c r="AA2831" s="2" t="e">
        <f t="shared" si="232"/>
        <v>#VALUE!</v>
      </c>
      <c r="AB2831">
        <f t="shared" si="233"/>
        <v>0.43047283619481602</v>
      </c>
    </row>
    <row r="2832" spans="1:28">
      <c r="A2832">
        <v>2831</v>
      </c>
      <c r="B2832" t="s">
        <v>116</v>
      </c>
      <c r="C2832">
        <v>0.212896226660446</v>
      </c>
      <c r="D2832">
        <v>0.19552014998039399</v>
      </c>
      <c r="E2832">
        <v>1.0888710277779301</v>
      </c>
      <c r="F2832">
        <v>0.27660639584269803</v>
      </c>
      <c r="G2832" t="s">
        <v>555</v>
      </c>
      <c r="H2832" t="b">
        <v>0</v>
      </c>
      <c r="I2832" t="s">
        <v>382</v>
      </c>
      <c r="J2832" t="s">
        <v>382</v>
      </c>
      <c r="K2832" t="s">
        <v>382</v>
      </c>
      <c r="X2832" t="str">
        <f t="shared" si="229"/>
        <v>1.08887102777793_0.276606395842698</v>
      </c>
      <c r="Y2832" t="str">
        <f t="shared" si="230"/>
        <v>grade6_all_grade_t8_ra_cont_resource</v>
      </c>
      <c r="Z2832" t="str">
        <f t="shared" si="231"/>
        <v>FALSE</v>
      </c>
      <c r="AA2832" s="2" t="e">
        <f t="shared" si="232"/>
        <v>#VALUE!</v>
      </c>
      <c r="AB2832">
        <f t="shared" si="233"/>
        <v>0.19552014998039399</v>
      </c>
    </row>
    <row r="2833" spans="1:28">
      <c r="A2833">
        <v>2832</v>
      </c>
      <c r="B2833" t="s">
        <v>234</v>
      </c>
      <c r="C2833">
        <v>-1.8285939432628399E-2</v>
      </c>
      <c r="D2833">
        <v>1.7462276435033602E-2</v>
      </c>
      <c r="E2833">
        <v>-1.04716813415818</v>
      </c>
      <c r="F2833">
        <v>0.29540363792486601</v>
      </c>
      <c r="G2833" t="s">
        <v>555</v>
      </c>
      <c r="H2833" t="b">
        <v>0</v>
      </c>
      <c r="I2833" t="s">
        <v>382</v>
      </c>
      <c r="J2833" t="s">
        <v>382</v>
      </c>
      <c r="K2833" t="s">
        <v>382</v>
      </c>
      <c r="X2833" t="str">
        <f t="shared" si="229"/>
        <v>-1.04716813415818_0.295403637924866</v>
      </c>
      <c r="Y2833" t="str">
        <f t="shared" si="230"/>
        <v>grade6_all_grade_t8_ra_cont_resource</v>
      </c>
      <c r="Z2833" t="str">
        <f t="shared" si="231"/>
        <v>FALSE</v>
      </c>
      <c r="AA2833" s="2" t="e">
        <f t="shared" si="232"/>
        <v>#VALUE!</v>
      </c>
      <c r="AB2833">
        <f t="shared" si="233"/>
        <v>1.7462276435033602E-2</v>
      </c>
    </row>
    <row r="2834" spans="1:28">
      <c r="A2834">
        <v>2833</v>
      </c>
      <c r="B2834" t="s">
        <v>140</v>
      </c>
      <c r="C2834">
        <v>0.43665587618865997</v>
      </c>
      <c r="D2834">
        <v>0.33229072270389698</v>
      </c>
      <c r="E2834">
        <v>1.3140778431475</v>
      </c>
      <c r="F2834">
        <v>0.18927447431274999</v>
      </c>
      <c r="G2834" t="s">
        <v>555</v>
      </c>
      <c r="H2834" t="b">
        <v>0</v>
      </c>
      <c r="I2834" t="s">
        <v>382</v>
      </c>
      <c r="J2834" t="s">
        <v>382</v>
      </c>
      <c r="K2834" t="s">
        <v>382</v>
      </c>
      <c r="X2834" t="str">
        <f t="shared" si="229"/>
        <v>1.3140778431475_0.18927447431275</v>
      </c>
      <c r="Y2834" t="str">
        <f t="shared" si="230"/>
        <v>grade6_all_grade_t8_ra_cont_resource</v>
      </c>
      <c r="Z2834" t="str">
        <f t="shared" si="231"/>
        <v>FALSE</v>
      </c>
      <c r="AA2834" s="2" t="e">
        <f t="shared" si="232"/>
        <v>#VALUE!</v>
      </c>
      <c r="AB2834">
        <f t="shared" si="233"/>
        <v>0.33229072270389698</v>
      </c>
    </row>
    <row r="2835" spans="1:28">
      <c r="A2835">
        <v>2834</v>
      </c>
      <c r="B2835" t="s">
        <v>117</v>
      </c>
      <c r="C2835">
        <v>0.139399003473825</v>
      </c>
      <c r="D2835">
        <v>0.72179157515067704</v>
      </c>
      <c r="E2835">
        <v>0.19312916397607599</v>
      </c>
      <c r="F2835">
        <v>0.84691696031740105</v>
      </c>
      <c r="G2835" t="s">
        <v>555</v>
      </c>
      <c r="H2835" t="b">
        <v>0</v>
      </c>
      <c r="I2835" t="s">
        <v>382</v>
      </c>
      <c r="J2835" t="s">
        <v>382</v>
      </c>
      <c r="K2835" t="s">
        <v>382</v>
      </c>
      <c r="X2835" t="str">
        <f t="shared" si="229"/>
        <v>0.193129163976076_0.846916960317401</v>
      </c>
      <c r="Y2835" t="str">
        <f t="shared" si="230"/>
        <v>grade6_all_grade_t8_ra_cont_resource</v>
      </c>
      <c r="Z2835" t="str">
        <f t="shared" si="231"/>
        <v>FALSE</v>
      </c>
      <c r="AA2835" s="2" t="e">
        <f t="shared" si="232"/>
        <v>#VALUE!</v>
      </c>
      <c r="AB2835">
        <f t="shared" si="233"/>
        <v>0.72179157515067704</v>
      </c>
    </row>
    <row r="2836" spans="1:28">
      <c r="A2836">
        <v>2835</v>
      </c>
      <c r="B2836" t="s">
        <v>118</v>
      </c>
      <c r="C2836">
        <v>0.35393153813459999</v>
      </c>
      <c r="D2836">
        <v>0.72911597587591603</v>
      </c>
      <c r="E2836">
        <v>0.485425569929953</v>
      </c>
      <c r="F2836">
        <v>0.62753486387810498</v>
      </c>
      <c r="G2836" t="s">
        <v>555</v>
      </c>
      <c r="H2836" t="b">
        <v>0</v>
      </c>
      <c r="I2836" t="s">
        <v>382</v>
      </c>
      <c r="J2836" t="s">
        <v>382</v>
      </c>
      <c r="K2836" t="s">
        <v>382</v>
      </c>
      <c r="X2836" t="str">
        <f t="shared" si="229"/>
        <v>0.485425569929953_0.627534863878105</v>
      </c>
      <c r="Y2836" t="str">
        <f t="shared" si="230"/>
        <v>grade6_all_grade_t8_ra_cont_resource</v>
      </c>
      <c r="Z2836" t="str">
        <f t="shared" si="231"/>
        <v>FALSE</v>
      </c>
      <c r="AA2836" s="2" t="e">
        <f t="shared" si="232"/>
        <v>#VALUE!</v>
      </c>
      <c r="AB2836">
        <f t="shared" si="233"/>
        <v>0.72911597587591603</v>
      </c>
    </row>
    <row r="2837" spans="1:28">
      <c r="A2837">
        <v>2836</v>
      </c>
      <c r="B2837" t="s">
        <v>119</v>
      </c>
      <c r="C2837">
        <v>-0.59138658423249801</v>
      </c>
      <c r="D2837">
        <v>0.78017875518461399</v>
      </c>
      <c r="E2837">
        <v>-0.75801421187450502</v>
      </c>
      <c r="F2837">
        <v>0.44871181946782401</v>
      </c>
      <c r="G2837" t="s">
        <v>555</v>
      </c>
      <c r="H2837" t="b">
        <v>0</v>
      </c>
      <c r="I2837" t="s">
        <v>382</v>
      </c>
      <c r="J2837" t="s">
        <v>382</v>
      </c>
      <c r="K2837" t="s">
        <v>382</v>
      </c>
      <c r="X2837" t="str">
        <f t="shared" si="229"/>
        <v>-0.758014211874505_0.448711819467824</v>
      </c>
      <c r="Y2837" t="str">
        <f t="shared" si="230"/>
        <v>grade6_all_grade_t8_ra_cont_resource</v>
      </c>
      <c r="Z2837" t="str">
        <f t="shared" si="231"/>
        <v>FALSE</v>
      </c>
      <c r="AA2837" s="2" t="e">
        <f t="shared" si="232"/>
        <v>#VALUE!</v>
      </c>
      <c r="AB2837">
        <f t="shared" si="233"/>
        <v>0.78017875518461399</v>
      </c>
    </row>
    <row r="2838" spans="1:28">
      <c r="A2838">
        <v>2837</v>
      </c>
      <c r="B2838" t="s">
        <v>120</v>
      </c>
      <c r="C2838">
        <v>-1.08062458515453</v>
      </c>
      <c r="D2838">
        <v>0.85179591385300002</v>
      </c>
      <c r="E2838">
        <v>-1.2686426027408999</v>
      </c>
      <c r="F2838">
        <v>0.20501380063962499</v>
      </c>
      <c r="G2838" t="s">
        <v>555</v>
      </c>
      <c r="H2838" t="b">
        <v>0</v>
      </c>
      <c r="I2838" t="s">
        <v>382</v>
      </c>
      <c r="J2838" t="s">
        <v>382</v>
      </c>
      <c r="K2838" t="s">
        <v>382</v>
      </c>
      <c r="X2838" t="str">
        <f t="shared" si="229"/>
        <v>-1.2686426027409_0.205013800639625</v>
      </c>
      <c r="Y2838" t="str">
        <f t="shared" si="230"/>
        <v>grade6_all_grade_t8_ra_cont_resource</v>
      </c>
      <c r="Z2838" t="str">
        <f t="shared" si="231"/>
        <v>FALSE</v>
      </c>
      <c r="AA2838" s="2" t="e">
        <f t="shared" si="232"/>
        <v>#VALUE!</v>
      </c>
      <c r="AB2838">
        <f t="shared" si="233"/>
        <v>0.85179591385300002</v>
      </c>
    </row>
    <row r="2839" spans="1:28">
      <c r="A2839">
        <v>2838</v>
      </c>
      <c r="B2839" t="s">
        <v>121</v>
      </c>
      <c r="C2839">
        <v>-0.42732416423421299</v>
      </c>
      <c r="D2839">
        <v>0.45812814684890701</v>
      </c>
      <c r="E2839">
        <v>-0.93276120922372896</v>
      </c>
      <c r="F2839">
        <v>0.351282824880851</v>
      </c>
      <c r="G2839" t="s">
        <v>555</v>
      </c>
      <c r="H2839" t="b">
        <v>0</v>
      </c>
      <c r="I2839" t="s">
        <v>382</v>
      </c>
      <c r="J2839" t="s">
        <v>382</v>
      </c>
      <c r="K2839" t="s">
        <v>382</v>
      </c>
      <c r="X2839" t="str">
        <f t="shared" si="229"/>
        <v>-0.932761209223729_0.351282824880851</v>
      </c>
      <c r="Y2839" t="str">
        <f t="shared" si="230"/>
        <v>grade6_all_grade_t8_ra_cont_resource</v>
      </c>
      <c r="Z2839" t="str">
        <f t="shared" si="231"/>
        <v>FALSE</v>
      </c>
      <c r="AA2839" s="2" t="e">
        <f t="shared" si="232"/>
        <v>#VALUE!</v>
      </c>
      <c r="AB2839">
        <f t="shared" si="233"/>
        <v>0.45812814684890701</v>
      </c>
    </row>
    <row r="2840" spans="1:28">
      <c r="A2840">
        <v>2839</v>
      </c>
      <c r="B2840" t="s">
        <v>122</v>
      </c>
      <c r="C2840">
        <v>-0.94396670823625195</v>
      </c>
      <c r="D2840">
        <v>0.43609226660814698</v>
      </c>
      <c r="E2840">
        <v>-2.1646031826665202</v>
      </c>
      <c r="F2840">
        <v>3.0774277961368501E-2</v>
      </c>
      <c r="G2840" t="s">
        <v>555</v>
      </c>
      <c r="H2840" t="b">
        <v>0</v>
      </c>
      <c r="I2840" t="s">
        <v>382</v>
      </c>
      <c r="J2840" t="s">
        <v>382</v>
      </c>
      <c r="K2840" t="s">
        <v>382</v>
      </c>
      <c r="X2840" t="str">
        <f t="shared" si="229"/>
        <v>-2.16460318266652_0.0307742779613685</v>
      </c>
      <c r="Y2840" t="str">
        <f t="shared" si="230"/>
        <v>grade6_all_grade_t8_ra_cont_resource</v>
      </c>
      <c r="Z2840" t="str">
        <f t="shared" si="231"/>
        <v>FALSE</v>
      </c>
      <c r="AA2840" s="2" t="e">
        <f t="shared" si="232"/>
        <v>#VALUE!</v>
      </c>
      <c r="AB2840">
        <f t="shared" si="233"/>
        <v>0.43609226660814698</v>
      </c>
    </row>
    <row r="2841" spans="1:28">
      <c r="A2841">
        <v>2840</v>
      </c>
      <c r="B2841" t="s">
        <v>116</v>
      </c>
      <c r="C2841">
        <v>1.7956363407306102E-2</v>
      </c>
      <c r="D2841">
        <v>0.146491632475309</v>
      </c>
      <c r="E2841">
        <v>0.12257603457544</v>
      </c>
      <c r="F2841">
        <v>0.90247101193728196</v>
      </c>
      <c r="G2841" t="s">
        <v>556</v>
      </c>
      <c r="H2841" t="b">
        <v>0</v>
      </c>
      <c r="I2841" t="s">
        <v>382</v>
      </c>
      <c r="J2841" t="s">
        <v>382</v>
      </c>
      <c r="K2841" t="s">
        <v>382</v>
      </c>
      <c r="X2841" t="str">
        <f t="shared" si="229"/>
        <v>0.12257603457544_0.902471011937282</v>
      </c>
      <c r="Y2841" t="str">
        <f t="shared" si="230"/>
        <v>grade7_all_grade_t8_ra_cont_resource</v>
      </c>
      <c r="Z2841" t="str">
        <f t="shared" si="231"/>
        <v>FALSE</v>
      </c>
      <c r="AA2841" s="2" t="e">
        <f t="shared" si="232"/>
        <v>#VALUE!</v>
      </c>
      <c r="AB2841">
        <f t="shared" si="233"/>
        <v>0.146491632475309</v>
      </c>
    </row>
    <row r="2842" spans="1:28">
      <c r="A2842">
        <v>2841</v>
      </c>
      <c r="B2842" t="s">
        <v>234</v>
      </c>
      <c r="C2842">
        <v>8.0872966557291102E-4</v>
      </c>
      <c r="D2842">
        <v>1.30896091472013E-2</v>
      </c>
      <c r="E2842">
        <v>6.1784095802877602E-2</v>
      </c>
      <c r="F2842">
        <v>0.95074889465855905</v>
      </c>
      <c r="G2842" t="s">
        <v>556</v>
      </c>
      <c r="H2842" t="b">
        <v>0</v>
      </c>
      <c r="I2842" t="s">
        <v>382</v>
      </c>
      <c r="J2842" t="s">
        <v>382</v>
      </c>
      <c r="K2842" t="s">
        <v>382</v>
      </c>
      <c r="X2842" t="str">
        <f t="shared" si="229"/>
        <v>0.0617840958028776_0.950748894658559</v>
      </c>
      <c r="Y2842" t="str">
        <f t="shared" si="230"/>
        <v>grade7_all_grade_t8_ra_cont_resource</v>
      </c>
      <c r="Z2842" t="str">
        <f t="shared" si="231"/>
        <v>FALSE</v>
      </c>
      <c r="AA2842" s="2" t="e">
        <f t="shared" si="232"/>
        <v>#VALUE!</v>
      </c>
      <c r="AB2842">
        <f t="shared" si="233"/>
        <v>1.30896091472013E-2</v>
      </c>
    </row>
    <row r="2843" spans="1:28">
      <c r="A2843">
        <v>2842</v>
      </c>
      <c r="B2843" t="s">
        <v>140</v>
      </c>
      <c r="C2843">
        <v>0.67446166387571405</v>
      </c>
      <c r="D2843">
        <v>0.23601929650938999</v>
      </c>
      <c r="E2843">
        <v>2.8576547504829999</v>
      </c>
      <c r="F2843">
        <v>4.3691956995005696E-3</v>
      </c>
      <c r="G2843" t="s">
        <v>556</v>
      </c>
      <c r="H2843" t="b">
        <v>0</v>
      </c>
      <c r="I2843" t="s">
        <v>382</v>
      </c>
      <c r="J2843" t="s">
        <v>382</v>
      </c>
      <c r="K2843" t="s">
        <v>382</v>
      </c>
      <c r="X2843" t="str">
        <f t="shared" si="229"/>
        <v>2.857654750483_0.00436919569950057</v>
      </c>
      <c r="Y2843" t="str">
        <f t="shared" si="230"/>
        <v>grade7_all_grade_t8_ra_cont_resource</v>
      </c>
      <c r="Z2843" t="str">
        <f t="shared" si="231"/>
        <v>FALSE</v>
      </c>
      <c r="AA2843" s="2" t="e">
        <f t="shared" si="232"/>
        <v>#VALUE!</v>
      </c>
      <c r="AB2843">
        <f t="shared" si="233"/>
        <v>0.23601929650938999</v>
      </c>
    </row>
    <row r="2844" spans="1:28">
      <c r="A2844">
        <v>2843</v>
      </c>
      <c r="B2844" t="s">
        <v>117</v>
      </c>
      <c r="C2844">
        <v>0.40339547463694098</v>
      </c>
      <c r="D2844">
        <v>0.416013046533798</v>
      </c>
      <c r="E2844">
        <v>0.969670249522253</v>
      </c>
      <c r="F2844">
        <v>0.33247914441606902</v>
      </c>
      <c r="G2844" t="s">
        <v>556</v>
      </c>
      <c r="H2844" t="b">
        <v>0</v>
      </c>
      <c r="I2844" t="s">
        <v>382</v>
      </c>
      <c r="J2844" t="s">
        <v>382</v>
      </c>
      <c r="K2844" t="s">
        <v>382</v>
      </c>
      <c r="X2844" t="str">
        <f t="shared" si="229"/>
        <v>0.969670249522253_0.332479144416069</v>
      </c>
      <c r="Y2844" t="str">
        <f t="shared" si="230"/>
        <v>grade7_all_grade_t8_ra_cont_resource</v>
      </c>
      <c r="Z2844" t="str">
        <f t="shared" si="231"/>
        <v>FALSE</v>
      </c>
      <c r="AA2844" s="2" t="e">
        <f t="shared" si="232"/>
        <v>#VALUE!</v>
      </c>
      <c r="AB2844">
        <f t="shared" si="233"/>
        <v>0.416013046533798</v>
      </c>
    </row>
    <row r="2845" spans="1:28">
      <c r="A2845">
        <v>2844</v>
      </c>
      <c r="B2845" t="s">
        <v>118</v>
      </c>
      <c r="C2845">
        <v>0.104257739220089</v>
      </c>
      <c r="D2845">
        <v>0.41340824961512501</v>
      </c>
      <c r="E2845">
        <v>0.25219075651526202</v>
      </c>
      <c r="F2845">
        <v>0.80095291504201804</v>
      </c>
      <c r="G2845" t="s">
        <v>556</v>
      </c>
      <c r="H2845" t="b">
        <v>0</v>
      </c>
      <c r="I2845" t="s">
        <v>382</v>
      </c>
      <c r="J2845" t="s">
        <v>382</v>
      </c>
      <c r="K2845" t="s">
        <v>382</v>
      </c>
      <c r="X2845" t="str">
        <f t="shared" si="229"/>
        <v>0.252190756515262_0.800952915042018</v>
      </c>
      <c r="Y2845" t="str">
        <f t="shared" si="230"/>
        <v>grade7_all_grade_t8_ra_cont_resource</v>
      </c>
      <c r="Z2845" t="str">
        <f t="shared" si="231"/>
        <v>FALSE</v>
      </c>
      <c r="AA2845" s="2" t="e">
        <f t="shared" si="232"/>
        <v>#VALUE!</v>
      </c>
      <c r="AB2845">
        <f t="shared" si="233"/>
        <v>0.41340824961512501</v>
      </c>
    </row>
    <row r="2846" spans="1:28">
      <c r="A2846">
        <v>2845</v>
      </c>
      <c r="B2846" t="s">
        <v>119</v>
      </c>
      <c r="C2846">
        <v>5.7987091990680098E-2</v>
      </c>
      <c r="D2846">
        <v>0.48100989961766299</v>
      </c>
      <c r="E2846">
        <v>0.120552803667392</v>
      </c>
      <c r="F2846">
        <v>0.90407296057284203</v>
      </c>
      <c r="G2846" t="s">
        <v>556</v>
      </c>
      <c r="H2846" t="b">
        <v>0</v>
      </c>
      <c r="I2846" t="s">
        <v>382</v>
      </c>
      <c r="J2846" t="s">
        <v>382</v>
      </c>
      <c r="K2846" t="s">
        <v>382</v>
      </c>
      <c r="X2846" t="str">
        <f t="shared" si="229"/>
        <v>0.120552803667392_0.904072960572842</v>
      </c>
      <c r="Y2846" t="str">
        <f t="shared" si="230"/>
        <v>grade7_all_grade_t8_ra_cont_resource</v>
      </c>
      <c r="Z2846" t="str">
        <f t="shared" si="231"/>
        <v>FALSE</v>
      </c>
      <c r="AA2846" s="2" t="e">
        <f t="shared" si="232"/>
        <v>#VALUE!</v>
      </c>
      <c r="AB2846">
        <f t="shared" si="233"/>
        <v>0.48100989961766299</v>
      </c>
    </row>
    <row r="2847" spans="1:28">
      <c r="A2847">
        <v>2846</v>
      </c>
      <c r="B2847" t="s">
        <v>120</v>
      </c>
      <c r="C2847">
        <v>-0.84955296594545004</v>
      </c>
      <c r="D2847">
        <v>0.52715665680282098</v>
      </c>
      <c r="E2847">
        <v>-1.61157590439614</v>
      </c>
      <c r="F2847">
        <v>0.107415293073511</v>
      </c>
      <c r="G2847" t="s">
        <v>556</v>
      </c>
      <c r="H2847" t="b">
        <v>0</v>
      </c>
      <c r="I2847" t="s">
        <v>382</v>
      </c>
      <c r="J2847" t="s">
        <v>382</v>
      </c>
      <c r="K2847" t="s">
        <v>382</v>
      </c>
      <c r="X2847" t="str">
        <f t="shared" si="229"/>
        <v>-1.61157590439614_0.107415293073511</v>
      </c>
      <c r="Y2847" t="str">
        <f t="shared" si="230"/>
        <v>grade7_all_grade_t8_ra_cont_resource</v>
      </c>
      <c r="Z2847" t="str">
        <f t="shared" si="231"/>
        <v>FALSE</v>
      </c>
      <c r="AA2847" s="2" t="e">
        <f t="shared" si="232"/>
        <v>#VALUE!</v>
      </c>
      <c r="AB2847">
        <f t="shared" si="233"/>
        <v>0.52715665680282098</v>
      </c>
    </row>
    <row r="2848" spans="1:28">
      <c r="A2848">
        <v>2847</v>
      </c>
      <c r="B2848" t="s">
        <v>121</v>
      </c>
      <c r="C2848">
        <v>-0.10054159506521</v>
      </c>
      <c r="D2848">
        <v>0.30775695743759601</v>
      </c>
      <c r="E2848">
        <v>-0.32669154225570102</v>
      </c>
      <c r="F2848">
        <v>0.74397941538380397</v>
      </c>
      <c r="G2848" t="s">
        <v>556</v>
      </c>
      <c r="H2848" t="b">
        <v>0</v>
      </c>
      <c r="I2848" t="s">
        <v>382</v>
      </c>
      <c r="J2848" t="s">
        <v>382</v>
      </c>
      <c r="K2848" t="s">
        <v>382</v>
      </c>
      <c r="X2848" t="str">
        <f t="shared" si="229"/>
        <v>-0.326691542255701_0.743979415383804</v>
      </c>
      <c r="Y2848" t="str">
        <f t="shared" si="230"/>
        <v>grade7_all_grade_t8_ra_cont_resource</v>
      </c>
      <c r="Z2848" t="str">
        <f t="shared" si="231"/>
        <v>FALSE</v>
      </c>
      <c r="AA2848" s="2" t="e">
        <f t="shared" si="232"/>
        <v>#VALUE!</v>
      </c>
      <c r="AB2848">
        <f t="shared" si="233"/>
        <v>0.30775695743759601</v>
      </c>
    </row>
    <row r="2849" spans="1:28">
      <c r="A2849">
        <v>2848</v>
      </c>
      <c r="B2849" t="s">
        <v>122</v>
      </c>
      <c r="C2849">
        <v>-0.50236506428172201</v>
      </c>
      <c r="D2849">
        <v>0.33674072648449299</v>
      </c>
      <c r="E2849">
        <v>-1.4918452826491</v>
      </c>
      <c r="F2849">
        <v>0.13610055318851599</v>
      </c>
      <c r="G2849" t="s">
        <v>556</v>
      </c>
      <c r="H2849" t="b">
        <v>0</v>
      </c>
      <c r="I2849" t="s">
        <v>382</v>
      </c>
      <c r="J2849" t="s">
        <v>382</v>
      </c>
      <c r="K2849" t="s">
        <v>382</v>
      </c>
      <c r="X2849" t="str">
        <f t="shared" si="229"/>
        <v>-1.4918452826491_0.136100553188516</v>
      </c>
      <c r="Y2849" t="str">
        <f t="shared" si="230"/>
        <v>grade7_all_grade_t8_ra_cont_resource</v>
      </c>
      <c r="Z2849" t="str">
        <f t="shared" si="231"/>
        <v>FALSE</v>
      </c>
      <c r="AA2849" s="2" t="e">
        <f t="shared" si="232"/>
        <v>#VALUE!</v>
      </c>
      <c r="AB2849">
        <f t="shared" si="233"/>
        <v>0.33674072648449299</v>
      </c>
    </row>
    <row r="2850" spans="1:28">
      <c r="A2850">
        <v>2849</v>
      </c>
      <c r="B2850" t="s">
        <v>116</v>
      </c>
      <c r="C2850">
        <v>0.120051442759468</v>
      </c>
      <c r="D2850">
        <v>0.21362906116747701</v>
      </c>
      <c r="E2850">
        <v>0.56196213241489701</v>
      </c>
      <c r="F2850">
        <v>0.57438725969718796</v>
      </c>
      <c r="G2850" t="s">
        <v>557</v>
      </c>
      <c r="H2850" t="b">
        <v>0</v>
      </c>
      <c r="I2850" t="s">
        <v>382</v>
      </c>
      <c r="J2850" t="s">
        <v>382</v>
      </c>
      <c r="K2850" t="s">
        <v>382</v>
      </c>
      <c r="X2850" t="str">
        <f t="shared" si="229"/>
        <v>0.561962132414897_0.574387259697188</v>
      </c>
      <c r="Y2850" t="str">
        <f t="shared" si="230"/>
        <v>grade8_all_grade_t8_ra_cont_resource</v>
      </c>
      <c r="Z2850" t="str">
        <f t="shared" si="231"/>
        <v>FALSE</v>
      </c>
      <c r="AA2850" s="2" t="e">
        <f t="shared" si="232"/>
        <v>#VALUE!</v>
      </c>
      <c r="AB2850">
        <f t="shared" si="233"/>
        <v>0.21362906116747701</v>
      </c>
    </row>
    <row r="2851" spans="1:28">
      <c r="A2851">
        <v>2850</v>
      </c>
      <c r="B2851" t="s">
        <v>234</v>
      </c>
      <c r="C2851">
        <v>-1.0141849232667101E-2</v>
      </c>
      <c r="D2851">
        <v>1.8992045253531299E-2</v>
      </c>
      <c r="E2851">
        <v>-0.53400511094408898</v>
      </c>
      <c r="F2851">
        <v>0.59356931544612801</v>
      </c>
      <c r="G2851" t="s">
        <v>557</v>
      </c>
      <c r="H2851" t="b">
        <v>0</v>
      </c>
      <c r="I2851" t="s">
        <v>382</v>
      </c>
      <c r="J2851" t="s">
        <v>382</v>
      </c>
      <c r="K2851" t="s">
        <v>382</v>
      </c>
      <c r="X2851" t="str">
        <f t="shared" si="229"/>
        <v>-0.534005110944089_0.593569315446128</v>
      </c>
      <c r="Y2851" t="str">
        <f t="shared" si="230"/>
        <v>grade8_all_grade_t8_ra_cont_resource</v>
      </c>
      <c r="Z2851" t="str">
        <f t="shared" si="231"/>
        <v>FALSE</v>
      </c>
      <c r="AA2851" s="2" t="e">
        <f t="shared" si="232"/>
        <v>#VALUE!</v>
      </c>
      <c r="AB2851">
        <f t="shared" si="233"/>
        <v>1.8992045253531299E-2</v>
      </c>
    </row>
    <row r="2852" spans="1:28">
      <c r="A2852">
        <v>2851</v>
      </c>
      <c r="B2852" t="s">
        <v>140</v>
      </c>
      <c r="C2852">
        <v>0.44976194313027601</v>
      </c>
      <c r="D2852">
        <v>0.37751277391297</v>
      </c>
      <c r="E2852">
        <v>1.1913820517076401</v>
      </c>
      <c r="F2852">
        <v>0.234054538659695</v>
      </c>
      <c r="G2852" t="s">
        <v>557</v>
      </c>
      <c r="H2852" t="b">
        <v>0</v>
      </c>
      <c r="I2852" t="s">
        <v>382</v>
      </c>
      <c r="J2852" t="s">
        <v>382</v>
      </c>
      <c r="K2852" t="s">
        <v>382</v>
      </c>
      <c r="X2852" t="str">
        <f t="shared" si="229"/>
        <v>1.19138205170764_0.234054538659695</v>
      </c>
      <c r="Y2852" t="str">
        <f t="shared" si="230"/>
        <v>grade8_all_grade_t8_ra_cont_resource</v>
      </c>
      <c r="Z2852" t="str">
        <f t="shared" si="231"/>
        <v>FALSE</v>
      </c>
      <c r="AA2852" s="2" t="e">
        <f t="shared" si="232"/>
        <v>#VALUE!</v>
      </c>
      <c r="AB2852">
        <f t="shared" si="233"/>
        <v>0.37751277391297</v>
      </c>
    </row>
    <row r="2853" spans="1:28">
      <c r="A2853">
        <v>2852</v>
      </c>
      <c r="B2853" t="s">
        <v>117</v>
      </c>
      <c r="C2853">
        <v>-0.13184085887418301</v>
      </c>
      <c r="D2853">
        <v>0.67416516161735196</v>
      </c>
      <c r="E2853">
        <v>-0.19556166111860601</v>
      </c>
      <c r="F2853">
        <v>0.84503070488979104</v>
      </c>
      <c r="G2853" t="s">
        <v>557</v>
      </c>
      <c r="H2853" t="b">
        <v>0</v>
      </c>
      <c r="I2853" t="s">
        <v>382</v>
      </c>
      <c r="J2853" t="s">
        <v>382</v>
      </c>
      <c r="K2853" t="s">
        <v>382</v>
      </c>
      <c r="X2853" t="str">
        <f t="shared" si="229"/>
        <v>-0.195561661118606_0.845030704889791</v>
      </c>
      <c r="Y2853" t="str">
        <f t="shared" si="230"/>
        <v>grade8_all_grade_t8_ra_cont_resource</v>
      </c>
      <c r="Z2853" t="str">
        <f t="shared" si="231"/>
        <v>FALSE</v>
      </c>
      <c r="AA2853" s="2" t="e">
        <f t="shared" si="232"/>
        <v>#VALUE!</v>
      </c>
      <c r="AB2853">
        <f t="shared" si="233"/>
        <v>0.67416516161735196</v>
      </c>
    </row>
    <row r="2854" spans="1:28">
      <c r="A2854">
        <v>2853</v>
      </c>
      <c r="B2854" t="s">
        <v>118</v>
      </c>
      <c r="C2854">
        <v>-0.216928014598159</v>
      </c>
      <c r="D2854">
        <v>0.63884921006629702</v>
      </c>
      <c r="E2854">
        <v>-0.33956058985444698</v>
      </c>
      <c r="F2854">
        <v>0.73432643037661405</v>
      </c>
      <c r="G2854" t="s">
        <v>557</v>
      </c>
      <c r="H2854" t="b">
        <v>0</v>
      </c>
      <c r="I2854" t="s">
        <v>382</v>
      </c>
      <c r="J2854" t="s">
        <v>382</v>
      </c>
      <c r="K2854" t="s">
        <v>382</v>
      </c>
      <c r="X2854" t="str">
        <f t="shared" si="229"/>
        <v>-0.339560589854447_0.734326430376614</v>
      </c>
      <c r="Y2854" t="str">
        <f t="shared" si="230"/>
        <v>grade8_all_grade_t8_ra_cont_resource</v>
      </c>
      <c r="Z2854" t="str">
        <f t="shared" si="231"/>
        <v>FALSE</v>
      </c>
      <c r="AA2854" s="2" t="e">
        <f t="shared" si="232"/>
        <v>#VALUE!</v>
      </c>
      <c r="AB2854">
        <f t="shared" si="233"/>
        <v>0.63884921006629702</v>
      </c>
    </row>
    <row r="2855" spans="1:28">
      <c r="A2855">
        <v>2854</v>
      </c>
      <c r="B2855" t="s">
        <v>119</v>
      </c>
      <c r="C2855">
        <v>-1.72293642559182</v>
      </c>
      <c r="D2855">
        <v>0.77490059612371498</v>
      </c>
      <c r="E2855">
        <v>-2.22342895877286</v>
      </c>
      <c r="F2855">
        <v>2.6621705514234199E-2</v>
      </c>
      <c r="G2855" t="s">
        <v>557</v>
      </c>
      <c r="H2855" t="b">
        <v>0</v>
      </c>
      <c r="I2855" t="s">
        <v>382</v>
      </c>
      <c r="J2855" t="s">
        <v>382</v>
      </c>
      <c r="K2855" t="s">
        <v>382</v>
      </c>
      <c r="X2855" t="str">
        <f t="shared" si="229"/>
        <v>-2.22342895877286_0.0266217055142342</v>
      </c>
      <c r="Y2855" t="str">
        <f t="shared" si="230"/>
        <v>grade8_all_grade_t8_ra_cont_resource</v>
      </c>
      <c r="Z2855" t="str">
        <f t="shared" si="231"/>
        <v>FALSE</v>
      </c>
      <c r="AA2855" s="2" t="e">
        <f t="shared" si="232"/>
        <v>#VALUE!</v>
      </c>
      <c r="AB2855">
        <f t="shared" si="233"/>
        <v>0.77490059612371498</v>
      </c>
    </row>
    <row r="2856" spans="1:28">
      <c r="A2856">
        <v>2855</v>
      </c>
      <c r="B2856" t="s">
        <v>120</v>
      </c>
      <c r="C2856">
        <v>-1.5928669388972501</v>
      </c>
      <c r="D2856">
        <v>0.817550819725964</v>
      </c>
      <c r="E2856">
        <v>-1.9483399691668899</v>
      </c>
      <c r="F2856">
        <v>5.1919192820126699E-2</v>
      </c>
      <c r="G2856" t="s">
        <v>557</v>
      </c>
      <c r="H2856" t="b">
        <v>0</v>
      </c>
      <c r="I2856" t="s">
        <v>382</v>
      </c>
      <c r="J2856" t="s">
        <v>382</v>
      </c>
      <c r="K2856" t="s">
        <v>382</v>
      </c>
      <c r="X2856" t="str">
        <f t="shared" si="229"/>
        <v>-1.94833996916689_0.0519191928201267</v>
      </c>
      <c r="Y2856" t="str">
        <f t="shared" si="230"/>
        <v>grade8_all_grade_t8_ra_cont_resource</v>
      </c>
      <c r="Z2856" t="str">
        <f t="shared" si="231"/>
        <v>FALSE</v>
      </c>
      <c r="AA2856" s="2" t="e">
        <f t="shared" si="232"/>
        <v>#VALUE!</v>
      </c>
      <c r="AB2856">
        <f t="shared" si="233"/>
        <v>0.817550819725964</v>
      </c>
    </row>
    <row r="2857" spans="1:28">
      <c r="A2857">
        <v>2856</v>
      </c>
      <c r="B2857" t="s">
        <v>122</v>
      </c>
      <c r="C2857">
        <v>-0.18292267360602399</v>
      </c>
      <c r="D2857">
        <v>0.37382140581256901</v>
      </c>
      <c r="E2857">
        <v>-0.48933172568972799</v>
      </c>
      <c r="F2857">
        <v>0.624816018864225</v>
      </c>
      <c r="G2857" t="s">
        <v>557</v>
      </c>
      <c r="H2857" t="b">
        <v>0</v>
      </c>
      <c r="I2857" t="s">
        <v>382</v>
      </c>
      <c r="J2857" t="s">
        <v>382</v>
      </c>
      <c r="K2857" t="s">
        <v>382</v>
      </c>
      <c r="X2857" t="str">
        <f t="shared" si="229"/>
        <v>-0.489331725689728_0.624816018864225</v>
      </c>
      <c r="Y2857" t="str">
        <f t="shared" si="230"/>
        <v>grade8_all_grade_t8_ra_cont_resource</v>
      </c>
      <c r="Z2857" t="str">
        <f t="shared" si="231"/>
        <v>FALSE</v>
      </c>
      <c r="AA2857" s="2" t="e">
        <f t="shared" si="232"/>
        <v>#VALUE!</v>
      </c>
      <c r="AB2857">
        <f t="shared" si="233"/>
        <v>0.37382140581256901</v>
      </c>
    </row>
    <row r="2858" spans="1:28">
      <c r="A2858">
        <v>2857</v>
      </c>
      <c r="B2858" t="s">
        <v>116</v>
      </c>
      <c r="C2858">
        <v>-8.0363167751042699E-2</v>
      </c>
      <c r="D2858">
        <v>0.30547236655139798</v>
      </c>
      <c r="E2858">
        <v>-0.26307835519885298</v>
      </c>
      <c r="F2858">
        <v>0.79263622624737795</v>
      </c>
      <c r="G2858" t="s">
        <v>558</v>
      </c>
      <c r="H2858" t="b">
        <v>0</v>
      </c>
      <c r="I2858" t="s">
        <v>382</v>
      </c>
      <c r="J2858" t="s">
        <v>382</v>
      </c>
      <c r="K2858" t="s">
        <v>382</v>
      </c>
      <c r="X2858" t="str">
        <f t="shared" si="229"/>
        <v>-0.263078355198853_0.792636226247378</v>
      </c>
      <c r="Y2858" t="str">
        <f t="shared" si="230"/>
        <v>grade9_all_grade_t8_ra_cont_resource</v>
      </c>
      <c r="Z2858" t="str">
        <f t="shared" si="231"/>
        <v>FALSE</v>
      </c>
      <c r="AA2858" s="2" t="e">
        <f t="shared" si="232"/>
        <v>#VALUE!</v>
      </c>
      <c r="AB2858">
        <f t="shared" si="233"/>
        <v>0.30547236655139798</v>
      </c>
    </row>
    <row r="2859" spans="1:28">
      <c r="A2859">
        <v>2858</v>
      </c>
      <c r="B2859" t="s">
        <v>234</v>
      </c>
      <c r="C2859">
        <v>4.7012920910484302E-3</v>
      </c>
      <c r="D2859">
        <v>2.6459695659603599E-2</v>
      </c>
      <c r="E2859">
        <v>0.17767748168872399</v>
      </c>
      <c r="F2859">
        <v>0.85907323956149595</v>
      </c>
      <c r="G2859" t="s">
        <v>558</v>
      </c>
      <c r="H2859" t="b">
        <v>0</v>
      </c>
      <c r="I2859" t="s">
        <v>382</v>
      </c>
      <c r="J2859" t="s">
        <v>382</v>
      </c>
      <c r="K2859" t="s">
        <v>382</v>
      </c>
      <c r="X2859" t="str">
        <f t="shared" si="229"/>
        <v>0.177677481688724_0.859073239561496</v>
      </c>
      <c r="Y2859" t="str">
        <f t="shared" si="230"/>
        <v>grade9_all_grade_t8_ra_cont_resource</v>
      </c>
      <c r="Z2859" t="str">
        <f t="shared" si="231"/>
        <v>FALSE</v>
      </c>
      <c r="AA2859" s="2" t="e">
        <f t="shared" si="232"/>
        <v>#VALUE!</v>
      </c>
      <c r="AB2859">
        <f t="shared" si="233"/>
        <v>2.6459695659603599E-2</v>
      </c>
    </row>
    <row r="2860" spans="1:28">
      <c r="A2860">
        <v>2859</v>
      </c>
      <c r="B2860" t="s">
        <v>140</v>
      </c>
      <c r="C2860">
        <v>1.04813060928867</v>
      </c>
      <c r="D2860">
        <v>0.485449390941044</v>
      </c>
      <c r="E2860">
        <v>2.15909346854234</v>
      </c>
      <c r="F2860">
        <v>3.1483421313025797E-2</v>
      </c>
      <c r="G2860" t="s">
        <v>558</v>
      </c>
      <c r="H2860" t="b">
        <v>0</v>
      </c>
      <c r="I2860" t="s">
        <v>382</v>
      </c>
      <c r="J2860" t="s">
        <v>382</v>
      </c>
      <c r="K2860" t="s">
        <v>382</v>
      </c>
      <c r="X2860" t="str">
        <f t="shared" si="229"/>
        <v>2.15909346854234_0.0314834213130258</v>
      </c>
      <c r="Y2860" t="str">
        <f t="shared" si="230"/>
        <v>grade9_all_grade_t8_ra_cont_resource</v>
      </c>
      <c r="Z2860" t="str">
        <f t="shared" si="231"/>
        <v>FALSE</v>
      </c>
      <c r="AA2860" s="2" t="e">
        <f t="shared" si="232"/>
        <v>#VALUE!</v>
      </c>
      <c r="AB2860">
        <f t="shared" si="233"/>
        <v>0.485449390941044</v>
      </c>
    </row>
    <row r="2861" spans="1:28">
      <c r="A2861">
        <v>2860</v>
      </c>
      <c r="B2861" t="s">
        <v>117</v>
      </c>
      <c r="C2861">
        <v>0.124697786596122</v>
      </c>
      <c r="D2861">
        <v>0.81052353773336105</v>
      </c>
      <c r="E2861">
        <v>0.15384844583889701</v>
      </c>
      <c r="F2861">
        <v>0.87781288504479305</v>
      </c>
      <c r="G2861" t="s">
        <v>558</v>
      </c>
      <c r="H2861" t="b">
        <v>0</v>
      </c>
      <c r="I2861" t="s">
        <v>382</v>
      </c>
      <c r="J2861" t="s">
        <v>382</v>
      </c>
      <c r="K2861" t="s">
        <v>382</v>
      </c>
      <c r="X2861" t="str">
        <f t="shared" si="229"/>
        <v>0.153848445838897_0.877812885044793</v>
      </c>
      <c r="Y2861" t="str">
        <f t="shared" si="230"/>
        <v>grade9_all_grade_t8_ra_cont_resource</v>
      </c>
      <c r="Z2861" t="str">
        <f t="shared" si="231"/>
        <v>FALSE</v>
      </c>
      <c r="AA2861" s="2" t="e">
        <f t="shared" si="232"/>
        <v>#VALUE!</v>
      </c>
      <c r="AB2861">
        <f t="shared" si="233"/>
        <v>0.81052353773336105</v>
      </c>
    </row>
    <row r="2862" spans="1:28">
      <c r="A2862">
        <v>2861</v>
      </c>
      <c r="B2862" t="s">
        <v>118</v>
      </c>
      <c r="C2862">
        <v>0.89791123418381702</v>
      </c>
      <c r="D2862">
        <v>0.81625075611989095</v>
      </c>
      <c r="E2862">
        <v>1.1000433720295799</v>
      </c>
      <c r="F2862">
        <v>0.272026487273475</v>
      </c>
      <c r="G2862" t="s">
        <v>558</v>
      </c>
      <c r="H2862" t="b">
        <v>0</v>
      </c>
      <c r="I2862" t="s">
        <v>382</v>
      </c>
      <c r="J2862" t="s">
        <v>382</v>
      </c>
      <c r="K2862" t="s">
        <v>382</v>
      </c>
      <c r="X2862" t="str">
        <f t="shared" si="229"/>
        <v>1.10004337202958_0.272026487273475</v>
      </c>
      <c r="Y2862" t="str">
        <f t="shared" si="230"/>
        <v>grade9_all_grade_t8_ra_cont_resource</v>
      </c>
      <c r="Z2862" t="str">
        <f t="shared" si="231"/>
        <v>FALSE</v>
      </c>
      <c r="AA2862" s="2" t="e">
        <f t="shared" si="232"/>
        <v>#VALUE!</v>
      </c>
      <c r="AB2862">
        <f t="shared" si="233"/>
        <v>0.81625075611989095</v>
      </c>
    </row>
    <row r="2863" spans="1:28">
      <c r="A2863">
        <v>2862</v>
      </c>
      <c r="B2863" t="s">
        <v>119</v>
      </c>
      <c r="C2863">
        <v>0.155280963523138</v>
      </c>
      <c r="D2863">
        <v>0.86616171119445495</v>
      </c>
      <c r="E2863">
        <v>0.17927479536009699</v>
      </c>
      <c r="F2863">
        <v>0.85781980323173601</v>
      </c>
      <c r="G2863" t="s">
        <v>558</v>
      </c>
      <c r="H2863" t="b">
        <v>0</v>
      </c>
      <c r="I2863" t="s">
        <v>382</v>
      </c>
      <c r="J2863" t="s">
        <v>382</v>
      </c>
      <c r="K2863" t="s">
        <v>382</v>
      </c>
      <c r="X2863" t="str">
        <f t="shared" si="229"/>
        <v>0.179274795360097_0.857819803231736</v>
      </c>
      <c r="Y2863" t="str">
        <f t="shared" si="230"/>
        <v>grade9_all_grade_t8_ra_cont_resource</v>
      </c>
      <c r="Z2863" t="str">
        <f t="shared" si="231"/>
        <v>FALSE</v>
      </c>
      <c r="AA2863" s="2" t="e">
        <f t="shared" si="232"/>
        <v>#VALUE!</v>
      </c>
      <c r="AB2863">
        <f t="shared" si="233"/>
        <v>0.86616171119445495</v>
      </c>
    </row>
    <row r="2864" spans="1:28">
      <c r="A2864">
        <v>2863</v>
      </c>
      <c r="B2864" t="s">
        <v>120</v>
      </c>
      <c r="C2864">
        <v>-0.13206673978477601</v>
      </c>
      <c r="D2864">
        <v>0.96038805985769105</v>
      </c>
      <c r="E2864">
        <v>-0.137513933486788</v>
      </c>
      <c r="F2864">
        <v>0.89069917915666397</v>
      </c>
      <c r="G2864" t="s">
        <v>558</v>
      </c>
      <c r="H2864" t="b">
        <v>0</v>
      </c>
      <c r="I2864" t="s">
        <v>382</v>
      </c>
      <c r="J2864" t="s">
        <v>382</v>
      </c>
      <c r="K2864" t="s">
        <v>382</v>
      </c>
      <c r="X2864" t="str">
        <f t="shared" si="229"/>
        <v>-0.137513933486788_0.890699179156664</v>
      </c>
      <c r="Y2864" t="str">
        <f t="shared" si="230"/>
        <v>grade9_all_grade_t8_ra_cont_resource</v>
      </c>
      <c r="Z2864" t="str">
        <f t="shared" si="231"/>
        <v>FALSE</v>
      </c>
      <c r="AA2864" s="2" t="e">
        <f t="shared" si="232"/>
        <v>#VALUE!</v>
      </c>
      <c r="AB2864">
        <f t="shared" si="233"/>
        <v>0.96038805985769105</v>
      </c>
    </row>
    <row r="2865" spans="1:28">
      <c r="A2865">
        <v>2864</v>
      </c>
      <c r="B2865" t="s">
        <v>122</v>
      </c>
      <c r="C2865">
        <v>9.8747857315172605E-3</v>
      </c>
      <c r="D2865">
        <v>0.454259622169081</v>
      </c>
      <c r="E2865">
        <v>2.1738198267249299E-2</v>
      </c>
      <c r="F2865">
        <v>0.98266847967828297</v>
      </c>
      <c r="G2865" t="s">
        <v>558</v>
      </c>
      <c r="H2865" t="b">
        <v>0</v>
      </c>
      <c r="I2865" t="s">
        <v>382</v>
      </c>
      <c r="J2865" t="s">
        <v>382</v>
      </c>
      <c r="K2865" t="s">
        <v>382</v>
      </c>
      <c r="X2865" t="str">
        <f t="shared" si="229"/>
        <v>0.0217381982672493_0.982668479678283</v>
      </c>
      <c r="Y2865" t="str">
        <f t="shared" si="230"/>
        <v>grade9_all_grade_t8_ra_cont_resource</v>
      </c>
      <c r="Z2865" t="str">
        <f t="shared" si="231"/>
        <v>FALSE</v>
      </c>
      <c r="AA2865" s="2" t="e">
        <f t="shared" si="232"/>
        <v>#VALUE!</v>
      </c>
      <c r="AB2865">
        <f t="shared" si="233"/>
        <v>0.454259622169081</v>
      </c>
    </row>
    <row r="2866" spans="1:28">
      <c r="A2866">
        <v>2865</v>
      </c>
      <c r="B2866" t="s">
        <v>116</v>
      </c>
      <c r="C2866">
        <v>-0.15447004700042899</v>
      </c>
      <c r="D2866">
        <v>0.42209995476852502</v>
      </c>
      <c r="E2866">
        <v>-0.36595608517688399</v>
      </c>
      <c r="F2866">
        <v>0.71460148741354701</v>
      </c>
      <c r="G2866" t="s">
        <v>884</v>
      </c>
      <c r="H2866" t="b">
        <v>0</v>
      </c>
      <c r="I2866" t="s">
        <v>382</v>
      </c>
      <c r="J2866" t="s">
        <v>382</v>
      </c>
      <c r="K2866" t="s">
        <v>382</v>
      </c>
      <c r="X2866" t="str">
        <f t="shared" si="229"/>
        <v>-0.365956085176884_0.714601487413547</v>
      </c>
      <c r="Y2866" t="str">
        <f t="shared" si="230"/>
        <v>grade4_not_apr_march_grade_t8_ra_cont_resource</v>
      </c>
      <c r="Z2866" t="str">
        <f t="shared" si="231"/>
        <v>FALSE</v>
      </c>
      <c r="AA2866" s="2" t="e">
        <f t="shared" si="232"/>
        <v>#VALUE!</v>
      </c>
      <c r="AB2866">
        <f t="shared" si="233"/>
        <v>0.42209995476852502</v>
      </c>
    </row>
    <row r="2867" spans="1:28">
      <c r="A2867">
        <v>2866</v>
      </c>
      <c r="B2867" t="s">
        <v>234</v>
      </c>
      <c r="C2867">
        <v>7.4735843572129798E-3</v>
      </c>
      <c r="D2867">
        <v>3.7123183991392299E-2</v>
      </c>
      <c r="E2867">
        <v>0.20131851726257799</v>
      </c>
      <c r="F2867">
        <v>0.84055724174420599</v>
      </c>
      <c r="G2867" t="s">
        <v>884</v>
      </c>
      <c r="H2867" t="b">
        <v>0</v>
      </c>
      <c r="I2867" t="s">
        <v>382</v>
      </c>
      <c r="J2867" t="s">
        <v>382</v>
      </c>
      <c r="K2867" t="s">
        <v>382</v>
      </c>
      <c r="X2867" t="str">
        <f t="shared" si="229"/>
        <v>0.201318517262578_0.840557241744206</v>
      </c>
      <c r="Y2867" t="str">
        <f t="shared" si="230"/>
        <v>grade4_not_apr_march_grade_t8_ra_cont_resource</v>
      </c>
      <c r="Z2867" t="str">
        <f t="shared" si="231"/>
        <v>FALSE</v>
      </c>
      <c r="AA2867" s="2" t="e">
        <f t="shared" si="232"/>
        <v>#VALUE!</v>
      </c>
      <c r="AB2867">
        <f t="shared" si="233"/>
        <v>3.7123183991392299E-2</v>
      </c>
    </row>
    <row r="2868" spans="1:28">
      <c r="A2868">
        <v>2867</v>
      </c>
      <c r="B2868" t="s">
        <v>140</v>
      </c>
      <c r="C2868">
        <v>0.57346225899887304</v>
      </c>
      <c r="D2868">
        <v>0.46614815847207303</v>
      </c>
      <c r="E2868">
        <v>1.2302145757231999</v>
      </c>
      <c r="F2868">
        <v>0.219377789877339</v>
      </c>
      <c r="G2868" t="s">
        <v>884</v>
      </c>
      <c r="H2868" t="b">
        <v>0</v>
      </c>
      <c r="I2868" t="s">
        <v>382</v>
      </c>
      <c r="J2868" t="s">
        <v>382</v>
      </c>
      <c r="K2868" t="s">
        <v>382</v>
      </c>
      <c r="X2868" t="str">
        <f t="shared" si="229"/>
        <v>1.2302145757232_0.219377789877339</v>
      </c>
      <c r="Y2868" t="str">
        <f t="shared" si="230"/>
        <v>grade4_not_apr_march_grade_t8_ra_cont_resource</v>
      </c>
      <c r="Z2868" t="str">
        <f t="shared" si="231"/>
        <v>FALSE</v>
      </c>
      <c r="AA2868" s="2" t="e">
        <f t="shared" si="232"/>
        <v>#VALUE!</v>
      </c>
      <c r="AB2868">
        <f t="shared" si="233"/>
        <v>0.46614815847207303</v>
      </c>
    </row>
    <row r="2869" spans="1:28">
      <c r="A2869">
        <v>2868</v>
      </c>
      <c r="B2869" t="s">
        <v>117</v>
      </c>
      <c r="C2869">
        <v>1.6889112484812101</v>
      </c>
      <c r="D2869">
        <v>1.07594174157957</v>
      </c>
      <c r="E2869">
        <v>1.5697051087559399</v>
      </c>
      <c r="F2869">
        <v>0.11731600408146101</v>
      </c>
      <c r="G2869" t="s">
        <v>884</v>
      </c>
      <c r="H2869" t="b">
        <v>0</v>
      </c>
      <c r="I2869" t="s">
        <v>382</v>
      </c>
      <c r="J2869" t="s">
        <v>382</v>
      </c>
      <c r="K2869" t="s">
        <v>382</v>
      </c>
      <c r="X2869" t="str">
        <f t="shared" si="229"/>
        <v>1.56970510875594_0.117316004081461</v>
      </c>
      <c r="Y2869" t="str">
        <f t="shared" si="230"/>
        <v>grade4_not_apr_march_grade_t8_ra_cont_resource</v>
      </c>
      <c r="Z2869" t="str">
        <f t="shared" si="231"/>
        <v>FALSE</v>
      </c>
      <c r="AA2869" s="2" t="e">
        <f t="shared" si="232"/>
        <v>#VALUE!</v>
      </c>
      <c r="AB2869">
        <f t="shared" si="233"/>
        <v>1.07594174157957</v>
      </c>
    </row>
    <row r="2870" spans="1:28">
      <c r="A2870">
        <v>2869</v>
      </c>
      <c r="B2870" t="s">
        <v>118</v>
      </c>
      <c r="C2870">
        <v>0.73263384584536395</v>
      </c>
      <c r="D2870">
        <v>1.00996731278889</v>
      </c>
      <c r="E2870">
        <v>0.72540352204299696</v>
      </c>
      <c r="F2870">
        <v>0.46865099353389</v>
      </c>
      <c r="G2870" t="s">
        <v>884</v>
      </c>
      <c r="H2870" t="b">
        <v>0</v>
      </c>
      <c r="I2870" t="s">
        <v>382</v>
      </c>
      <c r="J2870" t="s">
        <v>382</v>
      </c>
      <c r="K2870" t="s">
        <v>382</v>
      </c>
      <c r="X2870" t="str">
        <f t="shared" si="229"/>
        <v>0.725403522042997_0.46865099353389</v>
      </c>
      <c r="Y2870" t="str">
        <f t="shared" si="230"/>
        <v>grade4_not_apr_march_grade_t8_ra_cont_resource</v>
      </c>
      <c r="Z2870" t="str">
        <f t="shared" si="231"/>
        <v>FALSE</v>
      </c>
      <c r="AA2870" s="2" t="e">
        <f t="shared" si="232"/>
        <v>#VALUE!</v>
      </c>
      <c r="AB2870">
        <f t="shared" si="233"/>
        <v>1.00996731278889</v>
      </c>
    </row>
    <row r="2871" spans="1:28">
      <c r="A2871">
        <v>2870</v>
      </c>
      <c r="B2871" t="s">
        <v>119</v>
      </c>
      <c r="C2871">
        <v>0.33792245757596701</v>
      </c>
      <c r="D2871">
        <v>1.1121849704114</v>
      </c>
      <c r="E2871">
        <v>0.30383656187240798</v>
      </c>
      <c r="F2871">
        <v>0.76141870754431196</v>
      </c>
      <c r="G2871" t="s">
        <v>884</v>
      </c>
      <c r="H2871" t="b">
        <v>0</v>
      </c>
      <c r="I2871" t="s">
        <v>382</v>
      </c>
      <c r="J2871" t="s">
        <v>382</v>
      </c>
      <c r="K2871" t="s">
        <v>382</v>
      </c>
      <c r="X2871" t="str">
        <f t="shared" si="229"/>
        <v>0.303836561872408_0.761418707544312</v>
      </c>
      <c r="Y2871" t="str">
        <f t="shared" si="230"/>
        <v>grade4_not_apr_march_grade_t8_ra_cont_resource</v>
      </c>
      <c r="Z2871" t="str">
        <f t="shared" si="231"/>
        <v>FALSE</v>
      </c>
      <c r="AA2871" s="2" t="e">
        <f t="shared" si="232"/>
        <v>#VALUE!</v>
      </c>
      <c r="AB2871">
        <f t="shared" si="233"/>
        <v>1.1121849704114</v>
      </c>
    </row>
    <row r="2872" spans="1:28">
      <c r="A2872">
        <v>2871</v>
      </c>
      <c r="B2872" t="s">
        <v>120</v>
      </c>
      <c r="C2872">
        <v>1.0429491569321101</v>
      </c>
      <c r="D2872">
        <v>1.26435150829541</v>
      </c>
      <c r="E2872">
        <v>0.82488860897410798</v>
      </c>
      <c r="F2872">
        <v>0.40995233640309298</v>
      </c>
      <c r="G2872" t="s">
        <v>884</v>
      </c>
      <c r="H2872" t="b">
        <v>0</v>
      </c>
      <c r="I2872" t="s">
        <v>382</v>
      </c>
      <c r="J2872" t="s">
        <v>382</v>
      </c>
      <c r="K2872" t="s">
        <v>382</v>
      </c>
      <c r="X2872" t="str">
        <f t="shared" si="229"/>
        <v>0.824888608974108_0.409952336403093</v>
      </c>
      <c r="Y2872" t="str">
        <f t="shared" si="230"/>
        <v>grade4_not_apr_march_grade_t8_ra_cont_resource</v>
      </c>
      <c r="Z2872" t="str">
        <f t="shared" si="231"/>
        <v>FALSE</v>
      </c>
      <c r="AA2872" s="2" t="e">
        <f t="shared" si="232"/>
        <v>#VALUE!</v>
      </c>
      <c r="AB2872">
        <f t="shared" si="233"/>
        <v>1.26435150829541</v>
      </c>
    </row>
    <row r="2873" spans="1:28">
      <c r="A2873">
        <v>2872</v>
      </c>
      <c r="B2873" t="s">
        <v>121</v>
      </c>
      <c r="C2873">
        <v>-0.92709409943008003</v>
      </c>
      <c r="D2873">
        <v>0.63440845149710101</v>
      </c>
      <c r="E2873">
        <v>-1.46135206307906</v>
      </c>
      <c r="F2873">
        <v>0.14474524255496901</v>
      </c>
      <c r="G2873" t="s">
        <v>884</v>
      </c>
      <c r="H2873" t="b">
        <v>0</v>
      </c>
      <c r="I2873" t="s">
        <v>382</v>
      </c>
      <c r="J2873" t="s">
        <v>382</v>
      </c>
      <c r="K2873" t="s">
        <v>382</v>
      </c>
      <c r="X2873" t="str">
        <f t="shared" si="229"/>
        <v>-1.46135206307906_0.144745242554969</v>
      </c>
      <c r="Y2873" t="str">
        <f t="shared" si="230"/>
        <v>grade4_not_apr_march_grade_t8_ra_cont_resource</v>
      </c>
      <c r="Z2873" t="str">
        <f t="shared" si="231"/>
        <v>FALSE</v>
      </c>
      <c r="AA2873" s="2" t="e">
        <f t="shared" si="232"/>
        <v>#VALUE!</v>
      </c>
      <c r="AB2873">
        <f t="shared" si="233"/>
        <v>0.63440845149710101</v>
      </c>
    </row>
    <row r="2874" spans="1:28">
      <c r="A2874">
        <v>2873</v>
      </c>
      <c r="B2874" t="s">
        <v>122</v>
      </c>
      <c r="C2874">
        <v>-1.1376066769345301</v>
      </c>
      <c r="D2874">
        <v>0.74494419907365705</v>
      </c>
      <c r="E2874">
        <v>-1.52710320900432</v>
      </c>
      <c r="F2874">
        <v>0.12756724340472</v>
      </c>
      <c r="G2874" t="s">
        <v>884</v>
      </c>
      <c r="H2874" t="b">
        <v>0</v>
      </c>
      <c r="I2874" t="s">
        <v>382</v>
      </c>
      <c r="J2874" t="s">
        <v>382</v>
      </c>
      <c r="K2874" t="s">
        <v>382</v>
      </c>
      <c r="X2874" t="str">
        <f t="shared" si="229"/>
        <v>-1.52710320900432_0.12756724340472</v>
      </c>
      <c r="Y2874" t="str">
        <f t="shared" si="230"/>
        <v>grade4_not_apr_march_grade_t8_ra_cont_resource</v>
      </c>
      <c r="Z2874" t="str">
        <f t="shared" si="231"/>
        <v>FALSE</v>
      </c>
      <c r="AA2874" s="2" t="e">
        <f t="shared" si="232"/>
        <v>#VALUE!</v>
      </c>
      <c r="AB2874">
        <f t="shared" si="233"/>
        <v>0.74494419907365705</v>
      </c>
    </row>
    <row r="2875" spans="1:28">
      <c r="A2875">
        <v>2874</v>
      </c>
      <c r="B2875" t="s">
        <v>116</v>
      </c>
      <c r="C2875">
        <v>-2.9829271563352501E-2</v>
      </c>
      <c r="D2875">
        <v>0.30506115826800401</v>
      </c>
      <c r="E2875">
        <v>-9.7781283375141095E-2</v>
      </c>
      <c r="F2875">
        <v>0.922143288737583</v>
      </c>
      <c r="G2875" t="s">
        <v>885</v>
      </c>
      <c r="H2875" t="b">
        <v>0</v>
      </c>
      <c r="I2875" t="s">
        <v>382</v>
      </c>
      <c r="J2875" t="s">
        <v>382</v>
      </c>
      <c r="K2875" t="s">
        <v>382</v>
      </c>
      <c r="X2875" t="str">
        <f t="shared" si="229"/>
        <v>-0.0977812833751411_0.922143288737583</v>
      </c>
      <c r="Y2875" t="str">
        <f t="shared" si="230"/>
        <v>grade5_not_apr_march_grade_t8_ra_cont_resource</v>
      </c>
      <c r="Z2875" t="str">
        <f t="shared" si="231"/>
        <v>FALSE</v>
      </c>
      <c r="AA2875" s="2" t="e">
        <f t="shared" si="232"/>
        <v>#VALUE!</v>
      </c>
      <c r="AB2875">
        <f t="shared" si="233"/>
        <v>0.30506115826800401</v>
      </c>
    </row>
    <row r="2876" spans="1:28">
      <c r="A2876">
        <v>2875</v>
      </c>
      <c r="B2876" t="s">
        <v>234</v>
      </c>
      <c r="C2876" s="17">
        <v>4.4064660903550898E-5</v>
      </c>
      <c r="D2876">
        <v>2.63459539563831E-2</v>
      </c>
      <c r="E2876">
        <v>1.6725399648273101E-3</v>
      </c>
      <c r="F2876">
        <v>0.99866614212939198</v>
      </c>
      <c r="G2876" t="s">
        <v>885</v>
      </c>
      <c r="H2876" t="b">
        <v>0</v>
      </c>
      <c r="I2876" t="s">
        <v>382</v>
      </c>
      <c r="J2876" t="s">
        <v>382</v>
      </c>
      <c r="K2876" t="s">
        <v>382</v>
      </c>
      <c r="X2876" t="str">
        <f t="shared" ref="X2876:X2939" si="234">E2876&amp;"_"&amp;F2876</f>
        <v>0.00167253996482731_0.998666142129392</v>
      </c>
      <c r="Y2876" t="str">
        <f t="shared" ref="Y2876:Y2939" si="235">TEXT(G2876,"0.000")</f>
        <v>grade5_not_apr_march_grade_t8_ra_cont_resource</v>
      </c>
      <c r="Z2876" t="str">
        <f t="shared" ref="Z2876:Z2939" si="236">TEXT(H2876,"0.000")</f>
        <v>FALSE</v>
      </c>
      <c r="AA2876" s="2" t="e">
        <f t="shared" ref="AA2876:AA2939" si="237">IF(COUNTIF(J2876,"*E*")&gt;0, "***", IF(TEXT(J2876, "0.00E+00")*1&lt;0.01, "***", IF(TEXT(J2876, "0.00E+00")*1&lt;0.05, "**",  IF(TEXT(J2876, "0.00E+00")*1&lt;0.1, "*",""))))</f>
        <v>#VALUE!</v>
      </c>
      <c r="AB2876">
        <f t="shared" ref="AB2876:AB2939" si="238">D2876</f>
        <v>2.63459539563831E-2</v>
      </c>
    </row>
    <row r="2877" spans="1:28">
      <c r="A2877">
        <v>2876</v>
      </c>
      <c r="B2877" t="s">
        <v>140</v>
      </c>
      <c r="C2877">
        <v>1.12421676369673</v>
      </c>
      <c r="D2877">
        <v>0.39942223213197098</v>
      </c>
      <c r="E2877">
        <v>2.81460738351009</v>
      </c>
      <c r="F2877">
        <v>5.0670151733543502E-3</v>
      </c>
      <c r="G2877" t="s">
        <v>885</v>
      </c>
      <c r="H2877" t="b">
        <v>0</v>
      </c>
      <c r="I2877" t="s">
        <v>382</v>
      </c>
      <c r="J2877" t="s">
        <v>382</v>
      </c>
      <c r="K2877" t="s">
        <v>382</v>
      </c>
      <c r="X2877" t="str">
        <f t="shared" si="234"/>
        <v>2.81460738351009_0.00506701517335435</v>
      </c>
      <c r="Y2877" t="str">
        <f t="shared" si="235"/>
        <v>grade5_not_apr_march_grade_t8_ra_cont_resource</v>
      </c>
      <c r="Z2877" t="str">
        <f t="shared" si="236"/>
        <v>FALSE</v>
      </c>
      <c r="AA2877" s="2" t="e">
        <f t="shared" si="237"/>
        <v>#VALUE!</v>
      </c>
      <c r="AB2877">
        <f t="shared" si="238"/>
        <v>0.39942223213197098</v>
      </c>
    </row>
    <row r="2878" spans="1:28">
      <c r="A2878">
        <v>2877</v>
      </c>
      <c r="B2878" t="s">
        <v>117</v>
      </c>
      <c r="C2878">
        <v>1.3134136685444999</v>
      </c>
      <c r="D2878">
        <v>0.824177124506004</v>
      </c>
      <c r="E2878">
        <v>1.59360607021425</v>
      </c>
      <c r="F2878">
        <v>0.111626127250289</v>
      </c>
      <c r="G2878" t="s">
        <v>885</v>
      </c>
      <c r="H2878" t="b">
        <v>0</v>
      </c>
      <c r="I2878" t="s">
        <v>382</v>
      </c>
      <c r="J2878" t="s">
        <v>382</v>
      </c>
      <c r="K2878" t="s">
        <v>382</v>
      </c>
      <c r="X2878" t="str">
        <f t="shared" si="234"/>
        <v>1.59360607021425_0.111626127250289</v>
      </c>
      <c r="Y2878" t="str">
        <f t="shared" si="235"/>
        <v>grade5_not_apr_march_grade_t8_ra_cont_resource</v>
      </c>
      <c r="Z2878" t="str">
        <f t="shared" si="236"/>
        <v>FALSE</v>
      </c>
      <c r="AA2878" s="2" t="e">
        <f t="shared" si="237"/>
        <v>#VALUE!</v>
      </c>
      <c r="AB2878">
        <f t="shared" si="238"/>
        <v>0.824177124506004</v>
      </c>
    </row>
    <row r="2879" spans="1:28">
      <c r="A2879">
        <v>2878</v>
      </c>
      <c r="B2879" t="s">
        <v>118</v>
      </c>
      <c r="C2879">
        <v>0.65315038352886801</v>
      </c>
      <c r="D2879">
        <v>0.73291388212592201</v>
      </c>
      <c r="E2879">
        <v>0.89116934398119396</v>
      </c>
      <c r="F2879">
        <v>0.373246556239545</v>
      </c>
      <c r="G2879" t="s">
        <v>885</v>
      </c>
      <c r="H2879" t="b">
        <v>0</v>
      </c>
      <c r="I2879" t="s">
        <v>382</v>
      </c>
      <c r="J2879" t="s">
        <v>382</v>
      </c>
      <c r="K2879" t="s">
        <v>382</v>
      </c>
      <c r="X2879" t="str">
        <f t="shared" si="234"/>
        <v>0.891169343981194_0.373246556239545</v>
      </c>
      <c r="Y2879" t="str">
        <f t="shared" si="235"/>
        <v>grade5_not_apr_march_grade_t8_ra_cont_resource</v>
      </c>
      <c r="Z2879" t="str">
        <f t="shared" si="236"/>
        <v>FALSE</v>
      </c>
      <c r="AA2879" s="2" t="e">
        <f t="shared" si="237"/>
        <v>#VALUE!</v>
      </c>
      <c r="AB2879">
        <f t="shared" si="238"/>
        <v>0.73291388212592201</v>
      </c>
    </row>
    <row r="2880" spans="1:28">
      <c r="A2880">
        <v>2879</v>
      </c>
      <c r="B2880" t="s">
        <v>119</v>
      </c>
      <c r="C2880">
        <v>1.34728056687488</v>
      </c>
      <c r="D2880">
        <v>0.773287800520427</v>
      </c>
      <c r="E2880">
        <v>1.7422757296418601</v>
      </c>
      <c r="F2880">
        <v>8.2045795081195597E-2</v>
      </c>
      <c r="G2880" t="s">
        <v>885</v>
      </c>
      <c r="H2880" t="b">
        <v>0</v>
      </c>
      <c r="I2880" t="s">
        <v>382</v>
      </c>
      <c r="J2880" t="s">
        <v>382</v>
      </c>
      <c r="K2880" t="s">
        <v>382</v>
      </c>
      <c r="X2880" t="str">
        <f t="shared" si="234"/>
        <v>1.74227572964186_0.0820457950811956</v>
      </c>
      <c r="Y2880" t="str">
        <f t="shared" si="235"/>
        <v>grade5_not_apr_march_grade_t8_ra_cont_resource</v>
      </c>
      <c r="Z2880" t="str">
        <f t="shared" si="236"/>
        <v>FALSE</v>
      </c>
      <c r="AA2880" s="2" t="e">
        <f t="shared" si="237"/>
        <v>#VALUE!</v>
      </c>
      <c r="AB2880">
        <f t="shared" si="238"/>
        <v>0.773287800520427</v>
      </c>
    </row>
    <row r="2881" spans="1:28">
      <c r="A2881">
        <v>2880</v>
      </c>
      <c r="B2881" t="s">
        <v>120</v>
      </c>
      <c r="C2881">
        <v>-5.6160639763808397E-2</v>
      </c>
      <c r="D2881">
        <v>0.89957226914711497</v>
      </c>
      <c r="E2881">
        <v>-6.2430381293383297E-2</v>
      </c>
      <c r="F2881">
        <v>0.950243861883876</v>
      </c>
      <c r="G2881" t="s">
        <v>885</v>
      </c>
      <c r="H2881" t="b">
        <v>0</v>
      </c>
      <c r="I2881" t="s">
        <v>382</v>
      </c>
      <c r="J2881" t="s">
        <v>382</v>
      </c>
      <c r="K2881" t="s">
        <v>382</v>
      </c>
      <c r="X2881" t="str">
        <f t="shared" si="234"/>
        <v>-0.0624303812933833_0.950243861883876</v>
      </c>
      <c r="Y2881" t="str">
        <f t="shared" si="235"/>
        <v>grade5_not_apr_march_grade_t8_ra_cont_resource</v>
      </c>
      <c r="Z2881" t="str">
        <f t="shared" si="236"/>
        <v>FALSE</v>
      </c>
      <c r="AA2881" s="2" t="e">
        <f t="shared" si="237"/>
        <v>#VALUE!</v>
      </c>
      <c r="AB2881">
        <f t="shared" si="238"/>
        <v>0.89957226914711497</v>
      </c>
    </row>
    <row r="2882" spans="1:28">
      <c r="A2882">
        <v>2881</v>
      </c>
      <c r="B2882" t="s">
        <v>121</v>
      </c>
      <c r="C2882">
        <v>-0.62566371757476302</v>
      </c>
      <c r="D2882">
        <v>0.53283862048498498</v>
      </c>
      <c r="E2882">
        <v>-1.17420865065165</v>
      </c>
      <c r="F2882">
        <v>0.24084381550387499</v>
      </c>
      <c r="G2882" t="s">
        <v>885</v>
      </c>
      <c r="H2882" t="b">
        <v>0</v>
      </c>
      <c r="I2882" t="s">
        <v>382</v>
      </c>
      <c r="J2882" t="s">
        <v>382</v>
      </c>
      <c r="K2882" t="s">
        <v>382</v>
      </c>
      <c r="X2882" t="str">
        <f t="shared" si="234"/>
        <v>-1.17420865065165_0.240843815503875</v>
      </c>
      <c r="Y2882" t="str">
        <f t="shared" si="235"/>
        <v>grade5_not_apr_march_grade_t8_ra_cont_resource</v>
      </c>
      <c r="Z2882" t="str">
        <f t="shared" si="236"/>
        <v>FALSE</v>
      </c>
      <c r="AA2882" s="2" t="e">
        <f t="shared" si="237"/>
        <v>#VALUE!</v>
      </c>
      <c r="AB2882">
        <f t="shared" si="238"/>
        <v>0.53283862048498498</v>
      </c>
    </row>
    <row r="2883" spans="1:28">
      <c r="A2883">
        <v>2882</v>
      </c>
      <c r="B2883" t="s">
        <v>122</v>
      </c>
      <c r="C2883">
        <v>-1.26002377460476</v>
      </c>
      <c r="D2883">
        <v>0.51637072609074997</v>
      </c>
      <c r="E2883">
        <v>-2.44015338387582</v>
      </c>
      <c r="F2883">
        <v>1.50107577172177E-2</v>
      </c>
      <c r="G2883" t="s">
        <v>885</v>
      </c>
      <c r="H2883" t="b">
        <v>0</v>
      </c>
      <c r="I2883" t="s">
        <v>382</v>
      </c>
      <c r="J2883" t="s">
        <v>382</v>
      </c>
      <c r="K2883" t="s">
        <v>382</v>
      </c>
      <c r="X2883" t="str">
        <f t="shared" si="234"/>
        <v>-2.44015338387582_0.0150107577172177</v>
      </c>
      <c r="Y2883" t="str">
        <f t="shared" si="235"/>
        <v>grade5_not_apr_march_grade_t8_ra_cont_resource</v>
      </c>
      <c r="Z2883" t="str">
        <f t="shared" si="236"/>
        <v>FALSE</v>
      </c>
      <c r="AA2883" s="2" t="e">
        <f t="shared" si="237"/>
        <v>#VALUE!</v>
      </c>
      <c r="AB2883">
        <f t="shared" si="238"/>
        <v>0.51637072609074997</v>
      </c>
    </row>
    <row r="2884" spans="1:28">
      <c r="A2884">
        <v>2883</v>
      </c>
      <c r="B2884" t="s">
        <v>116</v>
      </c>
      <c r="C2884">
        <v>9.9873702472002598E-2</v>
      </c>
      <c r="D2884">
        <v>0.33360917680256202</v>
      </c>
      <c r="E2884">
        <v>0.29937336685168697</v>
      </c>
      <c r="F2884">
        <v>0.764776193962869</v>
      </c>
      <c r="G2884" t="s">
        <v>886</v>
      </c>
      <c r="H2884" t="b">
        <v>0</v>
      </c>
      <c r="I2884" t="s">
        <v>382</v>
      </c>
      <c r="J2884" t="s">
        <v>382</v>
      </c>
      <c r="K2884" t="s">
        <v>382</v>
      </c>
      <c r="X2884" t="str">
        <f t="shared" si="234"/>
        <v>0.299373366851687_0.764776193962869</v>
      </c>
      <c r="Y2884" t="str">
        <f t="shared" si="235"/>
        <v>grade6_not_apr_march_grade_t8_ra_cont_resource</v>
      </c>
      <c r="Z2884" t="str">
        <f t="shared" si="236"/>
        <v>FALSE</v>
      </c>
      <c r="AA2884" s="2" t="e">
        <f t="shared" si="237"/>
        <v>#VALUE!</v>
      </c>
      <c r="AB2884">
        <f t="shared" si="238"/>
        <v>0.33360917680256202</v>
      </c>
    </row>
    <row r="2885" spans="1:28">
      <c r="A2885">
        <v>2884</v>
      </c>
      <c r="B2885" t="s">
        <v>234</v>
      </c>
      <c r="C2885">
        <v>-7.1282583961783299E-3</v>
      </c>
      <c r="D2885">
        <v>2.8229087776724001E-2</v>
      </c>
      <c r="E2885">
        <v>-0.25251465624956798</v>
      </c>
      <c r="F2885">
        <v>0.800744233607388</v>
      </c>
      <c r="G2885" t="s">
        <v>886</v>
      </c>
      <c r="H2885" t="b">
        <v>0</v>
      </c>
      <c r="I2885" t="s">
        <v>382</v>
      </c>
      <c r="J2885" t="s">
        <v>382</v>
      </c>
      <c r="K2885" t="s">
        <v>382</v>
      </c>
      <c r="X2885" t="str">
        <f t="shared" si="234"/>
        <v>-0.252514656249568_0.800744233607388</v>
      </c>
      <c r="Y2885" t="str">
        <f t="shared" si="235"/>
        <v>grade6_not_apr_march_grade_t8_ra_cont_resource</v>
      </c>
      <c r="Z2885" t="str">
        <f t="shared" si="236"/>
        <v>FALSE</v>
      </c>
      <c r="AA2885" s="2" t="e">
        <f t="shared" si="237"/>
        <v>#VALUE!</v>
      </c>
      <c r="AB2885">
        <f t="shared" si="238"/>
        <v>2.8229087776724001E-2</v>
      </c>
    </row>
    <row r="2886" spans="1:28">
      <c r="A2886">
        <v>2885</v>
      </c>
      <c r="B2886" t="s">
        <v>140</v>
      </c>
      <c r="C2886">
        <v>0.52798341665928294</v>
      </c>
      <c r="D2886">
        <v>0.40286616762270899</v>
      </c>
      <c r="E2886">
        <v>1.31056777434274</v>
      </c>
      <c r="F2886">
        <v>0.19058912075958101</v>
      </c>
      <c r="G2886" t="s">
        <v>886</v>
      </c>
      <c r="H2886" t="b">
        <v>0</v>
      </c>
      <c r="I2886" t="s">
        <v>382</v>
      </c>
      <c r="J2886" t="s">
        <v>382</v>
      </c>
      <c r="K2886" t="s">
        <v>382</v>
      </c>
      <c r="X2886" t="str">
        <f t="shared" si="234"/>
        <v>1.31056777434274_0.190589120759581</v>
      </c>
      <c r="Y2886" t="str">
        <f t="shared" si="235"/>
        <v>grade6_not_apr_march_grade_t8_ra_cont_resource</v>
      </c>
      <c r="Z2886" t="str">
        <f t="shared" si="236"/>
        <v>FALSE</v>
      </c>
      <c r="AA2886" s="2" t="e">
        <f t="shared" si="237"/>
        <v>#VALUE!</v>
      </c>
      <c r="AB2886">
        <f t="shared" si="238"/>
        <v>0.40286616762270899</v>
      </c>
    </row>
    <row r="2887" spans="1:28">
      <c r="A2887">
        <v>2886</v>
      </c>
      <c r="B2887" t="s">
        <v>117</v>
      </c>
      <c r="C2887">
        <v>5.7569271451838398E-2</v>
      </c>
      <c r="D2887">
        <v>0.82536671952695595</v>
      </c>
      <c r="E2887">
        <v>6.9749930654864803E-2</v>
      </c>
      <c r="F2887">
        <v>0.94441982685953696</v>
      </c>
      <c r="G2887" t="s">
        <v>886</v>
      </c>
      <c r="H2887" t="b">
        <v>0</v>
      </c>
      <c r="I2887" t="s">
        <v>382</v>
      </c>
      <c r="J2887" t="s">
        <v>382</v>
      </c>
      <c r="K2887" t="s">
        <v>382</v>
      </c>
      <c r="X2887" t="str">
        <f t="shared" si="234"/>
        <v>0.0697499306548648_0.944419826859537</v>
      </c>
      <c r="Y2887" t="str">
        <f t="shared" si="235"/>
        <v>grade6_not_apr_march_grade_t8_ra_cont_resource</v>
      </c>
      <c r="Z2887" t="str">
        <f t="shared" si="236"/>
        <v>FALSE</v>
      </c>
      <c r="AA2887" s="2" t="e">
        <f t="shared" si="237"/>
        <v>#VALUE!</v>
      </c>
      <c r="AB2887">
        <f t="shared" si="238"/>
        <v>0.82536671952695595</v>
      </c>
    </row>
    <row r="2888" spans="1:28">
      <c r="A2888">
        <v>2887</v>
      </c>
      <c r="B2888" t="s">
        <v>118</v>
      </c>
      <c r="C2888">
        <v>7.0483033727532701E-2</v>
      </c>
      <c r="D2888">
        <v>0.82340838184007703</v>
      </c>
      <c r="E2888">
        <v>8.5599121021847899E-2</v>
      </c>
      <c r="F2888">
        <v>0.93181842906252399</v>
      </c>
      <c r="G2888" t="s">
        <v>886</v>
      </c>
      <c r="H2888" t="b">
        <v>0</v>
      </c>
      <c r="I2888" t="s">
        <v>382</v>
      </c>
      <c r="J2888" t="s">
        <v>382</v>
      </c>
      <c r="K2888" t="s">
        <v>382</v>
      </c>
      <c r="X2888" t="str">
        <f t="shared" si="234"/>
        <v>0.0855991210218479_0.931818429062524</v>
      </c>
      <c r="Y2888" t="str">
        <f t="shared" si="235"/>
        <v>grade6_not_apr_march_grade_t8_ra_cont_resource</v>
      </c>
      <c r="Z2888" t="str">
        <f t="shared" si="236"/>
        <v>FALSE</v>
      </c>
      <c r="AA2888" s="2" t="e">
        <f t="shared" si="237"/>
        <v>#VALUE!</v>
      </c>
      <c r="AB2888">
        <f t="shared" si="238"/>
        <v>0.82340838184007703</v>
      </c>
    </row>
    <row r="2889" spans="1:28">
      <c r="A2889">
        <v>2888</v>
      </c>
      <c r="B2889" t="s">
        <v>119</v>
      </c>
      <c r="C2889">
        <v>-0.67086687411589596</v>
      </c>
      <c r="D2889">
        <v>0.85975298523253696</v>
      </c>
      <c r="E2889">
        <v>-0.78030188395850397</v>
      </c>
      <c r="F2889">
        <v>0.435572383848364</v>
      </c>
      <c r="G2889" t="s">
        <v>886</v>
      </c>
      <c r="H2889" t="b">
        <v>0</v>
      </c>
      <c r="I2889" t="s">
        <v>382</v>
      </c>
      <c r="J2889" t="s">
        <v>382</v>
      </c>
      <c r="K2889" t="s">
        <v>382</v>
      </c>
      <c r="X2889" t="str">
        <f t="shared" si="234"/>
        <v>-0.780301883958504_0.435572383848364</v>
      </c>
      <c r="Y2889" t="str">
        <f t="shared" si="235"/>
        <v>grade6_not_apr_march_grade_t8_ra_cont_resource</v>
      </c>
      <c r="Z2889" t="str">
        <f t="shared" si="236"/>
        <v>FALSE</v>
      </c>
      <c r="AA2889" s="2" t="e">
        <f t="shared" si="237"/>
        <v>#VALUE!</v>
      </c>
      <c r="AB2889">
        <f t="shared" si="238"/>
        <v>0.85975298523253696</v>
      </c>
    </row>
    <row r="2890" spans="1:28">
      <c r="A2890">
        <v>2889</v>
      </c>
      <c r="B2890" t="s">
        <v>120</v>
      </c>
      <c r="C2890">
        <v>-1.3366972348439099</v>
      </c>
      <c r="D2890">
        <v>0.93197073110473705</v>
      </c>
      <c r="E2890">
        <v>-1.4342695432714101</v>
      </c>
      <c r="F2890">
        <v>0.152103448377814</v>
      </c>
      <c r="G2890" t="s">
        <v>886</v>
      </c>
      <c r="H2890" t="b">
        <v>0</v>
      </c>
      <c r="I2890" t="s">
        <v>382</v>
      </c>
      <c r="J2890" t="s">
        <v>382</v>
      </c>
      <c r="K2890" t="s">
        <v>382</v>
      </c>
      <c r="X2890" t="str">
        <f t="shared" si="234"/>
        <v>-1.43426954327141_0.152103448377814</v>
      </c>
      <c r="Y2890" t="str">
        <f t="shared" si="235"/>
        <v>grade6_not_apr_march_grade_t8_ra_cont_resource</v>
      </c>
      <c r="Z2890" t="str">
        <f t="shared" si="236"/>
        <v>FALSE</v>
      </c>
      <c r="AA2890" s="2" t="e">
        <f t="shared" si="237"/>
        <v>#VALUE!</v>
      </c>
      <c r="AB2890">
        <f t="shared" si="238"/>
        <v>0.93197073110473705</v>
      </c>
    </row>
    <row r="2891" spans="1:28">
      <c r="A2891">
        <v>2890</v>
      </c>
      <c r="B2891" t="s">
        <v>121</v>
      </c>
      <c r="C2891">
        <v>-0.31853415927461498</v>
      </c>
      <c r="D2891">
        <v>0.53480818037729405</v>
      </c>
      <c r="E2891">
        <v>-0.59560450075744298</v>
      </c>
      <c r="F2891">
        <v>0.55170162348170604</v>
      </c>
      <c r="G2891" t="s">
        <v>886</v>
      </c>
      <c r="H2891" t="b">
        <v>0</v>
      </c>
      <c r="I2891" t="s">
        <v>382</v>
      </c>
      <c r="J2891" t="s">
        <v>382</v>
      </c>
      <c r="K2891" t="s">
        <v>382</v>
      </c>
      <c r="X2891" t="str">
        <f t="shared" si="234"/>
        <v>-0.595604500757443_0.551701623481706</v>
      </c>
      <c r="Y2891" t="str">
        <f t="shared" si="235"/>
        <v>grade6_not_apr_march_grade_t8_ra_cont_resource</v>
      </c>
      <c r="Z2891" t="str">
        <f t="shared" si="236"/>
        <v>FALSE</v>
      </c>
      <c r="AA2891" s="2" t="e">
        <f t="shared" si="237"/>
        <v>#VALUE!</v>
      </c>
      <c r="AB2891">
        <f t="shared" si="238"/>
        <v>0.53480818037729405</v>
      </c>
    </row>
    <row r="2892" spans="1:28">
      <c r="A2892">
        <v>2891</v>
      </c>
      <c r="B2892" t="s">
        <v>122</v>
      </c>
      <c r="C2892">
        <v>-1.1541819231114701</v>
      </c>
      <c r="D2892">
        <v>0.49770007451565901</v>
      </c>
      <c r="E2892">
        <v>-2.3190310434143901</v>
      </c>
      <c r="F2892">
        <v>2.0784544490881299E-2</v>
      </c>
      <c r="G2892" t="s">
        <v>886</v>
      </c>
      <c r="H2892" t="b">
        <v>0</v>
      </c>
      <c r="I2892" t="s">
        <v>382</v>
      </c>
      <c r="J2892" t="s">
        <v>382</v>
      </c>
      <c r="K2892" t="s">
        <v>382</v>
      </c>
      <c r="X2892" t="str">
        <f t="shared" si="234"/>
        <v>-2.31903104341439_0.0207845444908813</v>
      </c>
      <c r="Y2892" t="str">
        <f t="shared" si="235"/>
        <v>grade6_not_apr_march_grade_t8_ra_cont_resource</v>
      </c>
      <c r="Z2892" t="str">
        <f t="shared" si="236"/>
        <v>FALSE</v>
      </c>
      <c r="AA2892" s="2" t="e">
        <f t="shared" si="237"/>
        <v>#VALUE!</v>
      </c>
      <c r="AB2892">
        <f t="shared" si="238"/>
        <v>0.49770007451565901</v>
      </c>
    </row>
    <row r="2893" spans="1:28">
      <c r="A2893">
        <v>2892</v>
      </c>
      <c r="B2893" t="s">
        <v>116</v>
      </c>
      <c r="C2893">
        <v>7.2430534271191394E-2</v>
      </c>
      <c r="D2893">
        <v>0.25022238203236902</v>
      </c>
      <c r="E2893">
        <v>0.28946465013598099</v>
      </c>
      <c r="F2893">
        <v>0.77231215682381005</v>
      </c>
      <c r="G2893" t="s">
        <v>887</v>
      </c>
      <c r="H2893" t="b">
        <v>0</v>
      </c>
      <c r="I2893" t="s">
        <v>382</v>
      </c>
      <c r="J2893" t="s">
        <v>382</v>
      </c>
      <c r="K2893" t="s">
        <v>382</v>
      </c>
      <c r="X2893" t="str">
        <f t="shared" si="234"/>
        <v>0.289464650135981_0.77231215682381</v>
      </c>
      <c r="Y2893" t="str">
        <f t="shared" si="235"/>
        <v>grade7_not_apr_march_grade_t8_ra_cont_resource</v>
      </c>
      <c r="Z2893" t="str">
        <f t="shared" si="236"/>
        <v>FALSE</v>
      </c>
      <c r="AA2893" s="2" t="e">
        <f t="shared" si="237"/>
        <v>#VALUE!</v>
      </c>
      <c r="AB2893">
        <f t="shared" si="238"/>
        <v>0.25022238203236902</v>
      </c>
    </row>
    <row r="2894" spans="1:28">
      <c r="A2894">
        <v>2893</v>
      </c>
      <c r="B2894" t="s">
        <v>234</v>
      </c>
      <c r="C2894">
        <v>2.3765510651940799E-3</v>
      </c>
      <c r="D2894">
        <v>2.1712073865227301E-2</v>
      </c>
      <c r="E2894">
        <v>0.109457580143932</v>
      </c>
      <c r="F2894">
        <v>0.91287116175050997</v>
      </c>
      <c r="G2894" t="s">
        <v>887</v>
      </c>
      <c r="H2894" t="b">
        <v>0</v>
      </c>
      <c r="I2894" t="s">
        <v>382</v>
      </c>
      <c r="J2894" t="s">
        <v>382</v>
      </c>
      <c r="K2894" t="s">
        <v>382</v>
      </c>
      <c r="X2894" t="str">
        <f t="shared" si="234"/>
        <v>0.109457580143932_0.91287116175051</v>
      </c>
      <c r="Y2894" t="str">
        <f t="shared" si="235"/>
        <v>grade7_not_apr_march_grade_t8_ra_cont_resource</v>
      </c>
      <c r="Z2894" t="str">
        <f t="shared" si="236"/>
        <v>FALSE</v>
      </c>
      <c r="AA2894" s="2" t="e">
        <f t="shared" si="237"/>
        <v>#VALUE!</v>
      </c>
      <c r="AB2894">
        <f t="shared" si="238"/>
        <v>2.1712073865227301E-2</v>
      </c>
    </row>
    <row r="2895" spans="1:28">
      <c r="A2895">
        <v>2894</v>
      </c>
      <c r="B2895" t="s">
        <v>140</v>
      </c>
      <c r="C2895">
        <v>0.882010397460259</v>
      </c>
      <c r="D2895">
        <v>0.27322015283039802</v>
      </c>
      <c r="E2895">
        <v>3.2282040263983398</v>
      </c>
      <c r="F2895">
        <v>1.30424255487855E-3</v>
      </c>
      <c r="G2895" t="s">
        <v>887</v>
      </c>
      <c r="H2895" t="b">
        <v>0</v>
      </c>
      <c r="I2895" t="s">
        <v>382</v>
      </c>
      <c r="J2895" t="s">
        <v>382</v>
      </c>
      <c r="K2895" t="s">
        <v>382</v>
      </c>
      <c r="X2895" t="str">
        <f t="shared" si="234"/>
        <v>3.22820402639834_0.00130424255487855</v>
      </c>
      <c r="Y2895" t="str">
        <f t="shared" si="235"/>
        <v>grade7_not_apr_march_grade_t8_ra_cont_resource</v>
      </c>
      <c r="Z2895" t="str">
        <f t="shared" si="236"/>
        <v>FALSE</v>
      </c>
      <c r="AA2895" s="2" t="e">
        <f t="shared" si="237"/>
        <v>#VALUE!</v>
      </c>
      <c r="AB2895">
        <f t="shared" si="238"/>
        <v>0.27322015283039802</v>
      </c>
    </row>
    <row r="2896" spans="1:28">
      <c r="A2896">
        <v>2895</v>
      </c>
      <c r="B2896" t="s">
        <v>117</v>
      </c>
      <c r="C2896">
        <v>0.29566842165882801</v>
      </c>
      <c r="D2896">
        <v>0.46306581303621902</v>
      </c>
      <c r="E2896">
        <v>0.63850194364424395</v>
      </c>
      <c r="F2896">
        <v>0.52335733036392196</v>
      </c>
      <c r="G2896" t="s">
        <v>887</v>
      </c>
      <c r="H2896" t="b">
        <v>0</v>
      </c>
      <c r="I2896" t="s">
        <v>382</v>
      </c>
      <c r="J2896" t="s">
        <v>382</v>
      </c>
      <c r="K2896" t="s">
        <v>382</v>
      </c>
      <c r="X2896" t="str">
        <f t="shared" si="234"/>
        <v>0.638501943644244_0.523357330363922</v>
      </c>
      <c r="Y2896" t="str">
        <f t="shared" si="235"/>
        <v>grade7_not_apr_march_grade_t8_ra_cont_resource</v>
      </c>
      <c r="Z2896" t="str">
        <f t="shared" si="236"/>
        <v>FALSE</v>
      </c>
      <c r="AA2896" s="2" t="e">
        <f t="shared" si="237"/>
        <v>#VALUE!</v>
      </c>
      <c r="AB2896">
        <f t="shared" si="238"/>
        <v>0.46306581303621902</v>
      </c>
    </row>
    <row r="2897" spans="1:28">
      <c r="A2897">
        <v>2896</v>
      </c>
      <c r="B2897" t="s">
        <v>118</v>
      </c>
      <c r="C2897">
        <v>3.9524771615943198E-3</v>
      </c>
      <c r="D2897">
        <v>0.46576527234666698</v>
      </c>
      <c r="E2897">
        <v>8.4859851007795094E-3</v>
      </c>
      <c r="F2897">
        <v>0.99323167996903505</v>
      </c>
      <c r="G2897" t="s">
        <v>887</v>
      </c>
      <c r="H2897" t="b">
        <v>0</v>
      </c>
      <c r="I2897" t="s">
        <v>382</v>
      </c>
      <c r="J2897" t="s">
        <v>382</v>
      </c>
      <c r="K2897" t="s">
        <v>382</v>
      </c>
      <c r="X2897" t="str">
        <f t="shared" si="234"/>
        <v>0.00848598510077951_0.993231679969035</v>
      </c>
      <c r="Y2897" t="str">
        <f t="shared" si="235"/>
        <v>grade7_not_apr_march_grade_t8_ra_cont_resource</v>
      </c>
      <c r="Z2897" t="str">
        <f t="shared" si="236"/>
        <v>FALSE</v>
      </c>
      <c r="AA2897" s="2" t="e">
        <f t="shared" si="237"/>
        <v>#VALUE!</v>
      </c>
      <c r="AB2897">
        <f t="shared" si="238"/>
        <v>0.46576527234666698</v>
      </c>
    </row>
    <row r="2898" spans="1:28">
      <c r="A2898">
        <v>2897</v>
      </c>
      <c r="B2898" t="s">
        <v>119</v>
      </c>
      <c r="C2898">
        <v>-5.53100364198678E-2</v>
      </c>
      <c r="D2898">
        <v>0.52167954908907999</v>
      </c>
      <c r="E2898">
        <v>-0.10602301070924899</v>
      </c>
      <c r="F2898">
        <v>0.91559468875163597</v>
      </c>
      <c r="G2898" t="s">
        <v>887</v>
      </c>
      <c r="H2898" t="b">
        <v>0</v>
      </c>
      <c r="I2898" t="s">
        <v>382</v>
      </c>
      <c r="J2898" t="s">
        <v>382</v>
      </c>
      <c r="K2898" t="s">
        <v>382</v>
      </c>
      <c r="X2898" t="str">
        <f t="shared" si="234"/>
        <v>-0.106023010709249_0.915594688751636</v>
      </c>
      <c r="Y2898" t="str">
        <f t="shared" si="235"/>
        <v>grade7_not_apr_march_grade_t8_ra_cont_resource</v>
      </c>
      <c r="Z2898" t="str">
        <f t="shared" si="236"/>
        <v>FALSE</v>
      </c>
      <c r="AA2898" s="2" t="e">
        <f t="shared" si="237"/>
        <v>#VALUE!</v>
      </c>
      <c r="AB2898">
        <f t="shared" si="238"/>
        <v>0.52167954908907999</v>
      </c>
    </row>
    <row r="2899" spans="1:28">
      <c r="A2899">
        <v>2898</v>
      </c>
      <c r="B2899" t="s">
        <v>120</v>
      </c>
      <c r="C2899">
        <v>-0.87111530908967305</v>
      </c>
      <c r="D2899">
        <v>0.66121164035584801</v>
      </c>
      <c r="E2899">
        <v>-1.3174530754190299</v>
      </c>
      <c r="F2899">
        <v>0.18812094520054001</v>
      </c>
      <c r="G2899" t="s">
        <v>887</v>
      </c>
      <c r="H2899" t="b">
        <v>0</v>
      </c>
      <c r="I2899" t="s">
        <v>382</v>
      </c>
      <c r="J2899" t="s">
        <v>382</v>
      </c>
      <c r="K2899" t="s">
        <v>382</v>
      </c>
      <c r="X2899" t="str">
        <f t="shared" si="234"/>
        <v>-1.31745307541903_0.18812094520054</v>
      </c>
      <c r="Y2899" t="str">
        <f t="shared" si="235"/>
        <v>grade7_not_apr_march_grade_t8_ra_cont_resource</v>
      </c>
      <c r="Z2899" t="str">
        <f t="shared" si="236"/>
        <v>FALSE</v>
      </c>
      <c r="AA2899" s="2" t="e">
        <f t="shared" si="237"/>
        <v>#VALUE!</v>
      </c>
      <c r="AB2899">
        <f t="shared" si="238"/>
        <v>0.66121164035584801</v>
      </c>
    </row>
    <row r="2900" spans="1:28">
      <c r="A2900">
        <v>2899</v>
      </c>
      <c r="B2900" t="s">
        <v>121</v>
      </c>
      <c r="C2900">
        <v>-0.12161573540505199</v>
      </c>
      <c r="D2900">
        <v>0.37546559825993697</v>
      </c>
      <c r="E2900">
        <v>-0.323906466980382</v>
      </c>
      <c r="F2900">
        <v>0.74610629666747796</v>
      </c>
      <c r="G2900" t="s">
        <v>887</v>
      </c>
      <c r="H2900" t="b">
        <v>0</v>
      </c>
      <c r="I2900" t="s">
        <v>382</v>
      </c>
      <c r="J2900" t="s">
        <v>382</v>
      </c>
      <c r="K2900" t="s">
        <v>382</v>
      </c>
      <c r="X2900" t="str">
        <f t="shared" si="234"/>
        <v>-0.323906466980382_0.746106296667478</v>
      </c>
      <c r="Y2900" t="str">
        <f t="shared" si="235"/>
        <v>grade7_not_apr_march_grade_t8_ra_cont_resource</v>
      </c>
      <c r="Z2900" t="str">
        <f t="shared" si="236"/>
        <v>FALSE</v>
      </c>
      <c r="AA2900" s="2" t="e">
        <f t="shared" si="237"/>
        <v>#VALUE!</v>
      </c>
      <c r="AB2900">
        <f t="shared" si="238"/>
        <v>0.37546559825993697</v>
      </c>
    </row>
    <row r="2901" spans="1:28">
      <c r="A2901">
        <v>2900</v>
      </c>
      <c r="B2901" t="s">
        <v>122</v>
      </c>
      <c r="C2901">
        <v>-0.54713417951861798</v>
      </c>
      <c r="D2901">
        <v>0.37092052547895099</v>
      </c>
      <c r="E2901">
        <v>-1.47507118623897</v>
      </c>
      <c r="F2901">
        <v>0.14064625912703099</v>
      </c>
      <c r="G2901" t="s">
        <v>887</v>
      </c>
      <c r="H2901" t="b">
        <v>0</v>
      </c>
      <c r="I2901" t="s">
        <v>382</v>
      </c>
      <c r="J2901" t="s">
        <v>382</v>
      </c>
      <c r="K2901" t="s">
        <v>382</v>
      </c>
      <c r="X2901" t="str">
        <f t="shared" si="234"/>
        <v>-1.47507118623897_0.140646259127031</v>
      </c>
      <c r="Y2901" t="str">
        <f t="shared" si="235"/>
        <v>grade7_not_apr_march_grade_t8_ra_cont_resource</v>
      </c>
      <c r="Z2901" t="str">
        <f t="shared" si="236"/>
        <v>FALSE</v>
      </c>
      <c r="AA2901" s="2" t="e">
        <f t="shared" si="237"/>
        <v>#VALUE!</v>
      </c>
      <c r="AB2901">
        <f t="shared" si="238"/>
        <v>0.37092052547895099</v>
      </c>
    </row>
    <row r="2902" spans="1:28">
      <c r="A2902">
        <v>2901</v>
      </c>
      <c r="B2902" t="s">
        <v>116</v>
      </c>
      <c r="C2902">
        <v>-0.166062751049038</v>
      </c>
      <c r="D2902">
        <v>0.32823766396702703</v>
      </c>
      <c r="E2902">
        <v>-0.50592229131182198</v>
      </c>
      <c r="F2902">
        <v>0.613188511879459</v>
      </c>
      <c r="G2902" t="s">
        <v>888</v>
      </c>
      <c r="H2902" t="b">
        <v>0</v>
      </c>
      <c r="I2902" t="s">
        <v>382</v>
      </c>
      <c r="J2902" t="s">
        <v>382</v>
      </c>
      <c r="K2902" t="s">
        <v>382</v>
      </c>
      <c r="X2902" t="str">
        <f t="shared" si="234"/>
        <v>-0.505922291311822_0.613188511879459</v>
      </c>
      <c r="Y2902" t="str">
        <f t="shared" si="235"/>
        <v>grade8_not_apr_march_grade_t8_ra_cont_resource</v>
      </c>
      <c r="Z2902" t="str">
        <f t="shared" si="236"/>
        <v>FALSE</v>
      </c>
      <c r="AA2902" s="2" t="e">
        <f t="shared" si="237"/>
        <v>#VALUE!</v>
      </c>
      <c r="AB2902">
        <f t="shared" si="238"/>
        <v>0.32823766396702703</v>
      </c>
    </row>
    <row r="2903" spans="1:28">
      <c r="A2903">
        <v>2902</v>
      </c>
      <c r="B2903" t="s">
        <v>234</v>
      </c>
      <c r="C2903">
        <v>2.1524879249400601E-2</v>
      </c>
      <c r="D2903">
        <v>2.83151481319588E-2</v>
      </c>
      <c r="E2903">
        <v>0.76018953349941698</v>
      </c>
      <c r="F2903">
        <v>0.44758690205347601</v>
      </c>
      <c r="G2903" t="s">
        <v>888</v>
      </c>
      <c r="H2903" t="b">
        <v>0</v>
      </c>
      <c r="I2903" t="s">
        <v>382</v>
      </c>
      <c r="J2903" t="s">
        <v>382</v>
      </c>
      <c r="K2903" t="s">
        <v>382</v>
      </c>
      <c r="X2903" t="str">
        <f t="shared" si="234"/>
        <v>0.760189533499417_0.447586902053476</v>
      </c>
      <c r="Y2903" t="str">
        <f t="shared" si="235"/>
        <v>grade8_not_apr_march_grade_t8_ra_cont_resource</v>
      </c>
      <c r="Z2903" t="str">
        <f t="shared" si="236"/>
        <v>FALSE</v>
      </c>
      <c r="AA2903" s="2" t="e">
        <f t="shared" si="237"/>
        <v>#VALUE!</v>
      </c>
      <c r="AB2903">
        <f t="shared" si="238"/>
        <v>2.83151481319588E-2</v>
      </c>
    </row>
    <row r="2904" spans="1:28">
      <c r="A2904">
        <v>2903</v>
      </c>
      <c r="B2904" t="s">
        <v>140</v>
      </c>
      <c r="C2904">
        <v>0.309836333968735</v>
      </c>
      <c r="D2904">
        <v>0.43481714014526501</v>
      </c>
      <c r="E2904">
        <v>0.71256697439577299</v>
      </c>
      <c r="F2904">
        <v>0.47652712961414401</v>
      </c>
      <c r="G2904" t="s">
        <v>888</v>
      </c>
      <c r="H2904" t="b">
        <v>0</v>
      </c>
      <c r="I2904" t="s">
        <v>382</v>
      </c>
      <c r="J2904" t="s">
        <v>382</v>
      </c>
      <c r="K2904" t="s">
        <v>382</v>
      </c>
      <c r="X2904" t="str">
        <f t="shared" si="234"/>
        <v>0.712566974395773_0.476527129614144</v>
      </c>
      <c r="Y2904" t="str">
        <f t="shared" si="235"/>
        <v>grade8_not_apr_march_grade_t8_ra_cont_resource</v>
      </c>
      <c r="Z2904" t="str">
        <f t="shared" si="236"/>
        <v>FALSE</v>
      </c>
      <c r="AA2904" s="2" t="e">
        <f t="shared" si="237"/>
        <v>#VALUE!</v>
      </c>
      <c r="AB2904">
        <f t="shared" si="238"/>
        <v>0.43481714014526501</v>
      </c>
    </row>
    <row r="2905" spans="1:28">
      <c r="A2905">
        <v>2904</v>
      </c>
      <c r="B2905" t="s">
        <v>117</v>
      </c>
      <c r="C2905">
        <v>1.52231858811412E-2</v>
      </c>
      <c r="D2905">
        <v>0.78523275520767999</v>
      </c>
      <c r="E2905">
        <v>1.9386845212684699E-2</v>
      </c>
      <c r="F2905">
        <v>0.98454212293459997</v>
      </c>
      <c r="G2905" t="s">
        <v>888</v>
      </c>
      <c r="H2905" t="b">
        <v>0</v>
      </c>
      <c r="I2905" t="s">
        <v>382</v>
      </c>
      <c r="J2905" t="s">
        <v>382</v>
      </c>
      <c r="K2905" t="s">
        <v>382</v>
      </c>
      <c r="X2905" t="str">
        <f t="shared" si="234"/>
        <v>0.0193868452126847_0.9845421229346</v>
      </c>
      <c r="Y2905" t="str">
        <f t="shared" si="235"/>
        <v>grade8_not_apr_march_grade_t8_ra_cont_resource</v>
      </c>
      <c r="Z2905" t="str">
        <f t="shared" si="236"/>
        <v>FALSE</v>
      </c>
      <c r="AA2905" s="2" t="e">
        <f t="shared" si="237"/>
        <v>#VALUE!</v>
      </c>
      <c r="AB2905">
        <f t="shared" si="238"/>
        <v>0.78523275520767999</v>
      </c>
    </row>
    <row r="2906" spans="1:28">
      <c r="A2906">
        <v>2905</v>
      </c>
      <c r="B2906" t="s">
        <v>118</v>
      </c>
      <c r="C2906">
        <v>-1.0039993571209001E-2</v>
      </c>
      <c r="D2906">
        <v>0.74461236211415605</v>
      </c>
      <c r="E2906">
        <v>-1.34835171722139E-2</v>
      </c>
      <c r="F2906">
        <v>0.98924872479944703</v>
      </c>
      <c r="G2906" t="s">
        <v>888</v>
      </c>
      <c r="H2906" t="b">
        <v>0</v>
      </c>
      <c r="I2906" t="s">
        <v>382</v>
      </c>
      <c r="J2906" t="s">
        <v>382</v>
      </c>
      <c r="K2906" t="s">
        <v>382</v>
      </c>
      <c r="X2906" t="str">
        <f t="shared" si="234"/>
        <v>-0.0134835171722139_0.989248724799447</v>
      </c>
      <c r="Y2906" t="str">
        <f t="shared" si="235"/>
        <v>grade8_not_apr_march_grade_t8_ra_cont_resource</v>
      </c>
      <c r="Z2906" t="str">
        <f t="shared" si="236"/>
        <v>FALSE</v>
      </c>
      <c r="AA2906" s="2" t="e">
        <f t="shared" si="237"/>
        <v>#VALUE!</v>
      </c>
      <c r="AB2906">
        <f t="shared" si="238"/>
        <v>0.74461236211415605</v>
      </c>
    </row>
    <row r="2907" spans="1:28">
      <c r="A2907">
        <v>2906</v>
      </c>
      <c r="B2907" t="s">
        <v>119</v>
      </c>
      <c r="C2907">
        <v>-1.31651078447321</v>
      </c>
      <c r="D2907">
        <v>0.89288260464253599</v>
      </c>
      <c r="E2907">
        <v>-1.47445003142408</v>
      </c>
      <c r="F2907">
        <v>0.141143140716946</v>
      </c>
      <c r="G2907" t="s">
        <v>888</v>
      </c>
      <c r="H2907" t="b">
        <v>0</v>
      </c>
      <c r="I2907" t="s">
        <v>382</v>
      </c>
      <c r="J2907" t="s">
        <v>382</v>
      </c>
      <c r="K2907" t="s">
        <v>382</v>
      </c>
      <c r="X2907" t="str">
        <f t="shared" si="234"/>
        <v>-1.47445003142408_0.141143140716946</v>
      </c>
      <c r="Y2907" t="str">
        <f t="shared" si="235"/>
        <v>grade8_not_apr_march_grade_t8_ra_cont_resource</v>
      </c>
      <c r="Z2907" t="str">
        <f t="shared" si="236"/>
        <v>FALSE</v>
      </c>
      <c r="AA2907" s="2" t="e">
        <f t="shared" si="237"/>
        <v>#VALUE!</v>
      </c>
      <c r="AB2907">
        <f t="shared" si="238"/>
        <v>0.89288260464253599</v>
      </c>
    </row>
    <row r="2908" spans="1:28">
      <c r="A2908">
        <v>2907</v>
      </c>
      <c r="B2908" t="s">
        <v>120</v>
      </c>
      <c r="C2908">
        <v>-1.4081612310812699</v>
      </c>
      <c r="D2908">
        <v>0.95918256167598503</v>
      </c>
      <c r="E2908">
        <v>-1.4680846872578499</v>
      </c>
      <c r="F2908">
        <v>0.142863204934912</v>
      </c>
      <c r="G2908" t="s">
        <v>888</v>
      </c>
      <c r="H2908" t="b">
        <v>0</v>
      </c>
      <c r="I2908" t="s">
        <v>382</v>
      </c>
      <c r="J2908" t="s">
        <v>382</v>
      </c>
      <c r="K2908" t="s">
        <v>382</v>
      </c>
      <c r="X2908" t="str">
        <f t="shared" si="234"/>
        <v>-1.46808468725785_0.142863204934912</v>
      </c>
      <c r="Y2908" t="str">
        <f t="shared" si="235"/>
        <v>grade8_not_apr_march_grade_t8_ra_cont_resource</v>
      </c>
      <c r="Z2908" t="str">
        <f t="shared" si="236"/>
        <v>FALSE</v>
      </c>
      <c r="AA2908" s="2" t="e">
        <f t="shared" si="237"/>
        <v>#VALUE!</v>
      </c>
      <c r="AB2908">
        <f t="shared" si="238"/>
        <v>0.95918256167598503</v>
      </c>
    </row>
    <row r="2909" spans="1:28">
      <c r="A2909">
        <v>2908</v>
      </c>
      <c r="B2909" t="s">
        <v>122</v>
      </c>
      <c r="C2909">
        <v>-0.24576340573608199</v>
      </c>
      <c r="D2909">
        <v>0.43096011253438699</v>
      </c>
      <c r="E2909">
        <v>-0.57026949499061197</v>
      </c>
      <c r="F2909">
        <v>0.56881350933886599</v>
      </c>
      <c r="G2909" t="s">
        <v>888</v>
      </c>
      <c r="H2909" t="b">
        <v>0</v>
      </c>
      <c r="I2909" t="s">
        <v>382</v>
      </c>
      <c r="J2909" t="s">
        <v>382</v>
      </c>
      <c r="K2909" t="s">
        <v>382</v>
      </c>
      <c r="X2909" t="str">
        <f t="shared" si="234"/>
        <v>-0.570269494990612_0.568813509338866</v>
      </c>
      <c r="Y2909" t="str">
        <f t="shared" si="235"/>
        <v>grade8_not_apr_march_grade_t8_ra_cont_resource</v>
      </c>
      <c r="Z2909" t="str">
        <f t="shared" si="236"/>
        <v>FALSE</v>
      </c>
      <c r="AA2909" s="2" t="e">
        <f t="shared" si="237"/>
        <v>#VALUE!</v>
      </c>
      <c r="AB2909">
        <f t="shared" si="238"/>
        <v>0.43096011253438699</v>
      </c>
    </row>
    <row r="2910" spans="1:28">
      <c r="A2910">
        <v>2909</v>
      </c>
      <c r="B2910" t="s">
        <v>116</v>
      </c>
      <c r="C2910">
        <v>-9.6835166536664005E-2</v>
      </c>
      <c r="D2910">
        <v>0.48049980732779901</v>
      </c>
      <c r="E2910">
        <v>-0.20153008400813499</v>
      </c>
      <c r="F2910">
        <v>0.84042991733293804</v>
      </c>
      <c r="G2910" t="s">
        <v>889</v>
      </c>
      <c r="H2910" t="b">
        <v>0</v>
      </c>
      <c r="I2910" t="s">
        <v>382</v>
      </c>
      <c r="J2910" t="s">
        <v>382</v>
      </c>
      <c r="K2910" t="s">
        <v>382</v>
      </c>
      <c r="X2910" t="str">
        <f t="shared" si="234"/>
        <v>-0.201530084008135_0.840429917332938</v>
      </c>
      <c r="Y2910" t="str">
        <f t="shared" si="235"/>
        <v>grade9_not_apr_march_grade_t8_ra_cont_resource</v>
      </c>
      <c r="Z2910" t="str">
        <f t="shared" si="236"/>
        <v>FALSE</v>
      </c>
      <c r="AA2910" s="2" t="e">
        <f t="shared" si="237"/>
        <v>#VALUE!</v>
      </c>
      <c r="AB2910">
        <f t="shared" si="238"/>
        <v>0.48049980732779901</v>
      </c>
    </row>
    <row r="2911" spans="1:28">
      <c r="A2911">
        <v>2910</v>
      </c>
      <c r="B2911" t="s">
        <v>234</v>
      </c>
      <c r="C2911">
        <v>1.1284681068631799E-2</v>
      </c>
      <c r="D2911">
        <v>4.2466462718940598E-2</v>
      </c>
      <c r="E2911">
        <v>0.26573159962293502</v>
      </c>
      <c r="F2911">
        <v>0.79064078006267402</v>
      </c>
      <c r="G2911" t="s">
        <v>889</v>
      </c>
      <c r="H2911" t="b">
        <v>0</v>
      </c>
      <c r="I2911" t="s">
        <v>382</v>
      </c>
      <c r="J2911" t="s">
        <v>382</v>
      </c>
      <c r="K2911" t="s">
        <v>382</v>
      </c>
      <c r="X2911" t="str">
        <f t="shared" si="234"/>
        <v>0.265731599622935_0.790640780062674</v>
      </c>
      <c r="Y2911" t="str">
        <f t="shared" si="235"/>
        <v>grade9_not_apr_march_grade_t8_ra_cont_resource</v>
      </c>
      <c r="Z2911" t="str">
        <f t="shared" si="236"/>
        <v>FALSE</v>
      </c>
      <c r="AA2911" s="2" t="e">
        <f t="shared" si="237"/>
        <v>#VALUE!</v>
      </c>
      <c r="AB2911">
        <f t="shared" si="238"/>
        <v>4.2466462718940598E-2</v>
      </c>
    </row>
    <row r="2912" spans="1:28">
      <c r="A2912">
        <v>2911</v>
      </c>
      <c r="B2912" t="s">
        <v>140</v>
      </c>
      <c r="C2912">
        <v>1.18417041541461</v>
      </c>
      <c r="D2912">
        <v>0.56848977139338597</v>
      </c>
      <c r="E2912">
        <v>2.0830109440881701</v>
      </c>
      <c r="F2912">
        <v>3.8154265296898901E-2</v>
      </c>
      <c r="G2912" t="s">
        <v>889</v>
      </c>
      <c r="H2912" t="b">
        <v>0</v>
      </c>
      <c r="I2912" t="s">
        <v>382</v>
      </c>
      <c r="J2912" t="s">
        <v>382</v>
      </c>
      <c r="K2912" t="s">
        <v>382</v>
      </c>
      <c r="X2912" t="str">
        <f t="shared" si="234"/>
        <v>2.08301094408817_0.0381542652968989</v>
      </c>
      <c r="Y2912" t="str">
        <f t="shared" si="235"/>
        <v>grade9_not_apr_march_grade_t8_ra_cont_resource</v>
      </c>
      <c r="Z2912" t="str">
        <f t="shared" si="236"/>
        <v>FALSE</v>
      </c>
      <c r="AA2912" s="2" t="e">
        <f t="shared" si="237"/>
        <v>#VALUE!</v>
      </c>
      <c r="AB2912">
        <f t="shared" si="238"/>
        <v>0.56848977139338597</v>
      </c>
    </row>
    <row r="2913" spans="1:28">
      <c r="A2913">
        <v>2912</v>
      </c>
      <c r="B2913" t="s">
        <v>117</v>
      </c>
      <c r="C2913">
        <v>0.70736719034783202</v>
      </c>
      <c r="D2913">
        <v>0.92905126352102196</v>
      </c>
      <c r="E2913">
        <v>0.76138660816947001</v>
      </c>
      <c r="F2913">
        <v>0.44706468369590502</v>
      </c>
      <c r="G2913" t="s">
        <v>889</v>
      </c>
      <c r="H2913" t="b">
        <v>0</v>
      </c>
      <c r="I2913" t="s">
        <v>382</v>
      </c>
      <c r="J2913" t="s">
        <v>382</v>
      </c>
      <c r="K2913" t="s">
        <v>382</v>
      </c>
      <c r="X2913" t="str">
        <f t="shared" si="234"/>
        <v>0.76138660816947_0.447064683695905</v>
      </c>
      <c r="Y2913" t="str">
        <f t="shared" si="235"/>
        <v>grade9_not_apr_march_grade_t8_ra_cont_resource</v>
      </c>
      <c r="Z2913" t="str">
        <f t="shared" si="236"/>
        <v>FALSE</v>
      </c>
      <c r="AA2913" s="2" t="e">
        <f t="shared" si="237"/>
        <v>#VALUE!</v>
      </c>
      <c r="AB2913">
        <f t="shared" si="238"/>
        <v>0.92905126352102196</v>
      </c>
    </row>
    <row r="2914" spans="1:28">
      <c r="A2914">
        <v>2913</v>
      </c>
      <c r="B2914" t="s">
        <v>118</v>
      </c>
      <c r="C2914">
        <v>1.29445181518998</v>
      </c>
      <c r="D2914">
        <v>0.98839018078639895</v>
      </c>
      <c r="E2914">
        <v>1.3096566926232101</v>
      </c>
      <c r="F2914">
        <v>0.19138173898049901</v>
      </c>
      <c r="G2914" t="s">
        <v>889</v>
      </c>
      <c r="H2914" t="b">
        <v>0</v>
      </c>
      <c r="I2914" t="s">
        <v>382</v>
      </c>
      <c r="J2914" t="s">
        <v>382</v>
      </c>
      <c r="K2914" t="s">
        <v>382</v>
      </c>
      <c r="X2914" t="str">
        <f t="shared" si="234"/>
        <v>1.30965669262321_0.191381738980499</v>
      </c>
      <c r="Y2914" t="str">
        <f t="shared" si="235"/>
        <v>grade9_not_apr_march_grade_t8_ra_cont_resource</v>
      </c>
      <c r="Z2914" t="str">
        <f t="shared" si="236"/>
        <v>FALSE</v>
      </c>
      <c r="AA2914" s="2" t="e">
        <f t="shared" si="237"/>
        <v>#VALUE!</v>
      </c>
      <c r="AB2914">
        <f t="shared" si="238"/>
        <v>0.98839018078639895</v>
      </c>
    </row>
    <row r="2915" spans="1:28">
      <c r="A2915">
        <v>2914</v>
      </c>
      <c r="B2915" t="s">
        <v>119</v>
      </c>
      <c r="C2915">
        <v>0.55145844260954502</v>
      </c>
      <c r="D2915">
        <v>1.0609945259449101</v>
      </c>
      <c r="E2915">
        <v>0.51975616190707796</v>
      </c>
      <c r="F2915">
        <v>0.603642723967317</v>
      </c>
      <c r="G2915" t="s">
        <v>889</v>
      </c>
      <c r="H2915" t="b">
        <v>0</v>
      </c>
      <c r="I2915" t="s">
        <v>382</v>
      </c>
      <c r="J2915" t="s">
        <v>382</v>
      </c>
      <c r="K2915" t="s">
        <v>382</v>
      </c>
      <c r="X2915" t="str">
        <f t="shared" si="234"/>
        <v>0.519756161907078_0.603642723967317</v>
      </c>
      <c r="Y2915" t="str">
        <f t="shared" si="235"/>
        <v>grade9_not_apr_march_grade_t8_ra_cont_resource</v>
      </c>
      <c r="Z2915" t="str">
        <f t="shared" si="236"/>
        <v>FALSE</v>
      </c>
      <c r="AA2915" s="2" t="e">
        <f t="shared" si="237"/>
        <v>#VALUE!</v>
      </c>
      <c r="AB2915">
        <f t="shared" si="238"/>
        <v>1.0609945259449101</v>
      </c>
    </row>
    <row r="2916" spans="1:28">
      <c r="A2916">
        <v>2915</v>
      </c>
      <c r="B2916" t="s">
        <v>120</v>
      </c>
      <c r="C2916">
        <v>0.221383336998208</v>
      </c>
      <c r="D2916">
        <v>1.1037584267420499</v>
      </c>
      <c r="E2916">
        <v>0.20057227345630599</v>
      </c>
      <c r="F2916">
        <v>0.84117813032280098</v>
      </c>
      <c r="G2916" t="s">
        <v>889</v>
      </c>
      <c r="H2916" t="b">
        <v>0</v>
      </c>
      <c r="I2916" t="s">
        <v>382</v>
      </c>
      <c r="J2916" t="s">
        <v>382</v>
      </c>
      <c r="K2916" t="s">
        <v>382</v>
      </c>
      <c r="X2916" t="str">
        <f t="shared" si="234"/>
        <v>0.200572273456306_0.841178130322801</v>
      </c>
      <c r="Y2916" t="str">
        <f t="shared" si="235"/>
        <v>grade9_not_apr_march_grade_t8_ra_cont_resource</v>
      </c>
      <c r="Z2916" t="str">
        <f t="shared" si="236"/>
        <v>FALSE</v>
      </c>
      <c r="AA2916" s="2" t="e">
        <f t="shared" si="237"/>
        <v>#VALUE!</v>
      </c>
      <c r="AB2916">
        <f t="shared" si="238"/>
        <v>1.1037584267420499</v>
      </c>
    </row>
    <row r="2917" spans="1:28">
      <c r="A2917">
        <v>2916</v>
      </c>
      <c r="B2917" t="s">
        <v>122</v>
      </c>
      <c r="C2917">
        <v>0.216190622760703</v>
      </c>
      <c r="D2917">
        <v>0.547376084832081</v>
      </c>
      <c r="E2917">
        <v>0.39495810787390101</v>
      </c>
      <c r="F2917">
        <v>0.69317343542727505</v>
      </c>
      <c r="G2917" t="s">
        <v>889</v>
      </c>
      <c r="H2917" t="b">
        <v>0</v>
      </c>
      <c r="I2917" t="s">
        <v>382</v>
      </c>
      <c r="J2917" t="s">
        <v>382</v>
      </c>
      <c r="K2917" t="s">
        <v>382</v>
      </c>
      <c r="X2917" t="str">
        <f t="shared" si="234"/>
        <v>0.394958107873901_0.693173435427275</v>
      </c>
      <c r="Y2917" t="str">
        <f t="shared" si="235"/>
        <v>grade9_not_apr_march_grade_t8_ra_cont_resource</v>
      </c>
      <c r="Z2917" t="str">
        <f t="shared" si="236"/>
        <v>FALSE</v>
      </c>
      <c r="AA2917" s="2" t="e">
        <f t="shared" si="237"/>
        <v>#VALUE!</v>
      </c>
      <c r="AB2917">
        <f t="shared" si="238"/>
        <v>0.547376084832081</v>
      </c>
    </row>
    <row r="2918" spans="1:28">
      <c r="A2918">
        <v>2917</v>
      </c>
      <c r="B2918" t="s">
        <v>150</v>
      </c>
      <c r="C2918">
        <v>15.709291871882201</v>
      </c>
      <c r="D2918">
        <v>0.23862901027453401</v>
      </c>
      <c r="E2918">
        <v>65.831442094191502</v>
      </c>
      <c r="F2918">
        <v>0</v>
      </c>
      <c r="G2918" t="s">
        <v>559</v>
      </c>
      <c r="H2918" t="b">
        <v>0</v>
      </c>
      <c r="I2918" t="s">
        <v>382</v>
      </c>
      <c r="J2918" t="s">
        <v>382</v>
      </c>
      <c r="K2918" t="s">
        <v>382</v>
      </c>
      <c r="X2918" t="str">
        <f t="shared" si="234"/>
        <v>65.8314420941915_0</v>
      </c>
      <c r="Y2918" t="str">
        <f t="shared" si="235"/>
        <v>grade4_all_grade_t8_ra_basic_ninti</v>
      </c>
      <c r="Z2918" t="str">
        <f t="shared" si="236"/>
        <v>FALSE</v>
      </c>
      <c r="AA2918" s="2" t="e">
        <f t="shared" si="237"/>
        <v>#VALUE!</v>
      </c>
      <c r="AB2918">
        <f t="shared" si="238"/>
        <v>0.23862901027453401</v>
      </c>
    </row>
    <row r="2919" spans="1:28">
      <c r="A2919">
        <v>2918</v>
      </c>
      <c r="B2919" t="s">
        <v>116</v>
      </c>
      <c r="C2919">
        <v>-0.107546429247329</v>
      </c>
      <c r="D2919">
        <v>9.8604484431624506E-2</v>
      </c>
      <c r="E2919">
        <v>-1.0906849710461699</v>
      </c>
      <c r="F2919">
        <v>0.27567399481664401</v>
      </c>
      <c r="G2919" t="s">
        <v>559</v>
      </c>
      <c r="H2919" t="b">
        <v>0</v>
      </c>
      <c r="I2919" t="s">
        <v>382</v>
      </c>
      <c r="J2919" t="s">
        <v>382</v>
      </c>
      <c r="K2919" t="s">
        <v>382</v>
      </c>
      <c r="X2919" t="str">
        <f t="shared" si="234"/>
        <v>-1.09068497104617_0.275673994816644</v>
      </c>
      <c r="Y2919" t="str">
        <f t="shared" si="235"/>
        <v>grade4_all_grade_t8_ra_basic_ninti</v>
      </c>
      <c r="Z2919" t="str">
        <f t="shared" si="236"/>
        <v>FALSE</v>
      </c>
      <c r="AA2919" s="2" t="e">
        <f t="shared" si="237"/>
        <v>#VALUE!</v>
      </c>
      <c r="AB2919">
        <f t="shared" si="238"/>
        <v>9.8604484431624506E-2</v>
      </c>
    </row>
    <row r="2920" spans="1:28">
      <c r="A2920">
        <v>2919</v>
      </c>
      <c r="B2920" t="s">
        <v>234</v>
      </c>
      <c r="C2920">
        <v>1.2486039056075499E-2</v>
      </c>
      <c r="D2920">
        <v>8.6262883108779199E-3</v>
      </c>
      <c r="E2920">
        <v>1.4474404988678999</v>
      </c>
      <c r="F2920">
        <v>0.14808668795475399</v>
      </c>
      <c r="G2920" t="s">
        <v>559</v>
      </c>
      <c r="H2920" t="b">
        <v>0</v>
      </c>
      <c r="I2920" t="s">
        <v>382</v>
      </c>
      <c r="J2920" t="s">
        <v>382</v>
      </c>
      <c r="K2920" t="s">
        <v>382</v>
      </c>
      <c r="X2920" t="str">
        <f t="shared" si="234"/>
        <v>1.4474404988679_0.148086687954754</v>
      </c>
      <c r="Y2920" t="str">
        <f t="shared" si="235"/>
        <v>grade4_all_grade_t8_ra_basic_ninti</v>
      </c>
      <c r="Z2920" t="str">
        <f t="shared" si="236"/>
        <v>FALSE</v>
      </c>
      <c r="AA2920" s="2" t="e">
        <f t="shared" si="237"/>
        <v>#VALUE!</v>
      </c>
      <c r="AB2920">
        <f t="shared" si="238"/>
        <v>8.6262883108779199E-3</v>
      </c>
    </row>
    <row r="2921" spans="1:28">
      <c r="A2921">
        <v>2920</v>
      </c>
      <c r="B2921" t="s">
        <v>150</v>
      </c>
      <c r="C2921">
        <v>15.404881222273801</v>
      </c>
      <c r="D2921">
        <v>0.205702649093495</v>
      </c>
      <c r="E2921">
        <v>74.889075518283903</v>
      </c>
      <c r="F2921">
        <v>0</v>
      </c>
      <c r="G2921" t="s">
        <v>560</v>
      </c>
      <c r="H2921" t="b">
        <v>0</v>
      </c>
      <c r="I2921" t="s">
        <v>382</v>
      </c>
      <c r="J2921" t="s">
        <v>382</v>
      </c>
      <c r="K2921" t="s">
        <v>382</v>
      </c>
      <c r="X2921" t="str">
        <f t="shared" si="234"/>
        <v>74.8890755182839_0</v>
      </c>
      <c r="Y2921" t="str">
        <f t="shared" si="235"/>
        <v>grade5_all_grade_t8_ra_basic_ninti</v>
      </c>
      <c r="Z2921" t="str">
        <f t="shared" si="236"/>
        <v>FALSE</v>
      </c>
      <c r="AA2921" s="2" t="e">
        <f t="shared" si="237"/>
        <v>#VALUE!</v>
      </c>
      <c r="AB2921">
        <f t="shared" si="238"/>
        <v>0.205702649093495</v>
      </c>
    </row>
    <row r="2922" spans="1:28">
      <c r="A2922">
        <v>2921</v>
      </c>
      <c r="B2922" t="s">
        <v>116</v>
      </c>
      <c r="C2922">
        <v>-8.3744356750051901E-2</v>
      </c>
      <c r="D2922">
        <v>9.4910109029503503E-2</v>
      </c>
      <c r="E2922">
        <v>-0.88235444681682296</v>
      </c>
      <c r="F2922">
        <v>0.37776380828530498</v>
      </c>
      <c r="G2922" t="s">
        <v>560</v>
      </c>
      <c r="H2922" t="b">
        <v>0</v>
      </c>
      <c r="I2922" t="s">
        <v>382</v>
      </c>
      <c r="J2922" t="s">
        <v>382</v>
      </c>
      <c r="K2922" t="s">
        <v>382</v>
      </c>
      <c r="X2922" t="str">
        <f t="shared" si="234"/>
        <v>-0.882354446816823_0.377763808285305</v>
      </c>
      <c r="Y2922" t="str">
        <f t="shared" si="235"/>
        <v>grade5_all_grade_t8_ra_basic_ninti</v>
      </c>
      <c r="Z2922" t="str">
        <f t="shared" si="236"/>
        <v>FALSE</v>
      </c>
      <c r="AA2922" s="2" t="e">
        <f t="shared" si="237"/>
        <v>#VALUE!</v>
      </c>
      <c r="AB2922">
        <f t="shared" si="238"/>
        <v>9.4910109029503503E-2</v>
      </c>
    </row>
    <row r="2923" spans="1:28">
      <c r="A2923">
        <v>2922</v>
      </c>
      <c r="B2923" t="s">
        <v>234</v>
      </c>
      <c r="C2923">
        <v>8.5648365048089405E-3</v>
      </c>
      <c r="D2923">
        <v>8.7480454999709894E-3</v>
      </c>
      <c r="E2923">
        <v>0.97905715109018798</v>
      </c>
      <c r="F2923">
        <v>0.32775123834554498</v>
      </c>
      <c r="G2923" t="s">
        <v>560</v>
      </c>
      <c r="H2923" t="b">
        <v>0</v>
      </c>
      <c r="I2923" t="s">
        <v>382</v>
      </c>
      <c r="J2923" t="s">
        <v>382</v>
      </c>
      <c r="K2923" t="s">
        <v>382</v>
      </c>
      <c r="X2923" t="str">
        <f t="shared" si="234"/>
        <v>0.979057151090188_0.327751238345545</v>
      </c>
      <c r="Y2923" t="str">
        <f t="shared" si="235"/>
        <v>grade5_all_grade_t8_ra_basic_ninti</v>
      </c>
      <c r="Z2923" t="str">
        <f t="shared" si="236"/>
        <v>FALSE</v>
      </c>
      <c r="AA2923" s="2" t="e">
        <f t="shared" si="237"/>
        <v>#VALUE!</v>
      </c>
      <c r="AB2923">
        <f t="shared" si="238"/>
        <v>8.7480454999709894E-3</v>
      </c>
    </row>
    <row r="2924" spans="1:28">
      <c r="A2924">
        <v>2923</v>
      </c>
      <c r="B2924" t="s">
        <v>150</v>
      </c>
      <c r="C2924">
        <v>15.3668749307064</v>
      </c>
      <c r="D2924">
        <v>0.226044311220576</v>
      </c>
      <c r="E2924">
        <v>67.981692827081304</v>
      </c>
      <c r="F2924">
        <v>0</v>
      </c>
      <c r="G2924" t="s">
        <v>561</v>
      </c>
      <c r="H2924" t="b">
        <v>0</v>
      </c>
      <c r="I2924" t="s">
        <v>382</v>
      </c>
      <c r="J2924" t="s">
        <v>382</v>
      </c>
      <c r="K2924" t="s">
        <v>382</v>
      </c>
      <c r="X2924" t="str">
        <f t="shared" si="234"/>
        <v>67.9816928270813_0</v>
      </c>
      <c r="Y2924" t="str">
        <f t="shared" si="235"/>
        <v>grade6_all_grade_t8_ra_basic_ninti</v>
      </c>
      <c r="Z2924" t="str">
        <f t="shared" si="236"/>
        <v>FALSE</v>
      </c>
      <c r="AA2924" s="2" t="e">
        <f t="shared" si="237"/>
        <v>#VALUE!</v>
      </c>
      <c r="AB2924">
        <f t="shared" si="238"/>
        <v>0.226044311220576</v>
      </c>
    </row>
    <row r="2925" spans="1:28">
      <c r="A2925">
        <v>2924</v>
      </c>
      <c r="B2925" t="s">
        <v>116</v>
      </c>
      <c r="C2925">
        <v>4.2631411599498197E-3</v>
      </c>
      <c r="D2925">
        <v>9.6343852326747095E-2</v>
      </c>
      <c r="E2925">
        <v>4.4249228746755097E-2</v>
      </c>
      <c r="F2925">
        <v>0.96471311567085805</v>
      </c>
      <c r="G2925" t="s">
        <v>561</v>
      </c>
      <c r="H2925" t="b">
        <v>0</v>
      </c>
      <c r="I2925" t="s">
        <v>382</v>
      </c>
      <c r="J2925" t="s">
        <v>382</v>
      </c>
      <c r="K2925" t="s">
        <v>382</v>
      </c>
      <c r="X2925" t="str">
        <f t="shared" si="234"/>
        <v>0.0442492287467551_0.964713115670858</v>
      </c>
      <c r="Y2925" t="str">
        <f t="shared" si="235"/>
        <v>grade6_all_grade_t8_ra_basic_ninti</v>
      </c>
      <c r="Z2925" t="str">
        <f t="shared" si="236"/>
        <v>FALSE</v>
      </c>
      <c r="AA2925" s="2" t="e">
        <f t="shared" si="237"/>
        <v>#VALUE!</v>
      </c>
      <c r="AB2925">
        <f t="shared" si="238"/>
        <v>9.6343852326747095E-2</v>
      </c>
    </row>
    <row r="2926" spans="1:28">
      <c r="A2926">
        <v>2925</v>
      </c>
      <c r="B2926" t="s">
        <v>234</v>
      </c>
      <c r="C2926">
        <v>3.16287728937527E-3</v>
      </c>
      <c r="D2926">
        <v>8.5958249175093794E-3</v>
      </c>
      <c r="E2926">
        <v>0.36795506187342197</v>
      </c>
      <c r="F2926">
        <v>0.71297174239782402</v>
      </c>
      <c r="G2926" t="s">
        <v>561</v>
      </c>
      <c r="H2926" t="b">
        <v>0</v>
      </c>
      <c r="I2926" t="s">
        <v>382</v>
      </c>
      <c r="J2926" t="s">
        <v>382</v>
      </c>
      <c r="K2926" t="s">
        <v>382</v>
      </c>
      <c r="X2926" t="str">
        <f t="shared" si="234"/>
        <v>0.367955061873422_0.712971742397824</v>
      </c>
      <c r="Y2926" t="str">
        <f t="shared" si="235"/>
        <v>grade6_all_grade_t8_ra_basic_ninti</v>
      </c>
      <c r="Z2926" t="str">
        <f t="shared" si="236"/>
        <v>FALSE</v>
      </c>
      <c r="AA2926" s="2" t="e">
        <f t="shared" si="237"/>
        <v>#VALUE!</v>
      </c>
      <c r="AB2926">
        <f t="shared" si="238"/>
        <v>8.5958249175093794E-3</v>
      </c>
    </row>
    <row r="2927" spans="1:28">
      <c r="A2927">
        <v>2926</v>
      </c>
      <c r="B2927" t="s">
        <v>150</v>
      </c>
      <c r="C2927">
        <v>15.326115227867399</v>
      </c>
      <c r="D2927">
        <v>0.20305041881441399</v>
      </c>
      <c r="E2927">
        <v>75.479357872564904</v>
      </c>
      <c r="F2927">
        <v>0</v>
      </c>
      <c r="G2927" t="s">
        <v>562</v>
      </c>
      <c r="H2927" t="b">
        <v>0</v>
      </c>
      <c r="I2927" t="s">
        <v>382</v>
      </c>
      <c r="J2927" t="s">
        <v>382</v>
      </c>
      <c r="K2927" t="s">
        <v>382</v>
      </c>
      <c r="X2927" t="str">
        <f t="shared" si="234"/>
        <v>75.4793578725649_0</v>
      </c>
      <c r="Y2927" t="str">
        <f t="shared" si="235"/>
        <v>grade7_all_grade_t8_ra_basic_ninti</v>
      </c>
      <c r="Z2927" t="str">
        <f t="shared" si="236"/>
        <v>FALSE</v>
      </c>
      <c r="AA2927" s="2" t="e">
        <f t="shared" si="237"/>
        <v>#VALUE!</v>
      </c>
      <c r="AB2927">
        <f t="shared" si="238"/>
        <v>0.20305041881441399</v>
      </c>
    </row>
    <row r="2928" spans="1:28">
      <c r="A2928">
        <v>2927</v>
      </c>
      <c r="B2928" t="s">
        <v>116</v>
      </c>
      <c r="C2928">
        <v>8.8116082521149802E-2</v>
      </c>
      <c r="D2928">
        <v>9.0177899736095593E-2</v>
      </c>
      <c r="E2928">
        <v>0.97713611404812395</v>
      </c>
      <c r="F2928">
        <v>0.32869838368031201</v>
      </c>
      <c r="G2928" t="s">
        <v>562</v>
      </c>
      <c r="H2928" t="b">
        <v>0</v>
      </c>
      <c r="I2928" t="s">
        <v>382</v>
      </c>
      <c r="J2928" t="s">
        <v>382</v>
      </c>
      <c r="K2928" t="s">
        <v>382</v>
      </c>
      <c r="X2928" t="str">
        <f t="shared" si="234"/>
        <v>0.977136114048124_0.328698383680312</v>
      </c>
      <c r="Y2928" t="str">
        <f t="shared" si="235"/>
        <v>grade7_all_grade_t8_ra_basic_ninti</v>
      </c>
      <c r="Z2928" t="str">
        <f t="shared" si="236"/>
        <v>FALSE</v>
      </c>
      <c r="AA2928" s="2" t="e">
        <f t="shared" si="237"/>
        <v>#VALUE!</v>
      </c>
      <c r="AB2928">
        <f t="shared" si="238"/>
        <v>9.0177899736095593E-2</v>
      </c>
    </row>
    <row r="2929" spans="1:28">
      <c r="A2929">
        <v>2928</v>
      </c>
      <c r="B2929" t="s">
        <v>234</v>
      </c>
      <c r="C2929">
        <v>-6.5686970414579899E-3</v>
      </c>
      <c r="D2929">
        <v>7.7630693869369296E-3</v>
      </c>
      <c r="E2929">
        <v>-0.84614689294304901</v>
      </c>
      <c r="F2929">
        <v>0.39763921868651803</v>
      </c>
      <c r="G2929" t="s">
        <v>562</v>
      </c>
      <c r="H2929" t="b">
        <v>0</v>
      </c>
      <c r="I2929" t="s">
        <v>382</v>
      </c>
      <c r="J2929" t="s">
        <v>382</v>
      </c>
      <c r="K2929" t="s">
        <v>382</v>
      </c>
      <c r="X2929" t="str">
        <f t="shared" si="234"/>
        <v>-0.846146892943049_0.397639218686518</v>
      </c>
      <c r="Y2929" t="str">
        <f t="shared" si="235"/>
        <v>grade7_all_grade_t8_ra_basic_ninti</v>
      </c>
      <c r="Z2929" t="str">
        <f t="shared" si="236"/>
        <v>FALSE</v>
      </c>
      <c r="AA2929" s="2" t="e">
        <f t="shared" si="237"/>
        <v>#VALUE!</v>
      </c>
      <c r="AB2929">
        <f t="shared" si="238"/>
        <v>7.7630693869369296E-3</v>
      </c>
    </row>
    <row r="2930" spans="1:28">
      <c r="A2930">
        <v>2929</v>
      </c>
      <c r="B2930" t="s">
        <v>150</v>
      </c>
      <c r="C2930">
        <v>14.628347653125299</v>
      </c>
      <c r="D2930">
        <v>0.33843902160092199</v>
      </c>
      <c r="E2930">
        <v>43.2229935659565</v>
      </c>
      <c r="F2930" s="17">
        <v>1.9598893602427001E-212</v>
      </c>
      <c r="G2930" t="s">
        <v>563</v>
      </c>
      <c r="H2930" t="b">
        <v>0</v>
      </c>
      <c r="I2930" t="s">
        <v>382</v>
      </c>
      <c r="J2930" t="s">
        <v>382</v>
      </c>
      <c r="K2930" t="s">
        <v>382</v>
      </c>
      <c r="X2930" t="str">
        <f t="shared" si="234"/>
        <v>43.2229935659565_1.9598893602427E-212</v>
      </c>
      <c r="Y2930" t="str">
        <f t="shared" si="235"/>
        <v>grade8_all_grade_t8_ra_basic_ninti</v>
      </c>
      <c r="Z2930" t="str">
        <f t="shared" si="236"/>
        <v>FALSE</v>
      </c>
      <c r="AA2930" s="2" t="e">
        <f t="shared" si="237"/>
        <v>#VALUE!</v>
      </c>
      <c r="AB2930">
        <f t="shared" si="238"/>
        <v>0.33843902160092199</v>
      </c>
    </row>
    <row r="2931" spans="1:28">
      <c r="A2931">
        <v>2930</v>
      </c>
      <c r="B2931" t="s">
        <v>116</v>
      </c>
      <c r="C2931">
        <v>-1.90899938428193E-2</v>
      </c>
      <c r="D2931">
        <v>0.13867490333683199</v>
      </c>
      <c r="E2931">
        <v>-0.137660047950068</v>
      </c>
      <c r="F2931">
        <v>0.89054334967081294</v>
      </c>
      <c r="G2931" t="s">
        <v>563</v>
      </c>
      <c r="H2931" t="b">
        <v>0</v>
      </c>
      <c r="I2931" t="s">
        <v>382</v>
      </c>
      <c r="J2931" t="s">
        <v>382</v>
      </c>
      <c r="K2931" t="s">
        <v>382</v>
      </c>
      <c r="X2931" t="str">
        <f t="shared" si="234"/>
        <v>-0.137660047950068_0.890543349670813</v>
      </c>
      <c r="Y2931" t="str">
        <f t="shared" si="235"/>
        <v>grade8_all_grade_t8_ra_basic_ninti</v>
      </c>
      <c r="Z2931" t="str">
        <f t="shared" si="236"/>
        <v>FALSE</v>
      </c>
      <c r="AA2931" s="2" t="e">
        <f t="shared" si="237"/>
        <v>#VALUE!</v>
      </c>
      <c r="AB2931">
        <f t="shared" si="238"/>
        <v>0.13867490333683199</v>
      </c>
    </row>
    <row r="2932" spans="1:28">
      <c r="A2932">
        <v>2931</v>
      </c>
      <c r="B2932" t="s">
        <v>234</v>
      </c>
      <c r="C2932">
        <v>6.2549544588874698E-3</v>
      </c>
      <c r="D2932">
        <v>1.16694463971957E-2</v>
      </c>
      <c r="E2932">
        <v>0.53601124217774399</v>
      </c>
      <c r="F2932">
        <v>0.59209811843009896</v>
      </c>
      <c r="G2932" t="s">
        <v>563</v>
      </c>
      <c r="H2932" t="b">
        <v>0</v>
      </c>
      <c r="I2932" t="s">
        <v>382</v>
      </c>
      <c r="J2932" t="s">
        <v>382</v>
      </c>
      <c r="K2932" t="s">
        <v>382</v>
      </c>
      <c r="X2932" t="str">
        <f t="shared" si="234"/>
        <v>0.536011242177744_0.592098118430099</v>
      </c>
      <c r="Y2932" t="str">
        <f t="shared" si="235"/>
        <v>grade8_all_grade_t8_ra_basic_ninti</v>
      </c>
      <c r="Z2932" t="str">
        <f t="shared" si="236"/>
        <v>FALSE</v>
      </c>
      <c r="AA2932" s="2" t="e">
        <f t="shared" si="237"/>
        <v>#VALUE!</v>
      </c>
      <c r="AB2932">
        <f t="shared" si="238"/>
        <v>1.16694463971957E-2</v>
      </c>
    </row>
    <row r="2933" spans="1:28">
      <c r="A2933">
        <v>2932</v>
      </c>
      <c r="B2933" t="s">
        <v>150</v>
      </c>
      <c r="C2933">
        <v>14.1138261622486</v>
      </c>
      <c r="D2933">
        <v>0.33385802096554501</v>
      </c>
      <c r="E2933">
        <v>42.274935079978803</v>
      </c>
      <c r="F2933" s="17">
        <v>1.4107900189202499E-188</v>
      </c>
      <c r="G2933" t="s">
        <v>564</v>
      </c>
      <c r="H2933" t="b">
        <v>0</v>
      </c>
      <c r="I2933" t="s">
        <v>382</v>
      </c>
      <c r="J2933" t="s">
        <v>382</v>
      </c>
      <c r="K2933" t="s">
        <v>382</v>
      </c>
      <c r="X2933" t="str">
        <f t="shared" si="234"/>
        <v>42.2749350799788_1.4107900189203E-188</v>
      </c>
      <c r="Y2933" t="str">
        <f t="shared" si="235"/>
        <v>grade9_all_grade_t8_ra_basic_ninti</v>
      </c>
      <c r="Z2933" t="str">
        <f t="shared" si="236"/>
        <v>FALSE</v>
      </c>
      <c r="AA2933" s="2" t="e">
        <f t="shared" si="237"/>
        <v>#VALUE!</v>
      </c>
      <c r="AB2933">
        <f t="shared" si="238"/>
        <v>0.33385802096554501</v>
      </c>
    </row>
    <row r="2934" spans="1:28">
      <c r="A2934">
        <v>2933</v>
      </c>
      <c r="B2934" t="s">
        <v>116</v>
      </c>
      <c r="C2934">
        <v>0.21115815495104401</v>
      </c>
      <c r="D2934">
        <v>0.13990097258128001</v>
      </c>
      <c r="E2934">
        <v>1.5093401500719701</v>
      </c>
      <c r="F2934">
        <v>0.13169854525279601</v>
      </c>
      <c r="G2934" t="s">
        <v>564</v>
      </c>
      <c r="H2934" t="b">
        <v>0</v>
      </c>
      <c r="I2934" t="s">
        <v>382</v>
      </c>
      <c r="J2934" t="s">
        <v>382</v>
      </c>
      <c r="K2934" t="s">
        <v>382</v>
      </c>
      <c r="X2934" t="str">
        <f t="shared" si="234"/>
        <v>1.50934015007197_0.131698545252796</v>
      </c>
      <c r="Y2934" t="str">
        <f t="shared" si="235"/>
        <v>grade9_all_grade_t8_ra_basic_ninti</v>
      </c>
      <c r="Z2934" t="str">
        <f t="shared" si="236"/>
        <v>FALSE</v>
      </c>
      <c r="AA2934" s="2" t="e">
        <f t="shared" si="237"/>
        <v>#VALUE!</v>
      </c>
      <c r="AB2934">
        <f t="shared" si="238"/>
        <v>0.13990097258128001</v>
      </c>
    </row>
    <row r="2935" spans="1:28">
      <c r="A2935">
        <v>2934</v>
      </c>
      <c r="B2935" t="s">
        <v>234</v>
      </c>
      <c r="C2935">
        <v>-1.5127803897181999E-2</v>
      </c>
      <c r="D2935">
        <v>1.20777638346087E-2</v>
      </c>
      <c r="E2935">
        <v>-1.25253350738929</v>
      </c>
      <c r="F2935">
        <v>0.21082666881217199</v>
      </c>
      <c r="G2935" t="s">
        <v>564</v>
      </c>
      <c r="H2935" t="b">
        <v>0</v>
      </c>
      <c r="I2935" t="s">
        <v>382</v>
      </c>
      <c r="J2935" t="s">
        <v>382</v>
      </c>
      <c r="K2935" t="s">
        <v>382</v>
      </c>
      <c r="X2935" t="str">
        <f t="shared" si="234"/>
        <v>-1.25253350738929_0.210826668812172</v>
      </c>
      <c r="Y2935" t="str">
        <f t="shared" si="235"/>
        <v>grade9_all_grade_t8_ra_basic_ninti</v>
      </c>
      <c r="Z2935" t="str">
        <f t="shared" si="236"/>
        <v>FALSE</v>
      </c>
      <c r="AA2935" s="2" t="e">
        <f t="shared" si="237"/>
        <v>#VALUE!</v>
      </c>
      <c r="AB2935">
        <f t="shared" si="238"/>
        <v>1.20777638346087E-2</v>
      </c>
    </row>
    <row r="2936" spans="1:28">
      <c r="A2936">
        <v>2935</v>
      </c>
      <c r="B2936" t="s">
        <v>150</v>
      </c>
      <c r="C2936">
        <v>15.9499613667686</v>
      </c>
      <c r="D2936">
        <v>0.37668389984531198</v>
      </c>
      <c r="E2936">
        <v>42.343092904471398</v>
      </c>
      <c r="F2936" s="17">
        <v>8.6020444385348099E-211</v>
      </c>
      <c r="G2936" t="s">
        <v>890</v>
      </c>
      <c r="H2936" t="b">
        <v>0</v>
      </c>
      <c r="I2936" t="s">
        <v>382</v>
      </c>
      <c r="J2936" t="s">
        <v>382</v>
      </c>
      <c r="K2936" t="s">
        <v>382</v>
      </c>
      <c r="X2936" t="str">
        <f t="shared" si="234"/>
        <v>42.3430929044714_8.6020444385348E-211</v>
      </c>
      <c r="Y2936" t="str">
        <f t="shared" si="235"/>
        <v>grade4_not_apr_march_grade_t8_ra_basic_ninti</v>
      </c>
      <c r="Z2936" t="str">
        <f t="shared" si="236"/>
        <v>FALSE</v>
      </c>
      <c r="AA2936" s="2" t="e">
        <f t="shared" si="237"/>
        <v>#VALUE!</v>
      </c>
      <c r="AB2936">
        <f t="shared" si="238"/>
        <v>0.37668389984531198</v>
      </c>
    </row>
    <row r="2937" spans="1:28">
      <c r="A2937">
        <v>2936</v>
      </c>
      <c r="B2937" t="s">
        <v>116</v>
      </c>
      <c r="C2937">
        <v>-0.20591687958805499</v>
      </c>
      <c r="D2937">
        <v>0.154342140775628</v>
      </c>
      <c r="E2937">
        <v>-1.33415850365457</v>
      </c>
      <c r="F2937">
        <v>0.18251263290199701</v>
      </c>
      <c r="G2937" t="s">
        <v>890</v>
      </c>
      <c r="H2937" t="b">
        <v>0</v>
      </c>
      <c r="I2937" t="s">
        <v>382</v>
      </c>
      <c r="J2937" t="s">
        <v>382</v>
      </c>
      <c r="K2937" t="s">
        <v>382</v>
      </c>
      <c r="X2937" t="str">
        <f t="shared" si="234"/>
        <v>-1.33415850365457_0.182512632901997</v>
      </c>
      <c r="Y2937" t="str">
        <f t="shared" si="235"/>
        <v>grade4_not_apr_march_grade_t8_ra_basic_ninti</v>
      </c>
      <c r="Z2937" t="str">
        <f t="shared" si="236"/>
        <v>FALSE</v>
      </c>
      <c r="AA2937" s="2" t="e">
        <f t="shared" si="237"/>
        <v>#VALUE!</v>
      </c>
      <c r="AB2937">
        <f t="shared" si="238"/>
        <v>0.154342140775628</v>
      </c>
    </row>
    <row r="2938" spans="1:28">
      <c r="A2938">
        <v>2937</v>
      </c>
      <c r="B2938" t="s">
        <v>234</v>
      </c>
      <c r="C2938">
        <v>2.0861317968255699E-2</v>
      </c>
      <c r="D2938">
        <v>1.34157143318354E-2</v>
      </c>
      <c r="E2938">
        <v>1.55499121792955</v>
      </c>
      <c r="F2938">
        <v>0.120323929467063</v>
      </c>
      <c r="G2938" t="s">
        <v>890</v>
      </c>
      <c r="H2938" t="b">
        <v>0</v>
      </c>
      <c r="I2938" t="s">
        <v>382</v>
      </c>
      <c r="J2938" t="s">
        <v>382</v>
      </c>
      <c r="K2938" t="s">
        <v>382</v>
      </c>
      <c r="X2938" t="str">
        <f t="shared" si="234"/>
        <v>1.55499121792955_0.120323929467063</v>
      </c>
      <c r="Y2938" t="str">
        <f t="shared" si="235"/>
        <v>grade4_not_apr_march_grade_t8_ra_basic_ninti</v>
      </c>
      <c r="Z2938" t="str">
        <f t="shared" si="236"/>
        <v>FALSE</v>
      </c>
      <c r="AA2938" s="2" t="e">
        <f t="shared" si="237"/>
        <v>#VALUE!</v>
      </c>
      <c r="AB2938">
        <f t="shared" si="238"/>
        <v>1.34157143318354E-2</v>
      </c>
    </row>
    <row r="2939" spans="1:28">
      <c r="A2939">
        <v>2938</v>
      </c>
      <c r="B2939" t="s">
        <v>150</v>
      </c>
      <c r="C2939">
        <v>15.3276558002431</v>
      </c>
      <c r="D2939">
        <v>0.36376468189448702</v>
      </c>
      <c r="E2939">
        <v>42.136184635673501</v>
      </c>
      <c r="F2939" s="17">
        <v>2.6175161305997899E-224</v>
      </c>
      <c r="G2939" t="s">
        <v>891</v>
      </c>
      <c r="H2939" t="b">
        <v>0</v>
      </c>
      <c r="I2939" t="s">
        <v>382</v>
      </c>
      <c r="J2939" t="s">
        <v>382</v>
      </c>
      <c r="K2939" t="s">
        <v>382</v>
      </c>
      <c r="X2939" t="str">
        <f t="shared" si="234"/>
        <v>42.1361846356735_2.6175161305998E-224</v>
      </c>
      <c r="Y2939" t="str">
        <f t="shared" si="235"/>
        <v>grade5_not_apr_march_grade_t8_ra_basic_ninti</v>
      </c>
      <c r="Z2939" t="str">
        <f t="shared" si="236"/>
        <v>FALSE</v>
      </c>
      <c r="AA2939" s="2" t="e">
        <f t="shared" si="237"/>
        <v>#VALUE!</v>
      </c>
      <c r="AB2939">
        <f t="shared" si="238"/>
        <v>0.36376468189448702</v>
      </c>
    </row>
    <row r="2940" spans="1:28">
      <c r="A2940">
        <v>2939</v>
      </c>
      <c r="B2940" t="s">
        <v>116</v>
      </c>
      <c r="C2940">
        <v>-8.5467875257851295E-2</v>
      </c>
      <c r="D2940">
        <v>0.15367110026056299</v>
      </c>
      <c r="E2940">
        <v>-0.556174030855072</v>
      </c>
      <c r="F2940">
        <v>0.57821569384065796</v>
      </c>
      <c r="G2940" t="s">
        <v>891</v>
      </c>
      <c r="H2940" t="b">
        <v>0</v>
      </c>
      <c r="I2940" t="s">
        <v>382</v>
      </c>
      <c r="J2940" t="s">
        <v>382</v>
      </c>
      <c r="K2940" t="s">
        <v>382</v>
      </c>
      <c r="X2940" t="str">
        <f t="shared" ref="X2940:X3003" si="239">E2940&amp;"_"&amp;F2940</f>
        <v>-0.556174030855072_0.578215693840658</v>
      </c>
      <c r="Y2940" t="str">
        <f t="shared" ref="Y2940:Y3003" si="240">TEXT(G2940,"0.000")</f>
        <v>grade5_not_apr_march_grade_t8_ra_basic_ninti</v>
      </c>
      <c r="Z2940" t="str">
        <f t="shared" ref="Z2940:Z3003" si="241">TEXT(H2940,"0.000")</f>
        <v>FALSE</v>
      </c>
      <c r="AA2940" s="2" t="e">
        <f t="shared" ref="AA2940:AA3003" si="242">IF(COUNTIF(J2940,"*E*")&gt;0, "***", IF(TEXT(J2940, "0.00E+00")*1&lt;0.01, "***", IF(TEXT(J2940, "0.00E+00")*1&lt;0.05, "**",  IF(TEXT(J2940, "0.00E+00")*1&lt;0.1, "*",""))))</f>
        <v>#VALUE!</v>
      </c>
      <c r="AB2940">
        <f t="shared" ref="AB2940:AB3003" si="243">D2940</f>
        <v>0.15367110026056299</v>
      </c>
    </row>
    <row r="2941" spans="1:28">
      <c r="A2941">
        <v>2940</v>
      </c>
      <c r="B2941" t="s">
        <v>234</v>
      </c>
      <c r="C2941">
        <v>1.0941974920770699E-2</v>
      </c>
      <c r="D2941">
        <v>1.36519940376184E-2</v>
      </c>
      <c r="E2941">
        <v>0.80149279955878905</v>
      </c>
      <c r="F2941">
        <v>0.42303586570368101</v>
      </c>
      <c r="G2941" t="s">
        <v>891</v>
      </c>
      <c r="H2941" t="b">
        <v>0</v>
      </c>
      <c r="I2941" t="s">
        <v>382</v>
      </c>
      <c r="J2941" t="s">
        <v>382</v>
      </c>
      <c r="K2941" t="s">
        <v>382</v>
      </c>
      <c r="X2941" t="str">
        <f t="shared" si="239"/>
        <v>0.801492799558789_0.423035865703681</v>
      </c>
      <c r="Y2941" t="str">
        <f t="shared" si="240"/>
        <v>grade5_not_apr_march_grade_t8_ra_basic_ninti</v>
      </c>
      <c r="Z2941" t="str">
        <f t="shared" si="241"/>
        <v>FALSE</v>
      </c>
      <c r="AA2941" s="2" t="e">
        <f t="shared" si="242"/>
        <v>#VALUE!</v>
      </c>
      <c r="AB2941">
        <f t="shared" si="243"/>
        <v>1.36519940376184E-2</v>
      </c>
    </row>
    <row r="2942" spans="1:28">
      <c r="A2942">
        <v>2941</v>
      </c>
      <c r="B2942" t="s">
        <v>150</v>
      </c>
      <c r="C2942">
        <v>14.9901245731313</v>
      </c>
      <c r="D2942">
        <v>0.36538802624037098</v>
      </c>
      <c r="E2942">
        <v>41.025221125527601</v>
      </c>
      <c r="F2942" s="17">
        <v>6.2000732438664099E-218</v>
      </c>
      <c r="G2942" t="s">
        <v>892</v>
      </c>
      <c r="H2942" t="b">
        <v>0</v>
      </c>
      <c r="I2942" t="s">
        <v>382</v>
      </c>
      <c r="J2942" t="s">
        <v>382</v>
      </c>
      <c r="K2942" t="s">
        <v>382</v>
      </c>
      <c r="X2942" t="str">
        <f t="shared" si="239"/>
        <v>41.0252211255276_6.2000732438664E-218</v>
      </c>
      <c r="Y2942" t="str">
        <f t="shared" si="240"/>
        <v>grade6_not_apr_march_grade_t8_ra_basic_ninti</v>
      </c>
      <c r="Z2942" t="str">
        <f t="shared" si="241"/>
        <v>FALSE</v>
      </c>
      <c r="AA2942" s="2" t="e">
        <f t="shared" si="242"/>
        <v>#VALUE!</v>
      </c>
      <c r="AB2942">
        <f t="shared" si="243"/>
        <v>0.36538802624037098</v>
      </c>
    </row>
    <row r="2943" spans="1:28">
      <c r="A2943">
        <v>2942</v>
      </c>
      <c r="B2943" t="s">
        <v>116</v>
      </c>
      <c r="C2943">
        <v>0.154074629360923</v>
      </c>
      <c r="D2943">
        <v>0.14875150276120799</v>
      </c>
      <c r="E2943">
        <v>1.03578536351502</v>
      </c>
      <c r="F2943">
        <v>0.30054826432800502</v>
      </c>
      <c r="G2943" t="s">
        <v>892</v>
      </c>
      <c r="H2943" t="b">
        <v>0</v>
      </c>
      <c r="I2943" t="s">
        <v>382</v>
      </c>
      <c r="J2943" t="s">
        <v>382</v>
      </c>
      <c r="K2943" t="s">
        <v>382</v>
      </c>
      <c r="X2943" t="str">
        <f t="shared" si="239"/>
        <v>1.03578536351502_0.300548264328005</v>
      </c>
      <c r="Y2943" t="str">
        <f t="shared" si="240"/>
        <v>grade6_not_apr_march_grade_t8_ra_basic_ninti</v>
      </c>
      <c r="Z2943" t="str">
        <f t="shared" si="241"/>
        <v>FALSE</v>
      </c>
      <c r="AA2943" s="2" t="e">
        <f t="shared" si="242"/>
        <v>#VALUE!</v>
      </c>
      <c r="AB2943">
        <f t="shared" si="243"/>
        <v>0.14875150276120799</v>
      </c>
    </row>
    <row r="2944" spans="1:28">
      <c r="A2944">
        <v>2943</v>
      </c>
      <c r="B2944" t="s">
        <v>234</v>
      </c>
      <c r="C2944">
        <v>-9.2860236255395395E-3</v>
      </c>
      <c r="D2944">
        <v>1.28899854927523E-2</v>
      </c>
      <c r="E2944">
        <v>-0.72040605714884898</v>
      </c>
      <c r="F2944">
        <v>0.471440402193196</v>
      </c>
      <c r="G2944" t="s">
        <v>892</v>
      </c>
      <c r="H2944" t="b">
        <v>0</v>
      </c>
      <c r="I2944" t="s">
        <v>382</v>
      </c>
      <c r="J2944" t="s">
        <v>382</v>
      </c>
      <c r="K2944" t="s">
        <v>382</v>
      </c>
      <c r="X2944" t="str">
        <f t="shared" si="239"/>
        <v>-0.720406057148849_0.471440402193196</v>
      </c>
      <c r="Y2944" t="str">
        <f t="shared" si="240"/>
        <v>grade6_not_apr_march_grade_t8_ra_basic_ninti</v>
      </c>
      <c r="Z2944" t="str">
        <f t="shared" si="241"/>
        <v>FALSE</v>
      </c>
      <c r="AA2944" s="2" t="e">
        <f t="shared" si="242"/>
        <v>#VALUE!</v>
      </c>
      <c r="AB2944">
        <f t="shared" si="243"/>
        <v>1.28899854927523E-2</v>
      </c>
    </row>
    <row r="2945" spans="1:28">
      <c r="A2945">
        <v>2944</v>
      </c>
      <c r="B2945" t="s">
        <v>150</v>
      </c>
      <c r="C2945">
        <v>15.314213252156</v>
      </c>
      <c r="D2945">
        <v>0.35446900316611502</v>
      </c>
      <c r="E2945">
        <v>43.203250821283497</v>
      </c>
      <c r="F2945" s="17">
        <v>5.9526418714727298E-232</v>
      </c>
      <c r="G2945" t="s">
        <v>893</v>
      </c>
      <c r="H2945" t="b">
        <v>0</v>
      </c>
      <c r="I2945" t="s">
        <v>382</v>
      </c>
      <c r="J2945" t="s">
        <v>382</v>
      </c>
      <c r="K2945" t="s">
        <v>382</v>
      </c>
      <c r="X2945" t="str">
        <f t="shared" si="239"/>
        <v>43.2032508212835_5.9526418714727E-232</v>
      </c>
      <c r="Y2945" t="str">
        <f t="shared" si="240"/>
        <v>grade7_not_apr_march_grade_t8_ra_basic_ninti</v>
      </c>
      <c r="Z2945" t="str">
        <f t="shared" si="241"/>
        <v>FALSE</v>
      </c>
      <c r="AA2945" s="2" t="e">
        <f t="shared" si="242"/>
        <v>#VALUE!</v>
      </c>
      <c r="AB2945">
        <f t="shared" si="243"/>
        <v>0.35446900316611502</v>
      </c>
    </row>
    <row r="2946" spans="1:28">
      <c r="A2946">
        <v>2945</v>
      </c>
      <c r="B2946" t="s">
        <v>116</v>
      </c>
      <c r="C2946">
        <v>8.9703908303738797E-2</v>
      </c>
      <c r="D2946">
        <v>0.151673428206552</v>
      </c>
      <c r="E2946">
        <v>0.59142797366970601</v>
      </c>
      <c r="F2946">
        <v>0.554365782281101</v>
      </c>
      <c r="G2946" t="s">
        <v>893</v>
      </c>
      <c r="H2946" t="b">
        <v>0</v>
      </c>
      <c r="I2946" t="s">
        <v>382</v>
      </c>
      <c r="J2946" t="s">
        <v>382</v>
      </c>
      <c r="K2946" t="s">
        <v>382</v>
      </c>
      <c r="X2946" t="str">
        <f t="shared" si="239"/>
        <v>0.591427973669706_0.554365782281101</v>
      </c>
      <c r="Y2946" t="str">
        <f t="shared" si="240"/>
        <v>grade7_not_apr_march_grade_t8_ra_basic_ninti</v>
      </c>
      <c r="Z2946" t="str">
        <f t="shared" si="241"/>
        <v>FALSE</v>
      </c>
      <c r="AA2946" s="2" t="e">
        <f t="shared" si="242"/>
        <v>#VALUE!</v>
      </c>
      <c r="AB2946">
        <f t="shared" si="243"/>
        <v>0.151673428206552</v>
      </c>
    </row>
    <row r="2947" spans="1:28">
      <c r="A2947">
        <v>2946</v>
      </c>
      <c r="B2947" t="s">
        <v>234</v>
      </c>
      <c r="C2947">
        <v>-6.4864075028628204E-3</v>
      </c>
      <c r="D2947">
        <v>1.31476550113723E-2</v>
      </c>
      <c r="E2947">
        <v>-0.49335090533272102</v>
      </c>
      <c r="F2947">
        <v>0.621871705339202</v>
      </c>
      <c r="G2947" t="s">
        <v>893</v>
      </c>
      <c r="H2947" t="b">
        <v>0</v>
      </c>
      <c r="I2947" t="s">
        <v>382</v>
      </c>
      <c r="J2947" t="s">
        <v>382</v>
      </c>
      <c r="K2947" t="s">
        <v>382</v>
      </c>
      <c r="X2947" t="str">
        <f t="shared" si="239"/>
        <v>-0.493350905332721_0.621871705339202</v>
      </c>
      <c r="Y2947" t="str">
        <f t="shared" si="240"/>
        <v>grade7_not_apr_march_grade_t8_ra_basic_ninti</v>
      </c>
      <c r="Z2947" t="str">
        <f t="shared" si="241"/>
        <v>FALSE</v>
      </c>
      <c r="AA2947" s="2" t="e">
        <f t="shared" si="242"/>
        <v>#VALUE!</v>
      </c>
      <c r="AB2947">
        <f t="shared" si="243"/>
        <v>1.31476550113723E-2</v>
      </c>
    </row>
    <row r="2948" spans="1:28">
      <c r="A2948">
        <v>2947</v>
      </c>
      <c r="B2948" t="s">
        <v>150</v>
      </c>
      <c r="C2948">
        <v>14.9316522755398</v>
      </c>
      <c r="D2948">
        <v>0.51021412652361497</v>
      </c>
      <c r="E2948">
        <v>29.265462282037898</v>
      </c>
      <c r="F2948" s="17">
        <v>1.5521690870400699E-122</v>
      </c>
      <c r="G2948" t="s">
        <v>894</v>
      </c>
      <c r="H2948" t="b">
        <v>0</v>
      </c>
      <c r="I2948" t="s">
        <v>382</v>
      </c>
      <c r="J2948" t="s">
        <v>382</v>
      </c>
      <c r="K2948" t="s">
        <v>382</v>
      </c>
      <c r="X2948" t="str">
        <f t="shared" si="239"/>
        <v>29.2654622820379_1.5521690870401E-122</v>
      </c>
      <c r="Y2948" t="str">
        <f t="shared" si="240"/>
        <v>grade8_not_apr_march_grade_t8_ra_basic_ninti</v>
      </c>
      <c r="Z2948" t="str">
        <f t="shared" si="241"/>
        <v>FALSE</v>
      </c>
      <c r="AA2948" s="2" t="e">
        <f t="shared" si="242"/>
        <v>#VALUE!</v>
      </c>
      <c r="AB2948">
        <f t="shared" si="243"/>
        <v>0.51021412652361497</v>
      </c>
    </row>
    <row r="2949" spans="1:28">
      <c r="A2949">
        <v>2948</v>
      </c>
      <c r="B2949" t="s">
        <v>116</v>
      </c>
      <c r="C2949">
        <v>-0.115942538362407</v>
      </c>
      <c r="D2949">
        <v>0.213284583145221</v>
      </c>
      <c r="E2949">
        <v>-0.54360487126002899</v>
      </c>
      <c r="F2949">
        <v>0.58689131045690002</v>
      </c>
      <c r="G2949" t="s">
        <v>894</v>
      </c>
      <c r="H2949" t="b">
        <v>0</v>
      </c>
      <c r="I2949" t="s">
        <v>382</v>
      </c>
      <c r="J2949" t="s">
        <v>382</v>
      </c>
      <c r="K2949" t="s">
        <v>382</v>
      </c>
      <c r="X2949" t="str">
        <f t="shared" si="239"/>
        <v>-0.543604871260029_0.5868913104569</v>
      </c>
      <c r="Y2949" t="str">
        <f t="shared" si="240"/>
        <v>grade8_not_apr_march_grade_t8_ra_basic_ninti</v>
      </c>
      <c r="Z2949" t="str">
        <f t="shared" si="241"/>
        <v>FALSE</v>
      </c>
      <c r="AA2949" s="2" t="e">
        <f t="shared" si="242"/>
        <v>#VALUE!</v>
      </c>
      <c r="AB2949">
        <f t="shared" si="243"/>
        <v>0.213284583145221</v>
      </c>
    </row>
    <row r="2950" spans="1:28">
      <c r="A2950">
        <v>2949</v>
      </c>
      <c r="B2950" t="s">
        <v>234</v>
      </c>
      <c r="C2950">
        <v>1.26517249446968E-2</v>
      </c>
      <c r="D2950">
        <v>1.82852306026383E-2</v>
      </c>
      <c r="E2950">
        <v>0.69190950990092204</v>
      </c>
      <c r="F2950">
        <v>0.489229986953227</v>
      </c>
      <c r="G2950" t="s">
        <v>894</v>
      </c>
      <c r="H2950" t="b">
        <v>0</v>
      </c>
      <c r="I2950" t="s">
        <v>382</v>
      </c>
      <c r="J2950" t="s">
        <v>382</v>
      </c>
      <c r="K2950" t="s">
        <v>382</v>
      </c>
      <c r="X2950" t="str">
        <f t="shared" si="239"/>
        <v>0.691909509900922_0.489229986953227</v>
      </c>
      <c r="Y2950" t="str">
        <f t="shared" si="240"/>
        <v>grade8_not_apr_march_grade_t8_ra_basic_ninti</v>
      </c>
      <c r="Z2950" t="str">
        <f t="shared" si="241"/>
        <v>FALSE</v>
      </c>
      <c r="AA2950" s="2" t="e">
        <f t="shared" si="242"/>
        <v>#VALUE!</v>
      </c>
      <c r="AB2950">
        <f t="shared" si="243"/>
        <v>1.82852306026383E-2</v>
      </c>
    </row>
    <row r="2951" spans="1:28">
      <c r="A2951">
        <v>2950</v>
      </c>
      <c r="B2951" t="s">
        <v>150</v>
      </c>
      <c r="C2951">
        <v>14.3192351925004</v>
      </c>
      <c r="D2951">
        <v>0.51907116310092205</v>
      </c>
      <c r="E2951">
        <v>27.586266027489401</v>
      </c>
      <c r="F2951" s="17">
        <v>3.4888288343353101E-105</v>
      </c>
      <c r="G2951" t="s">
        <v>895</v>
      </c>
      <c r="H2951" t="b">
        <v>0</v>
      </c>
      <c r="I2951" t="s">
        <v>382</v>
      </c>
      <c r="J2951" t="s">
        <v>382</v>
      </c>
      <c r="K2951" t="s">
        <v>382</v>
      </c>
      <c r="X2951" t="str">
        <f t="shared" si="239"/>
        <v>27.5862660274894_3.4888288343353E-105</v>
      </c>
      <c r="Y2951" t="str">
        <f t="shared" si="240"/>
        <v>grade9_not_apr_march_grade_t8_ra_basic_ninti</v>
      </c>
      <c r="Z2951" t="str">
        <f t="shared" si="241"/>
        <v>FALSE</v>
      </c>
      <c r="AA2951" s="2" t="e">
        <f t="shared" si="242"/>
        <v>#VALUE!</v>
      </c>
      <c r="AB2951">
        <f t="shared" si="243"/>
        <v>0.51907116310092205</v>
      </c>
    </row>
    <row r="2952" spans="1:28">
      <c r="A2952">
        <v>2951</v>
      </c>
      <c r="B2952" t="s">
        <v>116</v>
      </c>
      <c r="C2952">
        <v>0.14936132801365001</v>
      </c>
      <c r="D2952">
        <v>0.218770702646258</v>
      </c>
      <c r="E2952">
        <v>0.682730028321757</v>
      </c>
      <c r="F2952">
        <v>0.49507022930810302</v>
      </c>
      <c r="G2952" t="s">
        <v>895</v>
      </c>
      <c r="H2952" t="b">
        <v>0</v>
      </c>
      <c r="I2952" t="s">
        <v>382</v>
      </c>
      <c r="J2952" t="s">
        <v>382</v>
      </c>
      <c r="K2952" t="s">
        <v>382</v>
      </c>
      <c r="X2952" t="str">
        <f t="shared" si="239"/>
        <v>0.682730028321757_0.495070229308103</v>
      </c>
      <c r="Y2952" t="str">
        <f t="shared" si="240"/>
        <v>grade9_not_apr_march_grade_t8_ra_basic_ninti</v>
      </c>
      <c r="Z2952" t="str">
        <f t="shared" si="241"/>
        <v>FALSE</v>
      </c>
      <c r="AA2952" s="2" t="e">
        <f t="shared" si="242"/>
        <v>#VALUE!</v>
      </c>
      <c r="AB2952">
        <f t="shared" si="243"/>
        <v>0.218770702646258</v>
      </c>
    </row>
    <row r="2953" spans="1:28">
      <c r="A2953">
        <v>2952</v>
      </c>
      <c r="B2953" t="s">
        <v>234</v>
      </c>
      <c r="C2953">
        <v>-1.13973660977296E-2</v>
      </c>
      <c r="D2953">
        <v>1.9294740847728399E-2</v>
      </c>
      <c r="E2953">
        <v>-0.59069806574113604</v>
      </c>
      <c r="F2953">
        <v>0.55496987986450097</v>
      </c>
      <c r="G2953" t="s">
        <v>895</v>
      </c>
      <c r="H2953" t="b">
        <v>0</v>
      </c>
      <c r="I2953" t="s">
        <v>382</v>
      </c>
      <c r="J2953" t="s">
        <v>382</v>
      </c>
      <c r="K2953" t="s">
        <v>382</v>
      </c>
      <c r="X2953" t="str">
        <f t="shared" si="239"/>
        <v>-0.590698065741136_0.554969879864501</v>
      </c>
      <c r="Y2953" t="str">
        <f t="shared" si="240"/>
        <v>grade9_not_apr_march_grade_t8_ra_basic_ninti</v>
      </c>
      <c r="Z2953" t="str">
        <f t="shared" si="241"/>
        <v>FALSE</v>
      </c>
      <c r="AA2953" s="2" t="e">
        <f t="shared" si="242"/>
        <v>#VALUE!</v>
      </c>
      <c r="AB2953">
        <f t="shared" si="243"/>
        <v>1.9294740847728399E-2</v>
      </c>
    </row>
    <row r="2954" spans="1:28">
      <c r="A2954">
        <v>2953</v>
      </c>
      <c r="B2954" t="s">
        <v>116</v>
      </c>
      <c r="C2954">
        <v>4.9970076696128603E-3</v>
      </c>
      <c r="D2954">
        <v>0.191438729726644</v>
      </c>
      <c r="E2954">
        <v>2.6102386266081599E-2</v>
      </c>
      <c r="F2954">
        <v>0.97918600539412204</v>
      </c>
      <c r="G2954" t="s">
        <v>565</v>
      </c>
      <c r="H2954" t="b">
        <v>0</v>
      </c>
      <c r="I2954" t="s">
        <v>382</v>
      </c>
      <c r="J2954" t="s">
        <v>382</v>
      </c>
      <c r="K2954" t="s">
        <v>382</v>
      </c>
      <c r="X2954" t="str">
        <f t="shared" si="239"/>
        <v>0.0261023862660816_0.979186005394122</v>
      </c>
      <c r="Y2954" t="str">
        <f t="shared" si="240"/>
        <v>grade4_all_grade_t8_ra_cont_ninti</v>
      </c>
      <c r="Z2954" t="str">
        <f t="shared" si="241"/>
        <v>FALSE</v>
      </c>
      <c r="AA2954" s="2" t="e">
        <f t="shared" si="242"/>
        <v>#VALUE!</v>
      </c>
      <c r="AB2954">
        <f t="shared" si="243"/>
        <v>0.191438729726644</v>
      </c>
    </row>
    <row r="2955" spans="1:28">
      <c r="A2955">
        <v>2954</v>
      </c>
      <c r="B2955" t="s">
        <v>234</v>
      </c>
      <c r="C2955">
        <v>2.33679124409066E-3</v>
      </c>
      <c r="D2955">
        <v>1.6900492601481399E-2</v>
      </c>
      <c r="E2955">
        <v>0.13826764102046599</v>
      </c>
      <c r="F2955">
        <v>0.89008412330155595</v>
      </c>
      <c r="G2955" t="s">
        <v>565</v>
      </c>
      <c r="H2955" t="b">
        <v>0</v>
      </c>
      <c r="I2955" t="s">
        <v>382</v>
      </c>
      <c r="J2955" t="s">
        <v>382</v>
      </c>
      <c r="K2955" t="s">
        <v>382</v>
      </c>
      <c r="X2955" t="str">
        <f t="shared" si="239"/>
        <v>0.138267641020466_0.890084123301556</v>
      </c>
      <c r="Y2955" t="str">
        <f t="shared" si="240"/>
        <v>grade4_all_grade_t8_ra_cont_ninti</v>
      </c>
      <c r="Z2955" t="str">
        <f t="shared" si="241"/>
        <v>FALSE</v>
      </c>
      <c r="AA2955" s="2" t="e">
        <f t="shared" si="242"/>
        <v>#VALUE!</v>
      </c>
      <c r="AB2955">
        <f t="shared" si="243"/>
        <v>1.6900492601481399E-2</v>
      </c>
    </row>
    <row r="2956" spans="1:28">
      <c r="A2956">
        <v>2955</v>
      </c>
      <c r="B2956" t="s">
        <v>140</v>
      </c>
      <c r="C2956">
        <v>0.45350279193432003</v>
      </c>
      <c r="D2956">
        <v>0.367851450026076</v>
      </c>
      <c r="E2956">
        <v>1.2328422027483401</v>
      </c>
      <c r="F2956">
        <v>0.21820937632753201</v>
      </c>
      <c r="G2956" t="s">
        <v>565</v>
      </c>
      <c r="H2956" t="b">
        <v>0</v>
      </c>
      <c r="I2956" t="s">
        <v>382</v>
      </c>
      <c r="J2956" t="s">
        <v>382</v>
      </c>
      <c r="K2956" t="s">
        <v>382</v>
      </c>
      <c r="X2956" t="str">
        <f t="shared" si="239"/>
        <v>1.23284220274834_0.218209376327532</v>
      </c>
      <c r="Y2956" t="str">
        <f t="shared" si="240"/>
        <v>grade4_all_grade_t8_ra_cont_ninti</v>
      </c>
      <c r="Z2956" t="str">
        <f t="shared" si="241"/>
        <v>FALSE</v>
      </c>
      <c r="AA2956" s="2" t="e">
        <f t="shared" si="242"/>
        <v>#VALUE!</v>
      </c>
      <c r="AB2956">
        <f t="shared" si="243"/>
        <v>0.367851450026076</v>
      </c>
    </row>
    <row r="2957" spans="1:28">
      <c r="A2957">
        <v>2956</v>
      </c>
      <c r="B2957" t="s">
        <v>117</v>
      </c>
      <c r="C2957">
        <v>1.4100636053631701</v>
      </c>
      <c r="D2957">
        <v>0.69081532207701601</v>
      </c>
      <c r="E2957">
        <v>2.0411585561299499</v>
      </c>
      <c r="F2957">
        <v>4.17554198067955E-2</v>
      </c>
      <c r="G2957" t="s">
        <v>565</v>
      </c>
      <c r="H2957" t="b">
        <v>0</v>
      </c>
      <c r="I2957" t="s">
        <v>382</v>
      </c>
      <c r="J2957" t="s">
        <v>382</v>
      </c>
      <c r="K2957" t="s">
        <v>382</v>
      </c>
      <c r="X2957" t="str">
        <f t="shared" si="239"/>
        <v>2.04115855612995_0.0417554198067955</v>
      </c>
      <c r="Y2957" t="str">
        <f t="shared" si="240"/>
        <v>grade4_all_grade_t8_ra_cont_ninti</v>
      </c>
      <c r="Z2957" t="str">
        <f t="shared" si="241"/>
        <v>FALSE</v>
      </c>
      <c r="AA2957" s="2" t="e">
        <f t="shared" si="242"/>
        <v>#VALUE!</v>
      </c>
      <c r="AB2957">
        <f t="shared" si="243"/>
        <v>0.69081532207701601</v>
      </c>
    </row>
    <row r="2958" spans="1:28">
      <c r="A2958">
        <v>2957</v>
      </c>
      <c r="B2958" t="s">
        <v>118</v>
      </c>
      <c r="C2958">
        <v>0.88819040582452702</v>
      </c>
      <c r="D2958">
        <v>0.66445935958334001</v>
      </c>
      <c r="E2958">
        <v>1.3367114075742399</v>
      </c>
      <c r="F2958">
        <v>0.18191993431652101</v>
      </c>
      <c r="G2958" t="s">
        <v>565</v>
      </c>
      <c r="H2958" t="b">
        <v>0</v>
      </c>
      <c r="I2958" t="s">
        <v>382</v>
      </c>
      <c r="J2958" t="s">
        <v>382</v>
      </c>
      <c r="K2958" t="s">
        <v>382</v>
      </c>
      <c r="X2958" t="str">
        <f t="shared" si="239"/>
        <v>1.33671140757424_0.181919934316521</v>
      </c>
      <c r="Y2958" t="str">
        <f t="shared" si="240"/>
        <v>grade4_all_grade_t8_ra_cont_ninti</v>
      </c>
      <c r="Z2958" t="str">
        <f t="shared" si="241"/>
        <v>FALSE</v>
      </c>
      <c r="AA2958" s="2" t="e">
        <f t="shared" si="242"/>
        <v>#VALUE!</v>
      </c>
      <c r="AB2958">
        <f t="shared" si="243"/>
        <v>0.66445935958334001</v>
      </c>
    </row>
    <row r="2959" spans="1:28">
      <c r="A2959">
        <v>2958</v>
      </c>
      <c r="B2959" t="s">
        <v>119</v>
      </c>
      <c r="C2959">
        <v>1.2520785779267101</v>
      </c>
      <c r="D2959">
        <v>0.74567817581433804</v>
      </c>
      <c r="E2959">
        <v>1.67911388389415</v>
      </c>
      <c r="F2959">
        <v>9.3749641333090897E-2</v>
      </c>
      <c r="G2959" t="s">
        <v>565</v>
      </c>
      <c r="H2959" t="b">
        <v>0</v>
      </c>
      <c r="I2959" t="s">
        <v>382</v>
      </c>
      <c r="J2959" t="s">
        <v>382</v>
      </c>
      <c r="K2959" t="s">
        <v>382</v>
      </c>
      <c r="X2959" t="str">
        <f t="shared" si="239"/>
        <v>1.67911388389415_0.0937496413330909</v>
      </c>
      <c r="Y2959" t="str">
        <f t="shared" si="240"/>
        <v>grade4_all_grade_t8_ra_cont_ninti</v>
      </c>
      <c r="Z2959" t="str">
        <f t="shared" si="241"/>
        <v>FALSE</v>
      </c>
      <c r="AA2959" s="2" t="e">
        <f t="shared" si="242"/>
        <v>#VALUE!</v>
      </c>
      <c r="AB2959">
        <f t="shared" si="243"/>
        <v>0.74567817581433804</v>
      </c>
    </row>
    <row r="2960" spans="1:28">
      <c r="A2960">
        <v>2959</v>
      </c>
      <c r="B2960" t="s">
        <v>120</v>
      </c>
      <c r="C2960">
        <v>1.32471435384433</v>
      </c>
      <c r="D2960">
        <v>0.83486784288221305</v>
      </c>
      <c r="E2960">
        <v>1.5867353918807301</v>
      </c>
      <c r="F2960">
        <v>0.113199741674543</v>
      </c>
      <c r="G2960" t="s">
        <v>565</v>
      </c>
      <c r="H2960" t="b">
        <v>0</v>
      </c>
      <c r="I2960" t="s">
        <v>382</v>
      </c>
      <c r="J2960" t="s">
        <v>382</v>
      </c>
      <c r="K2960" t="s">
        <v>382</v>
      </c>
      <c r="X2960" t="str">
        <f t="shared" si="239"/>
        <v>1.58673539188073_0.113199741674543</v>
      </c>
      <c r="Y2960" t="str">
        <f t="shared" si="240"/>
        <v>grade4_all_grade_t8_ra_cont_ninti</v>
      </c>
      <c r="Z2960" t="str">
        <f t="shared" si="241"/>
        <v>FALSE</v>
      </c>
      <c r="AA2960" s="2" t="e">
        <f t="shared" si="242"/>
        <v>#VALUE!</v>
      </c>
      <c r="AB2960">
        <f t="shared" si="243"/>
        <v>0.83486784288221305</v>
      </c>
    </row>
    <row r="2961" spans="1:28">
      <c r="A2961">
        <v>2960</v>
      </c>
      <c r="B2961" t="s">
        <v>121</v>
      </c>
      <c r="C2961">
        <v>0.28649840958096601</v>
      </c>
      <c r="D2961">
        <v>0.39058619523462501</v>
      </c>
      <c r="E2961">
        <v>0.73350879543724301</v>
      </c>
      <c r="F2961">
        <v>0.46358921598209901</v>
      </c>
      <c r="G2961" t="s">
        <v>565</v>
      </c>
      <c r="H2961" t="b">
        <v>0</v>
      </c>
      <c r="I2961" t="s">
        <v>382</v>
      </c>
      <c r="J2961" t="s">
        <v>382</v>
      </c>
      <c r="K2961" t="s">
        <v>382</v>
      </c>
      <c r="X2961" t="str">
        <f t="shared" si="239"/>
        <v>0.733508795437243_0.463589215982099</v>
      </c>
      <c r="Y2961" t="str">
        <f t="shared" si="240"/>
        <v>grade4_all_grade_t8_ra_cont_ninti</v>
      </c>
      <c r="Z2961" t="str">
        <f t="shared" si="241"/>
        <v>FALSE</v>
      </c>
      <c r="AA2961" s="2" t="e">
        <f t="shared" si="242"/>
        <v>#VALUE!</v>
      </c>
      <c r="AB2961">
        <f t="shared" si="243"/>
        <v>0.39058619523462501</v>
      </c>
    </row>
    <row r="2962" spans="1:28">
      <c r="A2962">
        <v>2961</v>
      </c>
      <c r="B2962" t="s">
        <v>122</v>
      </c>
      <c r="C2962">
        <v>-0.28575249447395701</v>
      </c>
      <c r="D2962">
        <v>0.51177413569712005</v>
      </c>
      <c r="E2962">
        <v>-0.55835665490346698</v>
      </c>
      <c r="F2962">
        <v>0.57684882227165402</v>
      </c>
      <c r="G2962" t="s">
        <v>565</v>
      </c>
      <c r="H2962" t="b">
        <v>0</v>
      </c>
      <c r="I2962" t="s">
        <v>382</v>
      </c>
      <c r="J2962" t="s">
        <v>382</v>
      </c>
      <c r="K2962" t="s">
        <v>382</v>
      </c>
      <c r="X2962" t="str">
        <f t="shared" si="239"/>
        <v>-0.558356654903467_0.576848822271654</v>
      </c>
      <c r="Y2962" t="str">
        <f t="shared" si="240"/>
        <v>grade4_all_grade_t8_ra_cont_ninti</v>
      </c>
      <c r="Z2962" t="str">
        <f t="shared" si="241"/>
        <v>FALSE</v>
      </c>
      <c r="AA2962" s="2" t="e">
        <f t="shared" si="242"/>
        <v>#VALUE!</v>
      </c>
      <c r="AB2962">
        <f t="shared" si="243"/>
        <v>0.51177413569712005</v>
      </c>
    </row>
    <row r="2963" spans="1:28">
      <c r="A2963">
        <v>2962</v>
      </c>
      <c r="B2963" t="s">
        <v>116</v>
      </c>
      <c r="C2963">
        <v>-0.146673501484438</v>
      </c>
      <c r="D2963">
        <v>0.174738625952887</v>
      </c>
      <c r="E2963">
        <v>-0.83938797552399402</v>
      </c>
      <c r="F2963">
        <v>0.401545328240901</v>
      </c>
      <c r="G2963" t="s">
        <v>566</v>
      </c>
      <c r="H2963" t="b">
        <v>0</v>
      </c>
      <c r="I2963" t="s">
        <v>382</v>
      </c>
      <c r="J2963" t="s">
        <v>382</v>
      </c>
      <c r="K2963" t="s">
        <v>382</v>
      </c>
      <c r="X2963" t="str">
        <f t="shared" si="239"/>
        <v>-0.839387975523994_0.401545328240901</v>
      </c>
      <c r="Y2963" t="str">
        <f t="shared" si="240"/>
        <v>grade5_all_grade_t8_ra_cont_ninti</v>
      </c>
      <c r="Z2963" t="str">
        <f t="shared" si="241"/>
        <v>FALSE</v>
      </c>
      <c r="AA2963" s="2" t="e">
        <f t="shared" si="242"/>
        <v>#VALUE!</v>
      </c>
      <c r="AB2963">
        <f t="shared" si="243"/>
        <v>0.174738625952887</v>
      </c>
    </row>
    <row r="2964" spans="1:28">
      <c r="A2964">
        <v>2963</v>
      </c>
      <c r="B2964" t="s">
        <v>234</v>
      </c>
      <c r="C2964">
        <v>1.38247170346765E-2</v>
      </c>
      <c r="D2964">
        <v>1.59868523877108E-2</v>
      </c>
      <c r="E2964">
        <v>0.86475540646785798</v>
      </c>
      <c r="F2964">
        <v>0.38747666384470397</v>
      </c>
      <c r="G2964" t="s">
        <v>566</v>
      </c>
      <c r="H2964" t="b">
        <v>0</v>
      </c>
      <c r="I2964" t="s">
        <v>382</v>
      </c>
      <c r="J2964" t="s">
        <v>382</v>
      </c>
      <c r="K2964" t="s">
        <v>382</v>
      </c>
      <c r="X2964" t="str">
        <f t="shared" si="239"/>
        <v>0.864755406467858_0.387476663844704</v>
      </c>
      <c r="Y2964" t="str">
        <f t="shared" si="240"/>
        <v>grade5_all_grade_t8_ra_cont_ninti</v>
      </c>
      <c r="Z2964" t="str">
        <f t="shared" si="241"/>
        <v>FALSE</v>
      </c>
      <c r="AA2964" s="2" t="e">
        <f t="shared" si="242"/>
        <v>#VALUE!</v>
      </c>
      <c r="AB2964">
        <f t="shared" si="243"/>
        <v>1.59868523877108E-2</v>
      </c>
    </row>
    <row r="2965" spans="1:28">
      <c r="A2965">
        <v>2964</v>
      </c>
      <c r="B2965" t="s">
        <v>140</v>
      </c>
      <c r="C2965">
        <v>0.44258912433425401</v>
      </c>
      <c r="D2965">
        <v>0.29568189483067098</v>
      </c>
      <c r="E2965">
        <v>1.49684215392259</v>
      </c>
      <c r="F2965">
        <v>0.134896288305689</v>
      </c>
      <c r="G2965" t="s">
        <v>566</v>
      </c>
      <c r="H2965" t="b">
        <v>0</v>
      </c>
      <c r="I2965" t="s">
        <v>382</v>
      </c>
      <c r="J2965" t="s">
        <v>382</v>
      </c>
      <c r="K2965" t="s">
        <v>382</v>
      </c>
      <c r="X2965" t="str">
        <f t="shared" si="239"/>
        <v>1.49684215392259_0.134896288305689</v>
      </c>
      <c r="Y2965" t="str">
        <f t="shared" si="240"/>
        <v>grade5_all_grade_t8_ra_cont_ninti</v>
      </c>
      <c r="Z2965" t="str">
        <f t="shared" si="241"/>
        <v>FALSE</v>
      </c>
      <c r="AA2965" s="2" t="e">
        <f t="shared" si="242"/>
        <v>#VALUE!</v>
      </c>
      <c r="AB2965">
        <f t="shared" si="243"/>
        <v>0.29568189483067098</v>
      </c>
    </row>
    <row r="2966" spans="1:28">
      <c r="A2966">
        <v>2965</v>
      </c>
      <c r="B2966" t="s">
        <v>117</v>
      </c>
      <c r="C2966">
        <v>1.0870510986142099</v>
      </c>
      <c r="D2966">
        <v>0.69279394790305304</v>
      </c>
      <c r="E2966">
        <v>1.56908284476863</v>
      </c>
      <c r="F2966">
        <v>0.117091778768334</v>
      </c>
      <c r="G2966" t="s">
        <v>566</v>
      </c>
      <c r="H2966" t="b">
        <v>0</v>
      </c>
      <c r="I2966" t="s">
        <v>382</v>
      </c>
      <c r="J2966" t="s">
        <v>382</v>
      </c>
      <c r="K2966" t="s">
        <v>382</v>
      </c>
      <c r="X2966" t="str">
        <f t="shared" si="239"/>
        <v>1.56908284476863_0.117091778768334</v>
      </c>
      <c r="Y2966" t="str">
        <f t="shared" si="240"/>
        <v>grade5_all_grade_t8_ra_cont_ninti</v>
      </c>
      <c r="Z2966" t="str">
        <f t="shared" si="241"/>
        <v>FALSE</v>
      </c>
      <c r="AA2966" s="2" t="e">
        <f t="shared" si="242"/>
        <v>#VALUE!</v>
      </c>
      <c r="AB2966">
        <f t="shared" si="243"/>
        <v>0.69279394790305304</v>
      </c>
    </row>
    <row r="2967" spans="1:28">
      <c r="A2967">
        <v>2966</v>
      </c>
      <c r="B2967" t="s">
        <v>118</v>
      </c>
      <c r="C2967">
        <v>1.4497263001698599</v>
      </c>
      <c r="D2967">
        <v>0.66671452573420698</v>
      </c>
      <c r="E2967">
        <v>2.1744333507258999</v>
      </c>
      <c r="F2967">
        <v>3.0015160668332701E-2</v>
      </c>
      <c r="G2967" t="s">
        <v>566</v>
      </c>
      <c r="H2967" t="b">
        <v>0</v>
      </c>
      <c r="I2967" t="s">
        <v>382</v>
      </c>
      <c r="J2967" t="s">
        <v>382</v>
      </c>
      <c r="K2967" t="s">
        <v>382</v>
      </c>
      <c r="X2967" t="str">
        <f t="shared" si="239"/>
        <v>2.1744333507259_0.0300151606683327</v>
      </c>
      <c r="Y2967" t="str">
        <f t="shared" si="240"/>
        <v>grade5_all_grade_t8_ra_cont_ninti</v>
      </c>
      <c r="Z2967" t="str">
        <f t="shared" si="241"/>
        <v>FALSE</v>
      </c>
      <c r="AA2967" s="2" t="e">
        <f t="shared" si="242"/>
        <v>#VALUE!</v>
      </c>
      <c r="AB2967">
        <f t="shared" si="243"/>
        <v>0.66671452573420698</v>
      </c>
    </row>
    <row r="2968" spans="1:28">
      <c r="A2968">
        <v>2967</v>
      </c>
      <c r="B2968" t="s">
        <v>119</v>
      </c>
      <c r="C2968">
        <v>1.4274881651322799</v>
      </c>
      <c r="D2968">
        <v>0.69563395422073104</v>
      </c>
      <c r="E2968">
        <v>2.0520679826955699</v>
      </c>
      <c r="F2968">
        <v>4.0543728002597403E-2</v>
      </c>
      <c r="G2968" t="s">
        <v>566</v>
      </c>
      <c r="H2968" t="b">
        <v>0</v>
      </c>
      <c r="I2968" t="s">
        <v>382</v>
      </c>
      <c r="J2968" t="s">
        <v>382</v>
      </c>
      <c r="K2968" t="s">
        <v>382</v>
      </c>
      <c r="X2968" t="str">
        <f t="shared" si="239"/>
        <v>2.05206798269557_0.0405437280025974</v>
      </c>
      <c r="Y2968" t="str">
        <f t="shared" si="240"/>
        <v>grade5_all_grade_t8_ra_cont_ninti</v>
      </c>
      <c r="Z2968" t="str">
        <f t="shared" si="241"/>
        <v>FALSE</v>
      </c>
      <c r="AA2968" s="2" t="e">
        <f t="shared" si="242"/>
        <v>#VALUE!</v>
      </c>
      <c r="AB2968">
        <f t="shared" si="243"/>
        <v>0.69563395422073104</v>
      </c>
    </row>
    <row r="2969" spans="1:28">
      <c r="A2969">
        <v>2968</v>
      </c>
      <c r="B2969" t="s">
        <v>120</v>
      </c>
      <c r="C2969">
        <v>1.4318959668640701</v>
      </c>
      <c r="D2969">
        <v>0.72779369619378298</v>
      </c>
      <c r="E2969">
        <v>1.96744760823376</v>
      </c>
      <c r="F2969">
        <v>4.95359042521578E-2</v>
      </c>
      <c r="G2969" t="s">
        <v>566</v>
      </c>
      <c r="H2969" t="b">
        <v>0</v>
      </c>
      <c r="I2969" t="s">
        <v>382</v>
      </c>
      <c r="J2969" t="s">
        <v>382</v>
      </c>
      <c r="K2969" t="s">
        <v>382</v>
      </c>
      <c r="X2969" t="str">
        <f t="shared" si="239"/>
        <v>1.96744760823376_0.0495359042521578</v>
      </c>
      <c r="Y2969" t="str">
        <f t="shared" si="240"/>
        <v>grade5_all_grade_t8_ra_cont_ninti</v>
      </c>
      <c r="Z2969" t="str">
        <f t="shared" si="241"/>
        <v>FALSE</v>
      </c>
      <c r="AA2969" s="2" t="e">
        <f t="shared" si="242"/>
        <v>#VALUE!</v>
      </c>
      <c r="AB2969">
        <f t="shared" si="243"/>
        <v>0.72779369619378298</v>
      </c>
    </row>
    <row r="2970" spans="1:28">
      <c r="A2970">
        <v>2969</v>
      </c>
      <c r="B2970" t="s">
        <v>121</v>
      </c>
      <c r="C2970">
        <v>0.11406628005816601</v>
      </c>
      <c r="D2970">
        <v>0.39248971755388601</v>
      </c>
      <c r="E2970">
        <v>0.29062233978780799</v>
      </c>
      <c r="F2970">
        <v>0.77142839453291501</v>
      </c>
      <c r="G2970" t="s">
        <v>566</v>
      </c>
      <c r="H2970" t="b">
        <v>0</v>
      </c>
      <c r="I2970" t="s">
        <v>382</v>
      </c>
      <c r="J2970" t="s">
        <v>382</v>
      </c>
      <c r="K2970" t="s">
        <v>382</v>
      </c>
      <c r="X2970" t="str">
        <f t="shared" si="239"/>
        <v>0.290622339787808_0.771428394532915</v>
      </c>
      <c r="Y2970" t="str">
        <f t="shared" si="240"/>
        <v>grade5_all_grade_t8_ra_cont_ninti</v>
      </c>
      <c r="Z2970" t="str">
        <f t="shared" si="241"/>
        <v>FALSE</v>
      </c>
      <c r="AA2970" s="2" t="e">
        <f t="shared" si="242"/>
        <v>#VALUE!</v>
      </c>
      <c r="AB2970">
        <f t="shared" si="243"/>
        <v>0.39248971755388601</v>
      </c>
    </row>
    <row r="2971" spans="1:28">
      <c r="A2971">
        <v>2970</v>
      </c>
      <c r="B2971" t="s">
        <v>122</v>
      </c>
      <c r="C2971">
        <v>-0.12070219497726301</v>
      </c>
      <c r="D2971">
        <v>0.43002122946087801</v>
      </c>
      <c r="E2971">
        <v>-0.28068892116928501</v>
      </c>
      <c r="F2971">
        <v>0.77903400855300697</v>
      </c>
      <c r="G2971" t="s">
        <v>566</v>
      </c>
      <c r="H2971" t="b">
        <v>0</v>
      </c>
      <c r="I2971" t="s">
        <v>382</v>
      </c>
      <c r="J2971" t="s">
        <v>382</v>
      </c>
      <c r="K2971" t="s">
        <v>382</v>
      </c>
      <c r="X2971" t="str">
        <f t="shared" si="239"/>
        <v>-0.280688921169285_0.779034008553007</v>
      </c>
      <c r="Y2971" t="str">
        <f t="shared" si="240"/>
        <v>grade5_all_grade_t8_ra_cont_ninti</v>
      </c>
      <c r="Z2971" t="str">
        <f t="shared" si="241"/>
        <v>FALSE</v>
      </c>
      <c r="AA2971" s="2" t="e">
        <f t="shared" si="242"/>
        <v>#VALUE!</v>
      </c>
      <c r="AB2971">
        <f t="shared" si="243"/>
        <v>0.43002122946087801</v>
      </c>
    </row>
    <row r="2972" spans="1:28">
      <c r="A2972">
        <v>2971</v>
      </c>
      <c r="B2972" t="s">
        <v>116</v>
      </c>
      <c r="C2972">
        <v>0.11901150982556501</v>
      </c>
      <c r="D2972">
        <v>0.16747749787434599</v>
      </c>
      <c r="E2972">
        <v>0.71061194092388802</v>
      </c>
      <c r="F2972">
        <v>0.477573505849757</v>
      </c>
      <c r="G2972" t="s">
        <v>567</v>
      </c>
      <c r="H2972" t="b">
        <v>0</v>
      </c>
      <c r="I2972" t="s">
        <v>382</v>
      </c>
      <c r="J2972" t="s">
        <v>382</v>
      </c>
      <c r="K2972" t="s">
        <v>382</v>
      </c>
      <c r="X2972" t="str">
        <f t="shared" si="239"/>
        <v>0.710611940923888_0.477573505849757</v>
      </c>
      <c r="Y2972" t="str">
        <f t="shared" si="240"/>
        <v>grade6_all_grade_t8_ra_cont_ninti</v>
      </c>
      <c r="Z2972" t="str">
        <f t="shared" si="241"/>
        <v>FALSE</v>
      </c>
      <c r="AA2972" s="2" t="e">
        <f t="shared" si="242"/>
        <v>#VALUE!</v>
      </c>
      <c r="AB2972">
        <f t="shared" si="243"/>
        <v>0.16747749787434599</v>
      </c>
    </row>
    <row r="2973" spans="1:28">
      <c r="A2973">
        <v>2972</v>
      </c>
      <c r="B2973" t="s">
        <v>234</v>
      </c>
      <c r="C2973">
        <v>-8.8079003431426692E-3</v>
      </c>
      <c r="D2973">
        <v>1.54842610917792E-2</v>
      </c>
      <c r="E2973">
        <v>-0.56882923188494305</v>
      </c>
      <c r="F2973">
        <v>0.56966379746816498</v>
      </c>
      <c r="G2973" t="s">
        <v>567</v>
      </c>
      <c r="H2973" t="b">
        <v>0</v>
      </c>
      <c r="I2973" t="s">
        <v>382</v>
      </c>
      <c r="J2973" t="s">
        <v>382</v>
      </c>
      <c r="K2973" t="s">
        <v>382</v>
      </c>
      <c r="X2973" t="str">
        <f t="shared" si="239"/>
        <v>-0.568829231884943_0.569663797468165</v>
      </c>
      <c r="Y2973" t="str">
        <f t="shared" si="240"/>
        <v>grade6_all_grade_t8_ra_cont_ninti</v>
      </c>
      <c r="Z2973" t="str">
        <f t="shared" si="241"/>
        <v>FALSE</v>
      </c>
      <c r="AA2973" s="2" t="e">
        <f t="shared" si="242"/>
        <v>#VALUE!</v>
      </c>
      <c r="AB2973">
        <f t="shared" si="243"/>
        <v>1.54842610917792E-2</v>
      </c>
    </row>
    <row r="2974" spans="1:28">
      <c r="A2974">
        <v>2973</v>
      </c>
      <c r="B2974" t="s">
        <v>140</v>
      </c>
      <c r="C2974">
        <v>0.23191613413979401</v>
      </c>
      <c r="D2974">
        <v>0.29008399875723001</v>
      </c>
      <c r="E2974">
        <v>0.79947923750831895</v>
      </c>
      <c r="F2974">
        <v>0.42429762090753897</v>
      </c>
      <c r="G2974" t="s">
        <v>567</v>
      </c>
      <c r="H2974" t="b">
        <v>0</v>
      </c>
      <c r="I2974" t="s">
        <v>382</v>
      </c>
      <c r="J2974" t="s">
        <v>382</v>
      </c>
      <c r="K2974" t="s">
        <v>382</v>
      </c>
      <c r="X2974" t="str">
        <f t="shared" si="239"/>
        <v>0.799479237508319_0.424297620907539</v>
      </c>
      <c r="Y2974" t="str">
        <f t="shared" si="240"/>
        <v>grade6_all_grade_t8_ra_cont_ninti</v>
      </c>
      <c r="Z2974" t="str">
        <f t="shared" si="241"/>
        <v>FALSE</v>
      </c>
      <c r="AA2974" s="2" t="e">
        <f t="shared" si="242"/>
        <v>#VALUE!</v>
      </c>
      <c r="AB2974">
        <f t="shared" si="243"/>
        <v>0.29008399875723001</v>
      </c>
    </row>
    <row r="2975" spans="1:28">
      <c r="A2975">
        <v>2974</v>
      </c>
      <c r="B2975" t="s">
        <v>117</v>
      </c>
      <c r="C2975">
        <v>0.45484032938979602</v>
      </c>
      <c r="D2975">
        <v>0.65024484047277997</v>
      </c>
      <c r="E2975">
        <v>0.69949087032984503</v>
      </c>
      <c r="F2975">
        <v>0.48448954453081899</v>
      </c>
      <c r="G2975" t="s">
        <v>567</v>
      </c>
      <c r="H2975" t="b">
        <v>0</v>
      </c>
      <c r="I2975" t="s">
        <v>382</v>
      </c>
      <c r="J2975" t="s">
        <v>382</v>
      </c>
      <c r="K2975" t="s">
        <v>382</v>
      </c>
      <c r="X2975" t="str">
        <f t="shared" si="239"/>
        <v>0.699490870329845_0.484489544530819</v>
      </c>
      <c r="Y2975" t="str">
        <f t="shared" si="240"/>
        <v>grade6_all_grade_t8_ra_cont_ninti</v>
      </c>
      <c r="Z2975" t="str">
        <f t="shared" si="241"/>
        <v>FALSE</v>
      </c>
      <c r="AA2975" s="2" t="e">
        <f t="shared" si="242"/>
        <v>#VALUE!</v>
      </c>
      <c r="AB2975">
        <f t="shared" si="243"/>
        <v>0.65024484047277997</v>
      </c>
    </row>
    <row r="2976" spans="1:28">
      <c r="A2976">
        <v>2975</v>
      </c>
      <c r="B2976" t="s">
        <v>118</v>
      </c>
      <c r="C2976">
        <v>0.62575347210169197</v>
      </c>
      <c r="D2976">
        <v>0.67178692446716803</v>
      </c>
      <c r="E2976">
        <v>0.93147611141436304</v>
      </c>
      <c r="F2976">
        <v>0.35194486438245798</v>
      </c>
      <c r="G2976" t="s">
        <v>567</v>
      </c>
      <c r="H2976" t="b">
        <v>0</v>
      </c>
      <c r="I2976" t="s">
        <v>382</v>
      </c>
      <c r="J2976" t="s">
        <v>382</v>
      </c>
      <c r="K2976" t="s">
        <v>382</v>
      </c>
      <c r="X2976" t="str">
        <f t="shared" si="239"/>
        <v>0.931476111414363_0.351944864382458</v>
      </c>
      <c r="Y2976" t="str">
        <f t="shared" si="240"/>
        <v>grade6_all_grade_t8_ra_cont_ninti</v>
      </c>
      <c r="Z2976" t="str">
        <f t="shared" si="241"/>
        <v>FALSE</v>
      </c>
      <c r="AA2976" s="2" t="e">
        <f t="shared" si="242"/>
        <v>#VALUE!</v>
      </c>
      <c r="AB2976">
        <f t="shared" si="243"/>
        <v>0.67178692446716803</v>
      </c>
    </row>
    <row r="2977" spans="1:28">
      <c r="A2977">
        <v>2976</v>
      </c>
      <c r="B2977" t="s">
        <v>119</v>
      </c>
      <c r="C2977">
        <v>0.252316962968818</v>
      </c>
      <c r="D2977">
        <v>0.66938181750594805</v>
      </c>
      <c r="E2977">
        <v>0.37694026991788698</v>
      </c>
      <c r="F2977">
        <v>0.70633806311289604</v>
      </c>
      <c r="G2977" t="s">
        <v>567</v>
      </c>
      <c r="H2977" t="b">
        <v>0</v>
      </c>
      <c r="I2977" t="s">
        <v>382</v>
      </c>
      <c r="J2977" t="s">
        <v>382</v>
      </c>
      <c r="K2977" t="s">
        <v>382</v>
      </c>
      <c r="X2977" t="str">
        <f t="shared" si="239"/>
        <v>0.376940269917887_0.706338063112896</v>
      </c>
      <c r="Y2977" t="str">
        <f t="shared" si="240"/>
        <v>grade6_all_grade_t8_ra_cont_ninti</v>
      </c>
      <c r="Z2977" t="str">
        <f t="shared" si="241"/>
        <v>FALSE</v>
      </c>
      <c r="AA2977" s="2" t="e">
        <f t="shared" si="242"/>
        <v>#VALUE!</v>
      </c>
      <c r="AB2977">
        <f t="shared" si="243"/>
        <v>0.66938181750594805</v>
      </c>
    </row>
    <row r="2978" spans="1:28">
      <c r="A2978">
        <v>2977</v>
      </c>
      <c r="B2978" t="s">
        <v>120</v>
      </c>
      <c r="C2978">
        <v>0.105149201122008</v>
      </c>
      <c r="D2978">
        <v>0.76156211837007304</v>
      </c>
      <c r="E2978">
        <v>0.13807041945186599</v>
      </c>
      <c r="F2978">
        <v>0.89022649724894698</v>
      </c>
      <c r="G2978" t="s">
        <v>567</v>
      </c>
      <c r="H2978" t="b">
        <v>0</v>
      </c>
      <c r="I2978" t="s">
        <v>382</v>
      </c>
      <c r="J2978" t="s">
        <v>382</v>
      </c>
      <c r="K2978" t="s">
        <v>382</v>
      </c>
      <c r="X2978" t="str">
        <f t="shared" si="239"/>
        <v>0.138070419451866_0.890226497248947</v>
      </c>
      <c r="Y2978" t="str">
        <f t="shared" si="240"/>
        <v>grade6_all_grade_t8_ra_cont_ninti</v>
      </c>
      <c r="Z2978" t="str">
        <f t="shared" si="241"/>
        <v>FALSE</v>
      </c>
      <c r="AA2978" s="2" t="e">
        <f t="shared" si="242"/>
        <v>#VALUE!</v>
      </c>
      <c r="AB2978">
        <f t="shared" si="243"/>
        <v>0.76156211837007304</v>
      </c>
    </row>
    <row r="2979" spans="1:28">
      <c r="A2979">
        <v>2978</v>
      </c>
      <c r="B2979" t="s">
        <v>121</v>
      </c>
      <c r="C2979">
        <v>-8.7374476552449898E-2</v>
      </c>
      <c r="D2979">
        <v>0.38281913336516399</v>
      </c>
      <c r="E2979">
        <v>-0.228239575656489</v>
      </c>
      <c r="F2979">
        <v>0.81953005379097699</v>
      </c>
      <c r="G2979" t="s">
        <v>567</v>
      </c>
      <c r="H2979" t="b">
        <v>0</v>
      </c>
      <c r="I2979" t="s">
        <v>382</v>
      </c>
      <c r="J2979" t="s">
        <v>382</v>
      </c>
      <c r="K2979" t="s">
        <v>382</v>
      </c>
      <c r="X2979" t="str">
        <f t="shared" si="239"/>
        <v>-0.228239575656489_0.819530053790977</v>
      </c>
      <c r="Y2979" t="str">
        <f t="shared" si="240"/>
        <v>grade6_all_grade_t8_ra_cont_ninti</v>
      </c>
      <c r="Z2979" t="str">
        <f t="shared" si="241"/>
        <v>FALSE</v>
      </c>
      <c r="AA2979" s="2" t="e">
        <f t="shared" si="242"/>
        <v>#VALUE!</v>
      </c>
      <c r="AB2979">
        <f t="shared" si="243"/>
        <v>0.38281913336516399</v>
      </c>
    </row>
    <row r="2980" spans="1:28">
      <c r="A2980">
        <v>2979</v>
      </c>
      <c r="B2980" t="s">
        <v>122</v>
      </c>
      <c r="C2980">
        <v>-6.4427873842902397E-2</v>
      </c>
      <c r="D2980">
        <v>0.38167866726161098</v>
      </c>
      <c r="E2980">
        <v>-0.168801348802505</v>
      </c>
      <c r="F2980">
        <v>0.86600414959132299</v>
      </c>
      <c r="G2980" t="s">
        <v>567</v>
      </c>
      <c r="H2980" t="b">
        <v>0</v>
      </c>
      <c r="I2980" t="s">
        <v>382</v>
      </c>
      <c r="J2980" t="s">
        <v>382</v>
      </c>
      <c r="K2980" t="s">
        <v>382</v>
      </c>
      <c r="X2980" t="str">
        <f t="shared" si="239"/>
        <v>-0.168801348802505_0.866004149591323</v>
      </c>
      <c r="Y2980" t="str">
        <f t="shared" si="240"/>
        <v>grade6_all_grade_t8_ra_cont_ninti</v>
      </c>
      <c r="Z2980" t="str">
        <f t="shared" si="241"/>
        <v>FALSE</v>
      </c>
      <c r="AA2980" s="2" t="e">
        <f t="shared" si="242"/>
        <v>#VALUE!</v>
      </c>
      <c r="AB2980">
        <f t="shared" si="243"/>
        <v>0.38167866726161098</v>
      </c>
    </row>
    <row r="2981" spans="1:28">
      <c r="A2981">
        <v>2980</v>
      </c>
      <c r="B2981" t="s">
        <v>116</v>
      </c>
      <c r="C2981">
        <v>0.100639364443547</v>
      </c>
      <c r="D2981">
        <v>0.114832521764823</v>
      </c>
      <c r="E2981">
        <v>0.87640123979560702</v>
      </c>
      <c r="F2981">
        <v>0.381052204900727</v>
      </c>
      <c r="G2981" t="s">
        <v>568</v>
      </c>
      <c r="H2981" t="b">
        <v>0</v>
      </c>
      <c r="I2981" t="s">
        <v>382</v>
      </c>
      <c r="J2981" t="s">
        <v>382</v>
      </c>
      <c r="K2981" t="s">
        <v>382</v>
      </c>
      <c r="X2981" t="str">
        <f t="shared" si="239"/>
        <v>0.876401239795607_0.381052204900727</v>
      </c>
      <c r="Y2981" t="str">
        <f t="shared" si="240"/>
        <v>grade7_all_grade_t8_ra_cont_ninti</v>
      </c>
      <c r="Z2981" t="str">
        <f t="shared" si="241"/>
        <v>FALSE</v>
      </c>
      <c r="AA2981" s="2" t="e">
        <f t="shared" si="242"/>
        <v>#VALUE!</v>
      </c>
      <c r="AB2981">
        <f t="shared" si="243"/>
        <v>0.114832521764823</v>
      </c>
    </row>
    <row r="2982" spans="1:28">
      <c r="A2982">
        <v>2981</v>
      </c>
      <c r="B2982" t="s">
        <v>234</v>
      </c>
      <c r="C2982">
        <v>-9.4663509534836203E-3</v>
      </c>
      <c r="D2982">
        <v>9.84948146983914E-3</v>
      </c>
      <c r="E2982">
        <v>-0.961101453154795</v>
      </c>
      <c r="F2982">
        <v>0.33676636501441198</v>
      </c>
      <c r="G2982" t="s">
        <v>568</v>
      </c>
      <c r="H2982" t="b">
        <v>0</v>
      </c>
      <c r="I2982" t="s">
        <v>382</v>
      </c>
      <c r="J2982" t="s">
        <v>382</v>
      </c>
      <c r="K2982" t="s">
        <v>382</v>
      </c>
      <c r="X2982" t="str">
        <f t="shared" si="239"/>
        <v>-0.961101453154795_0.336766365014412</v>
      </c>
      <c r="Y2982" t="str">
        <f t="shared" si="240"/>
        <v>grade7_all_grade_t8_ra_cont_ninti</v>
      </c>
      <c r="Z2982" t="str">
        <f t="shared" si="241"/>
        <v>FALSE</v>
      </c>
      <c r="AA2982" s="2" t="e">
        <f t="shared" si="242"/>
        <v>#VALUE!</v>
      </c>
      <c r="AB2982">
        <f t="shared" si="243"/>
        <v>9.84948146983914E-3</v>
      </c>
    </row>
    <row r="2983" spans="1:28">
      <c r="A2983">
        <v>2982</v>
      </c>
      <c r="B2983" t="s">
        <v>140</v>
      </c>
      <c r="C2983">
        <v>0.39039577708102302</v>
      </c>
      <c r="D2983">
        <v>0.19695186815617299</v>
      </c>
      <c r="E2983">
        <v>1.9821887486309999</v>
      </c>
      <c r="F2983">
        <v>4.7770233158659699E-2</v>
      </c>
      <c r="G2983" t="s">
        <v>568</v>
      </c>
      <c r="H2983" t="b">
        <v>0</v>
      </c>
      <c r="I2983" t="s">
        <v>382</v>
      </c>
      <c r="J2983" t="s">
        <v>382</v>
      </c>
      <c r="K2983" t="s">
        <v>382</v>
      </c>
      <c r="X2983" t="str">
        <f t="shared" si="239"/>
        <v>1.982188748631_0.0477702331586597</v>
      </c>
      <c r="Y2983" t="str">
        <f t="shared" si="240"/>
        <v>grade7_all_grade_t8_ra_cont_ninti</v>
      </c>
      <c r="Z2983" t="str">
        <f t="shared" si="241"/>
        <v>FALSE</v>
      </c>
      <c r="AA2983" s="2" t="e">
        <f t="shared" si="242"/>
        <v>#VALUE!</v>
      </c>
      <c r="AB2983">
        <f t="shared" si="243"/>
        <v>0.19695186815617299</v>
      </c>
    </row>
    <row r="2984" spans="1:28">
      <c r="A2984">
        <v>2983</v>
      </c>
      <c r="B2984" t="s">
        <v>117</v>
      </c>
      <c r="C2984">
        <v>0.52095384889710705</v>
      </c>
      <c r="D2984">
        <v>0.38695431393473001</v>
      </c>
      <c r="E2984">
        <v>1.3462929088444799</v>
      </c>
      <c r="F2984">
        <v>0.17855633058992401</v>
      </c>
      <c r="G2984" t="s">
        <v>568</v>
      </c>
      <c r="H2984" t="b">
        <v>0</v>
      </c>
      <c r="I2984" t="s">
        <v>382</v>
      </c>
      <c r="J2984" t="s">
        <v>382</v>
      </c>
      <c r="K2984" t="s">
        <v>382</v>
      </c>
      <c r="X2984" t="str">
        <f t="shared" si="239"/>
        <v>1.34629290884448_0.178556330589924</v>
      </c>
      <c r="Y2984" t="str">
        <f t="shared" si="240"/>
        <v>grade7_all_grade_t8_ra_cont_ninti</v>
      </c>
      <c r="Z2984" t="str">
        <f t="shared" si="241"/>
        <v>FALSE</v>
      </c>
      <c r="AA2984" s="2" t="e">
        <f t="shared" si="242"/>
        <v>#VALUE!</v>
      </c>
      <c r="AB2984">
        <f t="shared" si="243"/>
        <v>0.38695431393473001</v>
      </c>
    </row>
    <row r="2985" spans="1:28">
      <c r="A2985">
        <v>2984</v>
      </c>
      <c r="B2985" t="s">
        <v>118</v>
      </c>
      <c r="C2985">
        <v>1.0403536894246801</v>
      </c>
      <c r="D2985">
        <v>0.34275045728401399</v>
      </c>
      <c r="E2985">
        <v>3.0353094133514502</v>
      </c>
      <c r="F2985">
        <v>2.47394073610136E-3</v>
      </c>
      <c r="G2985" t="s">
        <v>568</v>
      </c>
      <c r="H2985" t="b">
        <v>0</v>
      </c>
      <c r="I2985" t="s">
        <v>382</v>
      </c>
      <c r="J2985" t="s">
        <v>382</v>
      </c>
      <c r="K2985" t="s">
        <v>382</v>
      </c>
      <c r="X2985" t="str">
        <f t="shared" si="239"/>
        <v>3.03530941335145_0.00247394073610136</v>
      </c>
      <c r="Y2985" t="str">
        <f t="shared" si="240"/>
        <v>grade7_all_grade_t8_ra_cont_ninti</v>
      </c>
      <c r="Z2985" t="str">
        <f t="shared" si="241"/>
        <v>FALSE</v>
      </c>
      <c r="AA2985" s="2" t="e">
        <f t="shared" si="242"/>
        <v>#VALUE!</v>
      </c>
      <c r="AB2985">
        <f t="shared" si="243"/>
        <v>0.34275045728401399</v>
      </c>
    </row>
    <row r="2986" spans="1:28">
      <c r="A2986">
        <v>2985</v>
      </c>
      <c r="B2986" t="s">
        <v>119</v>
      </c>
      <c r="C2986">
        <v>1.00395311262174</v>
      </c>
      <c r="D2986">
        <v>0.399544494973195</v>
      </c>
      <c r="E2986">
        <v>2.5127442005904599</v>
      </c>
      <c r="F2986">
        <v>1.21582123858479E-2</v>
      </c>
      <c r="G2986" t="s">
        <v>568</v>
      </c>
      <c r="H2986" t="b">
        <v>0</v>
      </c>
      <c r="I2986" t="s">
        <v>382</v>
      </c>
      <c r="J2986" t="s">
        <v>382</v>
      </c>
      <c r="K2986" t="s">
        <v>382</v>
      </c>
      <c r="X2986" t="str">
        <f t="shared" si="239"/>
        <v>2.51274420059046_0.0121582123858479</v>
      </c>
      <c r="Y2986" t="str">
        <f t="shared" si="240"/>
        <v>grade7_all_grade_t8_ra_cont_ninti</v>
      </c>
      <c r="Z2986" t="str">
        <f t="shared" si="241"/>
        <v>FALSE</v>
      </c>
      <c r="AA2986" s="2" t="e">
        <f t="shared" si="242"/>
        <v>#VALUE!</v>
      </c>
      <c r="AB2986">
        <f t="shared" si="243"/>
        <v>0.399544494973195</v>
      </c>
    </row>
    <row r="2987" spans="1:28">
      <c r="A2987">
        <v>2986</v>
      </c>
      <c r="B2987" t="s">
        <v>120</v>
      </c>
      <c r="C2987">
        <v>0.60329551644471602</v>
      </c>
      <c r="D2987">
        <v>0.48235465562876301</v>
      </c>
      <c r="E2987">
        <v>1.2507301617277899</v>
      </c>
      <c r="F2987">
        <v>0.21136689968936601</v>
      </c>
      <c r="G2987" t="s">
        <v>568</v>
      </c>
      <c r="H2987" t="b">
        <v>0</v>
      </c>
      <c r="I2987" t="s">
        <v>382</v>
      </c>
      <c r="J2987" t="s">
        <v>382</v>
      </c>
      <c r="K2987" t="s">
        <v>382</v>
      </c>
      <c r="X2987" t="str">
        <f t="shared" si="239"/>
        <v>1.25073016172779_0.211366899689366</v>
      </c>
      <c r="Y2987" t="str">
        <f t="shared" si="240"/>
        <v>grade7_all_grade_t8_ra_cont_ninti</v>
      </c>
      <c r="Z2987" t="str">
        <f t="shared" si="241"/>
        <v>FALSE</v>
      </c>
      <c r="AA2987" s="2" t="e">
        <f t="shared" si="242"/>
        <v>#VALUE!</v>
      </c>
      <c r="AB2987">
        <f t="shared" si="243"/>
        <v>0.48235465562876301</v>
      </c>
    </row>
    <row r="2988" spans="1:28">
      <c r="A2988">
        <v>2987</v>
      </c>
      <c r="B2988" t="s">
        <v>121</v>
      </c>
      <c r="C2988">
        <v>0.24833007005069499</v>
      </c>
      <c r="D2988">
        <v>0.235001816182832</v>
      </c>
      <c r="E2988">
        <v>1.05671553558332</v>
      </c>
      <c r="F2988">
        <v>0.29093275738376301</v>
      </c>
      <c r="G2988" t="s">
        <v>568</v>
      </c>
      <c r="H2988" t="b">
        <v>0</v>
      </c>
      <c r="I2988" t="s">
        <v>382</v>
      </c>
      <c r="J2988" t="s">
        <v>382</v>
      </c>
      <c r="K2988" t="s">
        <v>382</v>
      </c>
      <c r="X2988" t="str">
        <f t="shared" si="239"/>
        <v>1.05671553558332_0.290932757383763</v>
      </c>
      <c r="Y2988" t="str">
        <f t="shared" si="240"/>
        <v>grade7_all_grade_t8_ra_cont_ninti</v>
      </c>
      <c r="Z2988" t="str">
        <f t="shared" si="241"/>
        <v>FALSE</v>
      </c>
      <c r="AA2988" s="2" t="e">
        <f t="shared" si="242"/>
        <v>#VALUE!</v>
      </c>
      <c r="AB2988">
        <f t="shared" si="243"/>
        <v>0.235001816182832</v>
      </c>
    </row>
    <row r="2989" spans="1:28">
      <c r="A2989">
        <v>2988</v>
      </c>
      <c r="B2989" t="s">
        <v>122</v>
      </c>
      <c r="C2989">
        <v>-0.15479501631606199</v>
      </c>
      <c r="D2989">
        <v>0.22996743256144001</v>
      </c>
      <c r="E2989">
        <v>-0.673117121811177</v>
      </c>
      <c r="F2989">
        <v>0.50105031543199996</v>
      </c>
      <c r="G2989" t="s">
        <v>568</v>
      </c>
      <c r="H2989" t="b">
        <v>0</v>
      </c>
      <c r="I2989" t="s">
        <v>382</v>
      </c>
      <c r="J2989" t="s">
        <v>382</v>
      </c>
      <c r="K2989" t="s">
        <v>382</v>
      </c>
      <c r="X2989" t="str">
        <f t="shared" si="239"/>
        <v>-0.673117121811177_0.501050315432</v>
      </c>
      <c r="Y2989" t="str">
        <f t="shared" si="240"/>
        <v>grade7_all_grade_t8_ra_cont_ninti</v>
      </c>
      <c r="Z2989" t="str">
        <f t="shared" si="241"/>
        <v>FALSE</v>
      </c>
      <c r="AA2989" s="2" t="e">
        <f t="shared" si="242"/>
        <v>#VALUE!</v>
      </c>
      <c r="AB2989">
        <f t="shared" si="243"/>
        <v>0.22996743256144001</v>
      </c>
    </row>
    <row r="2990" spans="1:28">
      <c r="A2990">
        <v>2989</v>
      </c>
      <c r="B2990" t="s">
        <v>116</v>
      </c>
      <c r="C2990">
        <v>4.8200810631332101E-2</v>
      </c>
      <c r="D2990">
        <v>0.202144662902359</v>
      </c>
      <c r="E2990">
        <v>0.23844710980380501</v>
      </c>
      <c r="F2990">
        <v>0.811629549466935</v>
      </c>
      <c r="G2990" t="s">
        <v>569</v>
      </c>
      <c r="H2990" t="b">
        <v>0</v>
      </c>
      <c r="I2990" t="s">
        <v>382</v>
      </c>
      <c r="J2990" t="s">
        <v>382</v>
      </c>
      <c r="K2990" t="s">
        <v>382</v>
      </c>
      <c r="X2990" t="str">
        <f t="shared" si="239"/>
        <v>0.238447109803805_0.811629549466935</v>
      </c>
      <c r="Y2990" t="str">
        <f t="shared" si="240"/>
        <v>grade8_all_grade_t8_ra_cont_ninti</v>
      </c>
      <c r="Z2990" t="str">
        <f t="shared" si="241"/>
        <v>FALSE</v>
      </c>
      <c r="AA2990" s="2" t="e">
        <f t="shared" si="242"/>
        <v>#VALUE!</v>
      </c>
      <c r="AB2990">
        <f t="shared" si="243"/>
        <v>0.202144662902359</v>
      </c>
    </row>
    <row r="2991" spans="1:28">
      <c r="A2991">
        <v>2990</v>
      </c>
      <c r="B2991" t="s">
        <v>234</v>
      </c>
      <c r="C2991">
        <v>1.69797564712957E-3</v>
      </c>
      <c r="D2991">
        <v>1.7643616542917399E-2</v>
      </c>
      <c r="E2991">
        <v>9.6237392316893502E-2</v>
      </c>
      <c r="F2991">
        <v>0.92336961693475905</v>
      </c>
      <c r="G2991" t="s">
        <v>569</v>
      </c>
      <c r="H2991" t="b">
        <v>0</v>
      </c>
      <c r="I2991" t="s">
        <v>382</v>
      </c>
      <c r="J2991" t="s">
        <v>382</v>
      </c>
      <c r="K2991" t="s">
        <v>382</v>
      </c>
      <c r="X2991" t="str">
        <f t="shared" si="239"/>
        <v>0.0962373923168935_0.923369616934759</v>
      </c>
      <c r="Y2991" t="str">
        <f t="shared" si="240"/>
        <v>grade8_all_grade_t8_ra_cont_ninti</v>
      </c>
      <c r="Z2991" t="str">
        <f t="shared" si="241"/>
        <v>FALSE</v>
      </c>
      <c r="AA2991" s="2" t="e">
        <f t="shared" si="242"/>
        <v>#VALUE!</v>
      </c>
      <c r="AB2991">
        <f t="shared" si="243"/>
        <v>1.7643616542917399E-2</v>
      </c>
    </row>
    <row r="2992" spans="1:28">
      <c r="A2992">
        <v>2991</v>
      </c>
      <c r="B2992" t="s">
        <v>140</v>
      </c>
      <c r="C2992">
        <v>0.62791173230611796</v>
      </c>
      <c r="D2992">
        <v>0.34483770799484198</v>
      </c>
      <c r="E2992">
        <v>1.8208905747497599</v>
      </c>
      <c r="F2992">
        <v>6.9205880532898903E-2</v>
      </c>
      <c r="G2992" t="s">
        <v>569</v>
      </c>
      <c r="H2992" t="b">
        <v>0</v>
      </c>
      <c r="I2992" t="s">
        <v>382</v>
      </c>
      <c r="J2992" t="s">
        <v>382</v>
      </c>
      <c r="K2992" t="s">
        <v>382</v>
      </c>
      <c r="X2992" t="str">
        <f t="shared" si="239"/>
        <v>1.82089057474976_0.0692058805328989</v>
      </c>
      <c r="Y2992" t="str">
        <f t="shared" si="240"/>
        <v>grade8_all_grade_t8_ra_cont_ninti</v>
      </c>
      <c r="Z2992" t="str">
        <f t="shared" si="241"/>
        <v>FALSE</v>
      </c>
      <c r="AA2992" s="2" t="e">
        <f t="shared" si="242"/>
        <v>#VALUE!</v>
      </c>
      <c r="AB2992">
        <f t="shared" si="243"/>
        <v>0.34483770799484198</v>
      </c>
    </row>
    <row r="2993" spans="1:28">
      <c r="A2993">
        <v>2992</v>
      </c>
      <c r="B2993" t="s">
        <v>117</v>
      </c>
      <c r="C2993">
        <v>0.96858985574660295</v>
      </c>
      <c r="D2993">
        <v>0.65692053364552705</v>
      </c>
      <c r="E2993">
        <v>1.4744399149338401</v>
      </c>
      <c r="F2993">
        <v>0.14097658057712301</v>
      </c>
      <c r="G2993" t="s">
        <v>569</v>
      </c>
      <c r="H2993" t="b">
        <v>0</v>
      </c>
      <c r="I2993" t="s">
        <v>382</v>
      </c>
      <c r="J2993" t="s">
        <v>382</v>
      </c>
      <c r="K2993" t="s">
        <v>382</v>
      </c>
      <c r="X2993" t="str">
        <f t="shared" si="239"/>
        <v>1.47443991493384_0.140976580577123</v>
      </c>
      <c r="Y2993" t="str">
        <f t="shared" si="240"/>
        <v>grade8_all_grade_t8_ra_cont_ninti</v>
      </c>
      <c r="Z2993" t="str">
        <f t="shared" si="241"/>
        <v>FALSE</v>
      </c>
      <c r="AA2993" s="2" t="e">
        <f t="shared" si="242"/>
        <v>#VALUE!</v>
      </c>
      <c r="AB2993">
        <f t="shared" si="243"/>
        <v>0.65692053364552705</v>
      </c>
    </row>
    <row r="2994" spans="1:28">
      <c r="A2994">
        <v>2993</v>
      </c>
      <c r="B2994" t="s">
        <v>118</v>
      </c>
      <c r="C2994">
        <v>0.59520082143327402</v>
      </c>
      <c r="D2994">
        <v>0.58356081715288599</v>
      </c>
      <c r="E2994">
        <v>1.0199465144647299</v>
      </c>
      <c r="F2994">
        <v>0.30823458003906401</v>
      </c>
      <c r="G2994" t="s">
        <v>569</v>
      </c>
      <c r="H2994" t="b">
        <v>0</v>
      </c>
      <c r="I2994" t="s">
        <v>382</v>
      </c>
      <c r="J2994" t="s">
        <v>382</v>
      </c>
      <c r="K2994" t="s">
        <v>382</v>
      </c>
      <c r="X2994" t="str">
        <f t="shared" si="239"/>
        <v>1.01994651446473_0.308234580039064</v>
      </c>
      <c r="Y2994" t="str">
        <f t="shared" si="240"/>
        <v>grade8_all_grade_t8_ra_cont_ninti</v>
      </c>
      <c r="Z2994" t="str">
        <f t="shared" si="241"/>
        <v>FALSE</v>
      </c>
      <c r="AA2994" s="2" t="e">
        <f t="shared" si="242"/>
        <v>#VALUE!</v>
      </c>
      <c r="AB2994">
        <f t="shared" si="243"/>
        <v>0.58356081715288599</v>
      </c>
    </row>
    <row r="2995" spans="1:28">
      <c r="A2995">
        <v>2994</v>
      </c>
      <c r="B2995" t="s">
        <v>119</v>
      </c>
      <c r="C2995">
        <v>0.47548878043230802</v>
      </c>
      <c r="D2995">
        <v>0.74038157239324898</v>
      </c>
      <c r="E2995">
        <v>0.64222125207048697</v>
      </c>
      <c r="F2995">
        <v>0.52101642040736296</v>
      </c>
      <c r="G2995" t="s">
        <v>569</v>
      </c>
      <c r="H2995" t="b">
        <v>0</v>
      </c>
      <c r="I2995" t="s">
        <v>382</v>
      </c>
      <c r="J2995" t="s">
        <v>382</v>
      </c>
      <c r="K2995" t="s">
        <v>382</v>
      </c>
      <c r="X2995" t="str">
        <f t="shared" si="239"/>
        <v>0.642221252070487_0.521016420407363</v>
      </c>
      <c r="Y2995" t="str">
        <f t="shared" si="240"/>
        <v>grade8_all_grade_t8_ra_cont_ninti</v>
      </c>
      <c r="Z2995" t="str">
        <f t="shared" si="241"/>
        <v>FALSE</v>
      </c>
      <c r="AA2995" s="2" t="e">
        <f t="shared" si="242"/>
        <v>#VALUE!</v>
      </c>
      <c r="AB2995">
        <f t="shared" si="243"/>
        <v>0.74038157239324898</v>
      </c>
    </row>
    <row r="2996" spans="1:28">
      <c r="A2996">
        <v>2995</v>
      </c>
      <c r="B2996" t="s">
        <v>120</v>
      </c>
      <c r="C2996">
        <v>9.3457309665120503E-2</v>
      </c>
      <c r="D2996">
        <v>0.729553771662249</v>
      </c>
      <c r="E2996">
        <v>0.128102017007167</v>
      </c>
      <c r="F2996">
        <v>0.89811844139005903</v>
      </c>
      <c r="G2996" t="s">
        <v>569</v>
      </c>
      <c r="H2996" t="b">
        <v>0</v>
      </c>
      <c r="I2996" t="s">
        <v>382</v>
      </c>
      <c r="J2996" t="s">
        <v>382</v>
      </c>
      <c r="K2996" t="s">
        <v>382</v>
      </c>
      <c r="X2996" t="str">
        <f t="shared" si="239"/>
        <v>0.128102017007167_0.898118441390059</v>
      </c>
      <c r="Y2996" t="str">
        <f t="shared" si="240"/>
        <v>grade8_all_grade_t8_ra_cont_ninti</v>
      </c>
      <c r="Z2996" t="str">
        <f t="shared" si="241"/>
        <v>FALSE</v>
      </c>
      <c r="AA2996" s="2" t="e">
        <f t="shared" si="242"/>
        <v>#VALUE!</v>
      </c>
      <c r="AB2996">
        <f t="shared" si="243"/>
        <v>0.729553771662249</v>
      </c>
    </row>
    <row r="2997" spans="1:28">
      <c r="A2997">
        <v>2996</v>
      </c>
      <c r="B2997" t="s">
        <v>122</v>
      </c>
      <c r="C2997">
        <v>-0.27850436017270902</v>
      </c>
      <c r="D2997">
        <v>0.34683441101664197</v>
      </c>
      <c r="E2997">
        <v>-0.80298941317949402</v>
      </c>
      <c r="F2997">
        <v>0.42235272261352502</v>
      </c>
      <c r="G2997" t="s">
        <v>569</v>
      </c>
      <c r="H2997" t="b">
        <v>0</v>
      </c>
      <c r="I2997" t="s">
        <v>382</v>
      </c>
      <c r="J2997" t="s">
        <v>382</v>
      </c>
      <c r="K2997" t="s">
        <v>382</v>
      </c>
      <c r="X2997" t="str">
        <f t="shared" si="239"/>
        <v>-0.802989413179494_0.422352722613525</v>
      </c>
      <c r="Y2997" t="str">
        <f t="shared" si="240"/>
        <v>grade8_all_grade_t8_ra_cont_ninti</v>
      </c>
      <c r="Z2997" t="str">
        <f t="shared" si="241"/>
        <v>FALSE</v>
      </c>
      <c r="AA2997" s="2" t="e">
        <f t="shared" si="242"/>
        <v>#VALUE!</v>
      </c>
      <c r="AB2997">
        <f t="shared" si="243"/>
        <v>0.34683441101664197</v>
      </c>
    </row>
    <row r="2998" spans="1:28">
      <c r="A2998">
        <v>2997</v>
      </c>
      <c r="B2998" t="s">
        <v>116</v>
      </c>
      <c r="C2998">
        <v>0.14757297341210199</v>
      </c>
      <c r="D2998">
        <v>0.229073539186816</v>
      </c>
      <c r="E2998">
        <v>0.64421658623675504</v>
      </c>
      <c r="F2998">
        <v>0.51983415216919304</v>
      </c>
      <c r="G2998" t="s">
        <v>570</v>
      </c>
      <c r="H2998" t="b">
        <v>0</v>
      </c>
      <c r="I2998" t="s">
        <v>382</v>
      </c>
      <c r="J2998" t="s">
        <v>382</v>
      </c>
      <c r="K2998" t="s">
        <v>382</v>
      </c>
      <c r="X2998" t="str">
        <f t="shared" si="239"/>
        <v>0.644216586236755_0.519834152169193</v>
      </c>
      <c r="Y2998" t="str">
        <f t="shared" si="240"/>
        <v>grade9_all_grade_t8_ra_cont_ninti</v>
      </c>
      <c r="Z2998" t="str">
        <f t="shared" si="241"/>
        <v>FALSE</v>
      </c>
      <c r="AA2998" s="2" t="e">
        <f t="shared" si="242"/>
        <v>#VALUE!</v>
      </c>
      <c r="AB2998">
        <f t="shared" si="243"/>
        <v>0.229073539186816</v>
      </c>
    </row>
    <row r="2999" spans="1:28">
      <c r="A2999">
        <v>2998</v>
      </c>
      <c r="B2999" t="s">
        <v>234</v>
      </c>
      <c r="C2999">
        <v>-1.2967836930103E-2</v>
      </c>
      <c r="D2999">
        <v>1.9583250960583901E-2</v>
      </c>
      <c r="E2999">
        <v>-0.66219020305688703</v>
      </c>
      <c r="F2999">
        <v>0.50826156004745504</v>
      </c>
      <c r="G2999" t="s">
        <v>570</v>
      </c>
      <c r="H2999" t="b">
        <v>0</v>
      </c>
      <c r="I2999" t="s">
        <v>382</v>
      </c>
      <c r="J2999" t="s">
        <v>382</v>
      </c>
      <c r="K2999" t="s">
        <v>382</v>
      </c>
      <c r="X2999" t="str">
        <f t="shared" si="239"/>
        <v>-0.662190203056887_0.508261560047455</v>
      </c>
      <c r="Y2999" t="str">
        <f t="shared" si="240"/>
        <v>grade9_all_grade_t8_ra_cont_ninti</v>
      </c>
      <c r="Z2999" t="str">
        <f t="shared" si="241"/>
        <v>FALSE</v>
      </c>
      <c r="AA2999" s="2" t="e">
        <f t="shared" si="242"/>
        <v>#VALUE!</v>
      </c>
      <c r="AB2999">
        <f t="shared" si="243"/>
        <v>1.9583250960583901E-2</v>
      </c>
    </row>
    <row r="3000" spans="1:28">
      <c r="A3000">
        <v>2999</v>
      </c>
      <c r="B3000" t="s">
        <v>140</v>
      </c>
      <c r="C3000">
        <v>0.60565207412926603</v>
      </c>
      <c r="D3000">
        <v>0.40377013370689102</v>
      </c>
      <c r="E3000">
        <v>1.4999922569035899</v>
      </c>
      <c r="F3000">
        <v>0.13446918876508401</v>
      </c>
      <c r="G3000" t="s">
        <v>570</v>
      </c>
      <c r="H3000" t="b">
        <v>0</v>
      </c>
      <c r="I3000" t="s">
        <v>382</v>
      </c>
      <c r="J3000" t="s">
        <v>382</v>
      </c>
      <c r="K3000" t="s">
        <v>382</v>
      </c>
      <c r="X3000" t="str">
        <f t="shared" si="239"/>
        <v>1.49999225690359_0.134469188765084</v>
      </c>
      <c r="Y3000" t="str">
        <f t="shared" si="240"/>
        <v>grade9_all_grade_t8_ra_cont_ninti</v>
      </c>
      <c r="Z3000" t="str">
        <f t="shared" si="241"/>
        <v>FALSE</v>
      </c>
      <c r="AA3000" s="2" t="e">
        <f t="shared" si="242"/>
        <v>#VALUE!</v>
      </c>
      <c r="AB3000">
        <f t="shared" si="243"/>
        <v>0.40377013370689102</v>
      </c>
    </row>
    <row r="3001" spans="1:28">
      <c r="A3001">
        <v>3000</v>
      </c>
      <c r="B3001" t="s">
        <v>117</v>
      </c>
      <c r="C3001">
        <v>4.7494590709809999E-2</v>
      </c>
      <c r="D3001">
        <v>0.718373179347921</v>
      </c>
      <c r="E3001">
        <v>6.6114092334184402E-2</v>
      </c>
      <c r="F3001">
        <v>0.94732269968622596</v>
      </c>
      <c r="G3001" t="s">
        <v>570</v>
      </c>
      <c r="H3001" t="b">
        <v>0</v>
      </c>
      <c r="I3001" t="s">
        <v>382</v>
      </c>
      <c r="J3001" t="s">
        <v>382</v>
      </c>
      <c r="K3001" t="s">
        <v>382</v>
      </c>
      <c r="X3001" t="str">
        <f t="shared" si="239"/>
        <v>0.0661140923341844_0.947322699686226</v>
      </c>
      <c r="Y3001" t="str">
        <f t="shared" si="240"/>
        <v>grade9_all_grade_t8_ra_cont_ninti</v>
      </c>
      <c r="Z3001" t="str">
        <f t="shared" si="241"/>
        <v>FALSE</v>
      </c>
      <c r="AA3001" s="2" t="e">
        <f t="shared" si="242"/>
        <v>#VALUE!</v>
      </c>
      <c r="AB3001">
        <f t="shared" si="243"/>
        <v>0.718373179347921</v>
      </c>
    </row>
    <row r="3002" spans="1:28">
      <c r="A3002">
        <v>3001</v>
      </c>
      <c r="B3002" t="s">
        <v>118</v>
      </c>
      <c r="C3002">
        <v>0.68573638276787197</v>
      </c>
      <c r="D3002">
        <v>0.711015092510344</v>
      </c>
      <c r="E3002">
        <v>0.96444701384154496</v>
      </c>
      <c r="F3002">
        <v>0.335451776198748</v>
      </c>
      <c r="G3002" t="s">
        <v>570</v>
      </c>
      <c r="H3002" t="b">
        <v>0</v>
      </c>
      <c r="I3002" t="s">
        <v>382</v>
      </c>
      <c r="J3002" t="s">
        <v>382</v>
      </c>
      <c r="K3002" t="s">
        <v>382</v>
      </c>
      <c r="X3002" t="str">
        <f t="shared" si="239"/>
        <v>0.964447013841545_0.335451776198748</v>
      </c>
      <c r="Y3002" t="str">
        <f t="shared" si="240"/>
        <v>grade9_all_grade_t8_ra_cont_ninti</v>
      </c>
      <c r="Z3002" t="str">
        <f t="shared" si="241"/>
        <v>FALSE</v>
      </c>
      <c r="AA3002" s="2" t="e">
        <f t="shared" si="242"/>
        <v>#VALUE!</v>
      </c>
      <c r="AB3002">
        <f t="shared" si="243"/>
        <v>0.711015092510344</v>
      </c>
    </row>
    <row r="3003" spans="1:28">
      <c r="A3003">
        <v>3002</v>
      </c>
      <c r="B3003" t="s">
        <v>119</v>
      </c>
      <c r="C3003">
        <v>0.585251767844013</v>
      </c>
      <c r="D3003">
        <v>0.76056943911473796</v>
      </c>
      <c r="E3003">
        <v>0.76949156480073</v>
      </c>
      <c r="F3003">
        <v>0.44209250429638097</v>
      </c>
      <c r="G3003" t="s">
        <v>570</v>
      </c>
      <c r="H3003" t="b">
        <v>0</v>
      </c>
      <c r="I3003" t="s">
        <v>382</v>
      </c>
      <c r="J3003" t="s">
        <v>382</v>
      </c>
      <c r="K3003" t="s">
        <v>382</v>
      </c>
      <c r="X3003" t="str">
        <f t="shared" si="239"/>
        <v>0.76949156480073_0.442092504296381</v>
      </c>
      <c r="Y3003" t="str">
        <f t="shared" si="240"/>
        <v>grade9_all_grade_t8_ra_cont_ninti</v>
      </c>
      <c r="Z3003" t="str">
        <f t="shared" si="241"/>
        <v>FALSE</v>
      </c>
      <c r="AA3003" s="2" t="e">
        <f t="shared" si="242"/>
        <v>#VALUE!</v>
      </c>
      <c r="AB3003">
        <f t="shared" si="243"/>
        <v>0.76056943911473796</v>
      </c>
    </row>
    <row r="3004" spans="1:28">
      <c r="A3004">
        <v>3003</v>
      </c>
      <c r="B3004" t="s">
        <v>120</v>
      </c>
      <c r="C3004">
        <v>0.50654597644855004</v>
      </c>
      <c r="D3004">
        <v>0.90058861871527895</v>
      </c>
      <c r="E3004">
        <v>0.56246100152937295</v>
      </c>
      <c r="F3004">
        <v>0.57414257594940599</v>
      </c>
      <c r="G3004" t="s">
        <v>570</v>
      </c>
      <c r="H3004" t="b">
        <v>0</v>
      </c>
      <c r="I3004" t="s">
        <v>382</v>
      </c>
      <c r="J3004" t="s">
        <v>382</v>
      </c>
      <c r="K3004" t="s">
        <v>382</v>
      </c>
      <c r="X3004" t="str">
        <f t="shared" ref="X3004:X3067" si="244">E3004&amp;"_"&amp;F3004</f>
        <v>0.562461001529373_0.574142575949406</v>
      </c>
      <c r="Y3004" t="str">
        <f t="shared" ref="Y3004:Y3067" si="245">TEXT(G3004,"0.000")</f>
        <v>grade9_all_grade_t8_ra_cont_ninti</v>
      </c>
      <c r="Z3004" t="str">
        <f t="shared" ref="Z3004:Z3067" si="246">TEXT(H3004,"0.000")</f>
        <v>FALSE</v>
      </c>
      <c r="AA3004" s="2" t="e">
        <f t="shared" ref="AA3004:AA3067" si="247">IF(COUNTIF(J3004,"*E*")&gt;0, "***", IF(TEXT(J3004, "0.00E+00")*1&lt;0.01, "***", IF(TEXT(J3004, "0.00E+00")*1&lt;0.05, "**",  IF(TEXT(J3004, "0.00E+00")*1&lt;0.1, "*",""))))</f>
        <v>#VALUE!</v>
      </c>
      <c r="AB3004">
        <f t="shared" ref="AB3004:AB3067" si="248">D3004</f>
        <v>0.90058861871527895</v>
      </c>
    </row>
    <row r="3005" spans="1:28">
      <c r="A3005">
        <v>3004</v>
      </c>
      <c r="B3005" t="s">
        <v>122</v>
      </c>
      <c r="C3005">
        <v>-3.53870271358674E-3</v>
      </c>
      <c r="D3005">
        <v>0.37708949910983902</v>
      </c>
      <c r="E3005">
        <v>-9.3842515422472208E-3</v>
      </c>
      <c r="F3005">
        <v>0.99251761813842299</v>
      </c>
      <c r="G3005" t="s">
        <v>570</v>
      </c>
      <c r="H3005" t="b">
        <v>0</v>
      </c>
      <c r="I3005" t="s">
        <v>382</v>
      </c>
      <c r="J3005" t="s">
        <v>382</v>
      </c>
      <c r="K3005" t="s">
        <v>382</v>
      </c>
      <c r="X3005" t="str">
        <f t="shared" si="244"/>
        <v>-0.00938425154224722_0.992517618138423</v>
      </c>
      <c r="Y3005" t="str">
        <f t="shared" si="245"/>
        <v>grade9_all_grade_t8_ra_cont_ninti</v>
      </c>
      <c r="Z3005" t="str">
        <f t="shared" si="246"/>
        <v>FALSE</v>
      </c>
      <c r="AA3005" s="2" t="e">
        <f t="shared" si="247"/>
        <v>#VALUE!</v>
      </c>
      <c r="AB3005">
        <f t="shared" si="248"/>
        <v>0.37708949910983902</v>
      </c>
    </row>
    <row r="3006" spans="1:28">
      <c r="A3006">
        <v>3005</v>
      </c>
      <c r="B3006" t="s">
        <v>116</v>
      </c>
      <c r="C3006">
        <v>8.2393766588732598E-2</v>
      </c>
      <c r="D3006">
        <v>0.33544562273157202</v>
      </c>
      <c r="E3006">
        <v>0.24562480773423401</v>
      </c>
      <c r="F3006">
        <v>0.80610390775063101</v>
      </c>
      <c r="G3006" t="s">
        <v>896</v>
      </c>
      <c r="H3006" t="b">
        <v>0</v>
      </c>
      <c r="I3006" t="s">
        <v>382</v>
      </c>
      <c r="J3006" t="s">
        <v>382</v>
      </c>
      <c r="K3006" t="s">
        <v>382</v>
      </c>
      <c r="X3006" t="str">
        <f t="shared" si="244"/>
        <v>0.245624807734234_0.806103907750631</v>
      </c>
      <c r="Y3006" t="str">
        <f t="shared" si="245"/>
        <v>grade4_not_apr_march_grade_t8_ra_cont_ninti</v>
      </c>
      <c r="Z3006" t="str">
        <f t="shared" si="246"/>
        <v>FALSE</v>
      </c>
      <c r="AA3006" s="2" t="e">
        <f t="shared" si="247"/>
        <v>#VALUE!</v>
      </c>
      <c r="AB3006">
        <f t="shared" si="248"/>
        <v>0.33544562273157202</v>
      </c>
    </row>
    <row r="3007" spans="1:28">
      <c r="A3007">
        <v>3006</v>
      </c>
      <c r="B3007" t="s">
        <v>234</v>
      </c>
      <c r="C3007">
        <v>-2.6889905943598799E-3</v>
      </c>
      <c r="D3007">
        <v>2.9481623666009399E-2</v>
      </c>
      <c r="E3007">
        <v>-9.1209040072651404E-2</v>
      </c>
      <c r="F3007">
        <v>0.92737405127370398</v>
      </c>
      <c r="G3007" t="s">
        <v>896</v>
      </c>
      <c r="H3007" t="b">
        <v>0</v>
      </c>
      <c r="I3007" t="s">
        <v>382</v>
      </c>
      <c r="J3007" t="s">
        <v>382</v>
      </c>
      <c r="K3007" t="s">
        <v>382</v>
      </c>
      <c r="X3007" t="str">
        <f t="shared" si="244"/>
        <v>-0.0912090400726514_0.927374051273704</v>
      </c>
      <c r="Y3007" t="str">
        <f t="shared" si="245"/>
        <v>grade4_not_apr_march_grade_t8_ra_cont_ninti</v>
      </c>
      <c r="Z3007" t="str">
        <f t="shared" si="246"/>
        <v>FALSE</v>
      </c>
      <c r="AA3007" s="2" t="e">
        <f t="shared" si="247"/>
        <v>#VALUE!</v>
      </c>
      <c r="AB3007">
        <f t="shared" si="248"/>
        <v>2.9481623666009399E-2</v>
      </c>
    </row>
    <row r="3008" spans="1:28">
      <c r="A3008">
        <v>3007</v>
      </c>
      <c r="B3008" t="s">
        <v>140</v>
      </c>
      <c r="C3008">
        <v>0.36688511882446601</v>
      </c>
      <c r="D3008">
        <v>0.46110800086336901</v>
      </c>
      <c r="E3008">
        <v>0.795659841376679</v>
      </c>
      <c r="F3008">
        <v>0.42672133234924298</v>
      </c>
      <c r="G3008" t="s">
        <v>896</v>
      </c>
      <c r="H3008" t="b">
        <v>0</v>
      </c>
      <c r="I3008" t="s">
        <v>382</v>
      </c>
      <c r="J3008" t="s">
        <v>382</v>
      </c>
      <c r="K3008" t="s">
        <v>382</v>
      </c>
      <c r="X3008" t="str">
        <f t="shared" si="244"/>
        <v>0.795659841376679_0.426721332349243</v>
      </c>
      <c r="Y3008" t="str">
        <f t="shared" si="245"/>
        <v>grade4_not_apr_march_grade_t8_ra_cont_ninti</v>
      </c>
      <c r="Z3008" t="str">
        <f t="shared" si="246"/>
        <v>FALSE</v>
      </c>
      <c r="AA3008" s="2" t="e">
        <f t="shared" si="247"/>
        <v>#VALUE!</v>
      </c>
      <c r="AB3008">
        <f t="shared" si="248"/>
        <v>0.46110800086336901</v>
      </c>
    </row>
    <row r="3009" spans="1:28">
      <c r="A3009">
        <v>3008</v>
      </c>
      <c r="B3009" t="s">
        <v>117</v>
      </c>
      <c r="C3009">
        <v>1.45058757807516</v>
      </c>
      <c r="D3009">
        <v>0.87585587488396899</v>
      </c>
      <c r="E3009">
        <v>1.65619438045937</v>
      </c>
      <c r="F3009">
        <v>9.8499328792436003E-2</v>
      </c>
      <c r="G3009" t="s">
        <v>896</v>
      </c>
      <c r="H3009" t="b">
        <v>0</v>
      </c>
      <c r="I3009" t="s">
        <v>382</v>
      </c>
      <c r="J3009" t="s">
        <v>382</v>
      </c>
      <c r="K3009" t="s">
        <v>382</v>
      </c>
      <c r="X3009" t="str">
        <f t="shared" si="244"/>
        <v>1.65619438045937_0.098499328792436</v>
      </c>
      <c r="Y3009" t="str">
        <f t="shared" si="245"/>
        <v>grade4_not_apr_march_grade_t8_ra_cont_ninti</v>
      </c>
      <c r="Z3009" t="str">
        <f t="shared" si="246"/>
        <v>FALSE</v>
      </c>
      <c r="AA3009" s="2" t="e">
        <f t="shared" si="247"/>
        <v>#VALUE!</v>
      </c>
      <c r="AB3009">
        <f t="shared" si="248"/>
        <v>0.87585587488396899</v>
      </c>
    </row>
    <row r="3010" spans="1:28">
      <c r="A3010">
        <v>3009</v>
      </c>
      <c r="B3010" t="s">
        <v>118</v>
      </c>
      <c r="C3010">
        <v>0.85410234386076</v>
      </c>
      <c r="D3010">
        <v>0.86921033606736098</v>
      </c>
      <c r="E3010">
        <v>0.98261871542513501</v>
      </c>
      <c r="F3010">
        <v>0.32641381792472601</v>
      </c>
      <c r="G3010" t="s">
        <v>896</v>
      </c>
      <c r="H3010" t="b">
        <v>0</v>
      </c>
      <c r="I3010" t="s">
        <v>382</v>
      </c>
      <c r="J3010" t="s">
        <v>382</v>
      </c>
      <c r="K3010" t="s">
        <v>382</v>
      </c>
      <c r="X3010" t="str">
        <f t="shared" si="244"/>
        <v>0.982618715425135_0.326413817924726</v>
      </c>
      <c r="Y3010" t="str">
        <f t="shared" si="245"/>
        <v>grade4_not_apr_march_grade_t8_ra_cont_ninti</v>
      </c>
      <c r="Z3010" t="str">
        <f t="shared" si="246"/>
        <v>FALSE</v>
      </c>
      <c r="AA3010" s="2" t="e">
        <f t="shared" si="247"/>
        <v>#VALUE!</v>
      </c>
      <c r="AB3010">
        <f t="shared" si="248"/>
        <v>0.86921033606736098</v>
      </c>
    </row>
    <row r="3011" spans="1:28">
      <c r="A3011">
        <v>3010</v>
      </c>
      <c r="B3011" t="s">
        <v>119</v>
      </c>
      <c r="C3011">
        <v>1.23174809761573</v>
      </c>
      <c r="D3011">
        <v>0.941885239304461</v>
      </c>
      <c r="E3011">
        <v>1.3077475325182</v>
      </c>
      <c r="F3011">
        <v>0.191741326043881</v>
      </c>
      <c r="G3011" t="s">
        <v>896</v>
      </c>
      <c r="H3011" t="b">
        <v>0</v>
      </c>
      <c r="I3011" t="s">
        <v>382</v>
      </c>
      <c r="J3011" t="s">
        <v>382</v>
      </c>
      <c r="K3011" t="s">
        <v>382</v>
      </c>
      <c r="X3011" t="str">
        <f t="shared" si="244"/>
        <v>1.3077475325182_0.191741326043881</v>
      </c>
      <c r="Y3011" t="str">
        <f t="shared" si="245"/>
        <v>grade4_not_apr_march_grade_t8_ra_cont_ninti</v>
      </c>
      <c r="Z3011" t="str">
        <f t="shared" si="246"/>
        <v>FALSE</v>
      </c>
      <c r="AA3011" s="2" t="e">
        <f t="shared" si="247"/>
        <v>#VALUE!</v>
      </c>
      <c r="AB3011">
        <f t="shared" si="248"/>
        <v>0.941885239304461</v>
      </c>
    </row>
    <row r="3012" spans="1:28">
      <c r="A3012">
        <v>3011</v>
      </c>
      <c r="B3012" t="s">
        <v>120</v>
      </c>
      <c r="C3012">
        <v>1.46988543677059</v>
      </c>
      <c r="D3012">
        <v>1.0865913924592401</v>
      </c>
      <c r="E3012">
        <v>1.35274901584104</v>
      </c>
      <c r="F3012">
        <v>0.17693178461041101</v>
      </c>
      <c r="G3012" t="s">
        <v>896</v>
      </c>
      <c r="H3012" t="b">
        <v>0</v>
      </c>
      <c r="I3012" t="s">
        <v>382</v>
      </c>
      <c r="J3012" t="s">
        <v>382</v>
      </c>
      <c r="K3012" t="s">
        <v>382</v>
      </c>
      <c r="X3012" t="str">
        <f t="shared" si="244"/>
        <v>1.35274901584104_0.176931784610411</v>
      </c>
      <c r="Y3012" t="str">
        <f t="shared" si="245"/>
        <v>grade4_not_apr_march_grade_t8_ra_cont_ninti</v>
      </c>
      <c r="Z3012" t="str">
        <f t="shared" si="246"/>
        <v>FALSE</v>
      </c>
      <c r="AA3012" s="2" t="e">
        <f t="shared" si="247"/>
        <v>#VALUE!</v>
      </c>
      <c r="AB3012">
        <f t="shared" si="248"/>
        <v>1.0865913924592401</v>
      </c>
    </row>
    <row r="3013" spans="1:28">
      <c r="A3013">
        <v>3012</v>
      </c>
      <c r="B3013" t="s">
        <v>121</v>
      </c>
      <c r="C3013">
        <v>0.28825898984084802</v>
      </c>
      <c r="D3013">
        <v>0.48201283745919399</v>
      </c>
      <c r="E3013">
        <v>0.598031768946924</v>
      </c>
      <c r="F3013">
        <v>0.55017127234785401</v>
      </c>
      <c r="G3013" t="s">
        <v>896</v>
      </c>
      <c r="H3013" t="b">
        <v>0</v>
      </c>
      <c r="I3013" t="s">
        <v>382</v>
      </c>
      <c r="J3013" t="s">
        <v>382</v>
      </c>
      <c r="K3013" t="s">
        <v>382</v>
      </c>
      <c r="X3013" t="str">
        <f t="shared" si="244"/>
        <v>0.598031768946924_0.550171272347854</v>
      </c>
      <c r="Y3013" t="str">
        <f t="shared" si="245"/>
        <v>grade4_not_apr_march_grade_t8_ra_cont_ninti</v>
      </c>
      <c r="Z3013" t="str">
        <f t="shared" si="246"/>
        <v>FALSE</v>
      </c>
      <c r="AA3013" s="2" t="e">
        <f t="shared" si="247"/>
        <v>#VALUE!</v>
      </c>
      <c r="AB3013">
        <f t="shared" si="248"/>
        <v>0.48201283745919399</v>
      </c>
    </row>
    <row r="3014" spans="1:28">
      <c r="A3014">
        <v>3013</v>
      </c>
      <c r="B3014" t="s">
        <v>122</v>
      </c>
      <c r="C3014">
        <v>-0.27957947886706702</v>
      </c>
      <c r="D3014">
        <v>0.62518022969214804</v>
      </c>
      <c r="E3014">
        <v>-0.44719820875451899</v>
      </c>
      <c r="F3014">
        <v>0.65498408845588896</v>
      </c>
      <c r="G3014" t="s">
        <v>896</v>
      </c>
      <c r="H3014" t="b">
        <v>0</v>
      </c>
      <c r="I3014" t="s">
        <v>382</v>
      </c>
      <c r="J3014" t="s">
        <v>382</v>
      </c>
      <c r="K3014" t="s">
        <v>382</v>
      </c>
      <c r="X3014" t="str">
        <f t="shared" si="244"/>
        <v>-0.447198208754519_0.654984088455889</v>
      </c>
      <c r="Y3014" t="str">
        <f t="shared" si="245"/>
        <v>grade4_not_apr_march_grade_t8_ra_cont_ninti</v>
      </c>
      <c r="Z3014" t="str">
        <f t="shared" si="246"/>
        <v>FALSE</v>
      </c>
      <c r="AA3014" s="2" t="e">
        <f t="shared" si="247"/>
        <v>#VALUE!</v>
      </c>
      <c r="AB3014">
        <f t="shared" si="248"/>
        <v>0.62518022969214804</v>
      </c>
    </row>
    <row r="3015" spans="1:28">
      <c r="A3015">
        <v>3014</v>
      </c>
      <c r="B3015" t="s">
        <v>116</v>
      </c>
      <c r="C3015">
        <v>-0.29978268613305697</v>
      </c>
      <c r="D3015">
        <v>0.31272302469890001</v>
      </c>
      <c r="E3015">
        <v>-0.95862044830788395</v>
      </c>
      <c r="F3015">
        <v>0.338192077155473</v>
      </c>
      <c r="G3015" t="s">
        <v>897</v>
      </c>
      <c r="H3015" t="b">
        <v>0</v>
      </c>
      <c r="I3015" t="s">
        <v>382</v>
      </c>
      <c r="J3015" t="s">
        <v>382</v>
      </c>
      <c r="K3015" t="s">
        <v>382</v>
      </c>
      <c r="X3015" t="str">
        <f t="shared" si="244"/>
        <v>-0.958620448307884_0.338192077155473</v>
      </c>
      <c r="Y3015" t="str">
        <f t="shared" si="245"/>
        <v>grade5_not_apr_march_grade_t8_ra_cont_ninti</v>
      </c>
      <c r="Z3015" t="str">
        <f t="shared" si="246"/>
        <v>FALSE</v>
      </c>
      <c r="AA3015" s="2" t="e">
        <f t="shared" si="247"/>
        <v>#VALUE!</v>
      </c>
      <c r="AB3015">
        <f t="shared" si="248"/>
        <v>0.31272302469890001</v>
      </c>
    </row>
    <row r="3016" spans="1:28">
      <c r="A3016">
        <v>3015</v>
      </c>
      <c r="B3016" t="s">
        <v>234</v>
      </c>
      <c r="C3016">
        <v>2.77720103778222E-2</v>
      </c>
      <c r="D3016">
        <v>2.7371246051049999E-2</v>
      </c>
      <c r="E3016">
        <v>1.0146418005970499</v>
      </c>
      <c r="F3016">
        <v>0.31074486731360801</v>
      </c>
      <c r="G3016" t="s">
        <v>897</v>
      </c>
      <c r="H3016" t="b">
        <v>0</v>
      </c>
      <c r="I3016" t="s">
        <v>382</v>
      </c>
      <c r="J3016" t="s">
        <v>382</v>
      </c>
      <c r="K3016" t="s">
        <v>382</v>
      </c>
      <c r="X3016" t="str">
        <f t="shared" si="244"/>
        <v>1.01464180059705_0.310744867313608</v>
      </c>
      <c r="Y3016" t="str">
        <f t="shared" si="245"/>
        <v>grade5_not_apr_march_grade_t8_ra_cont_ninti</v>
      </c>
      <c r="Z3016" t="str">
        <f t="shared" si="246"/>
        <v>FALSE</v>
      </c>
      <c r="AA3016" s="2" t="e">
        <f t="shared" si="247"/>
        <v>#VALUE!</v>
      </c>
      <c r="AB3016">
        <f t="shared" si="248"/>
        <v>2.7371246051049999E-2</v>
      </c>
    </row>
    <row r="3017" spans="1:28">
      <c r="A3017">
        <v>3016</v>
      </c>
      <c r="B3017" t="s">
        <v>140</v>
      </c>
      <c r="C3017">
        <v>0.36653192598386602</v>
      </c>
      <c r="D3017">
        <v>0.35329890963495297</v>
      </c>
      <c r="E3017">
        <v>1.0374555821940901</v>
      </c>
      <c r="F3017">
        <v>0.30000208455118299</v>
      </c>
      <c r="G3017" t="s">
        <v>897</v>
      </c>
      <c r="H3017" t="b">
        <v>0</v>
      </c>
      <c r="I3017" t="s">
        <v>382</v>
      </c>
      <c r="J3017" t="s">
        <v>382</v>
      </c>
      <c r="K3017" t="s">
        <v>382</v>
      </c>
      <c r="X3017" t="str">
        <f t="shared" si="244"/>
        <v>1.03745558219409_0.300002084551183</v>
      </c>
      <c r="Y3017" t="str">
        <f t="shared" si="245"/>
        <v>grade5_not_apr_march_grade_t8_ra_cont_ninti</v>
      </c>
      <c r="Z3017" t="str">
        <f t="shared" si="246"/>
        <v>FALSE</v>
      </c>
      <c r="AA3017" s="2" t="e">
        <f t="shared" si="247"/>
        <v>#VALUE!</v>
      </c>
      <c r="AB3017">
        <f t="shared" si="248"/>
        <v>0.35329890963495297</v>
      </c>
    </row>
    <row r="3018" spans="1:28">
      <c r="A3018">
        <v>3017</v>
      </c>
      <c r="B3018" t="s">
        <v>117</v>
      </c>
      <c r="C3018">
        <v>0.93206748960311203</v>
      </c>
      <c r="D3018">
        <v>0.79872226880932595</v>
      </c>
      <c r="E3018">
        <v>1.1669481695966299</v>
      </c>
      <c r="F3018">
        <v>0.243762076876785</v>
      </c>
      <c r="G3018" t="s">
        <v>897</v>
      </c>
      <c r="H3018" t="b">
        <v>0</v>
      </c>
      <c r="I3018" t="s">
        <v>382</v>
      </c>
      <c r="J3018" t="s">
        <v>382</v>
      </c>
      <c r="K3018" t="s">
        <v>382</v>
      </c>
      <c r="X3018" t="str">
        <f t="shared" si="244"/>
        <v>1.16694816959663_0.243762076876785</v>
      </c>
      <c r="Y3018" t="str">
        <f t="shared" si="245"/>
        <v>grade5_not_apr_march_grade_t8_ra_cont_ninti</v>
      </c>
      <c r="Z3018" t="str">
        <f t="shared" si="246"/>
        <v>FALSE</v>
      </c>
      <c r="AA3018" s="2" t="e">
        <f t="shared" si="247"/>
        <v>#VALUE!</v>
      </c>
      <c r="AB3018">
        <f t="shared" si="248"/>
        <v>0.79872226880932595</v>
      </c>
    </row>
    <row r="3019" spans="1:28">
      <c r="A3019">
        <v>3018</v>
      </c>
      <c r="B3019" t="s">
        <v>118</v>
      </c>
      <c r="C3019">
        <v>1.5130867928334799</v>
      </c>
      <c r="D3019">
        <v>0.74775503259753595</v>
      </c>
      <c r="E3019">
        <v>2.0235059971142499</v>
      </c>
      <c r="F3019">
        <v>4.3528082533756902E-2</v>
      </c>
      <c r="G3019" t="s">
        <v>897</v>
      </c>
      <c r="H3019" t="b">
        <v>0</v>
      </c>
      <c r="I3019" t="s">
        <v>382</v>
      </c>
      <c r="J3019" t="s">
        <v>382</v>
      </c>
      <c r="K3019" t="s">
        <v>382</v>
      </c>
      <c r="X3019" t="str">
        <f t="shared" si="244"/>
        <v>2.02350599711425_0.0435280825337569</v>
      </c>
      <c r="Y3019" t="str">
        <f t="shared" si="245"/>
        <v>grade5_not_apr_march_grade_t8_ra_cont_ninti</v>
      </c>
      <c r="Z3019" t="str">
        <f t="shared" si="246"/>
        <v>FALSE</v>
      </c>
      <c r="AA3019" s="2" t="e">
        <f t="shared" si="247"/>
        <v>#VALUE!</v>
      </c>
      <c r="AB3019">
        <f t="shared" si="248"/>
        <v>0.74775503259753595</v>
      </c>
    </row>
    <row r="3020" spans="1:28">
      <c r="A3020">
        <v>3019</v>
      </c>
      <c r="B3020" t="s">
        <v>119</v>
      </c>
      <c r="C3020">
        <v>1.4213345097577901</v>
      </c>
      <c r="D3020">
        <v>0.80267364659959595</v>
      </c>
      <c r="E3020">
        <v>1.77075018692722</v>
      </c>
      <c r="F3020">
        <v>7.7183556435120093E-2</v>
      </c>
      <c r="G3020" t="s">
        <v>897</v>
      </c>
      <c r="H3020" t="b">
        <v>0</v>
      </c>
      <c r="I3020" t="s">
        <v>382</v>
      </c>
      <c r="J3020" t="s">
        <v>382</v>
      </c>
      <c r="K3020" t="s">
        <v>382</v>
      </c>
      <c r="X3020" t="str">
        <f t="shared" si="244"/>
        <v>1.77075018692722_0.0771835564351201</v>
      </c>
      <c r="Y3020" t="str">
        <f t="shared" si="245"/>
        <v>grade5_not_apr_march_grade_t8_ra_cont_ninti</v>
      </c>
      <c r="Z3020" t="str">
        <f t="shared" si="246"/>
        <v>FALSE</v>
      </c>
      <c r="AA3020" s="2" t="e">
        <f t="shared" si="247"/>
        <v>#VALUE!</v>
      </c>
      <c r="AB3020">
        <f t="shared" si="248"/>
        <v>0.80267364659959595</v>
      </c>
    </row>
    <row r="3021" spans="1:28">
      <c r="A3021">
        <v>3020</v>
      </c>
      <c r="B3021" t="s">
        <v>120</v>
      </c>
      <c r="C3021">
        <v>1.57440359520912</v>
      </c>
      <c r="D3021">
        <v>0.88889692464661196</v>
      </c>
      <c r="E3021">
        <v>1.7711880326676099</v>
      </c>
      <c r="F3021">
        <v>7.7110653926745196E-2</v>
      </c>
      <c r="G3021" t="s">
        <v>897</v>
      </c>
      <c r="H3021" t="b">
        <v>0</v>
      </c>
      <c r="I3021" t="s">
        <v>382</v>
      </c>
      <c r="J3021" t="s">
        <v>382</v>
      </c>
      <c r="K3021" t="s">
        <v>382</v>
      </c>
      <c r="X3021" t="str">
        <f t="shared" si="244"/>
        <v>1.77118803266761_0.0771106539267452</v>
      </c>
      <c r="Y3021" t="str">
        <f t="shared" si="245"/>
        <v>grade5_not_apr_march_grade_t8_ra_cont_ninti</v>
      </c>
      <c r="Z3021" t="str">
        <f t="shared" si="246"/>
        <v>FALSE</v>
      </c>
      <c r="AA3021" s="2" t="e">
        <f t="shared" si="247"/>
        <v>#VALUE!</v>
      </c>
      <c r="AB3021">
        <f t="shared" si="248"/>
        <v>0.88889692464661196</v>
      </c>
    </row>
    <row r="3022" spans="1:28">
      <c r="A3022">
        <v>3021</v>
      </c>
      <c r="B3022" t="s">
        <v>121</v>
      </c>
      <c r="C3022">
        <v>-5.2427260409828397E-2</v>
      </c>
      <c r="D3022">
        <v>0.45643993922359699</v>
      </c>
      <c r="E3022">
        <v>-0.114861246583739</v>
      </c>
      <c r="F3022">
        <v>0.90859910169158098</v>
      </c>
      <c r="G3022" t="s">
        <v>897</v>
      </c>
      <c r="H3022" t="b">
        <v>0</v>
      </c>
      <c r="I3022" t="s">
        <v>382</v>
      </c>
      <c r="J3022" t="s">
        <v>382</v>
      </c>
      <c r="K3022" t="s">
        <v>382</v>
      </c>
      <c r="X3022" t="str">
        <f t="shared" si="244"/>
        <v>-0.114861246583739_0.908599101691581</v>
      </c>
      <c r="Y3022" t="str">
        <f t="shared" si="245"/>
        <v>grade5_not_apr_march_grade_t8_ra_cont_ninti</v>
      </c>
      <c r="Z3022" t="str">
        <f t="shared" si="246"/>
        <v>FALSE</v>
      </c>
      <c r="AA3022" s="2" t="e">
        <f t="shared" si="247"/>
        <v>#VALUE!</v>
      </c>
      <c r="AB3022">
        <f t="shared" si="248"/>
        <v>0.45643993922359699</v>
      </c>
    </row>
    <row r="3023" spans="1:28">
      <c r="A3023">
        <v>3022</v>
      </c>
      <c r="B3023" t="s">
        <v>122</v>
      </c>
      <c r="C3023">
        <v>-0.364186487682295</v>
      </c>
      <c r="D3023">
        <v>0.53498812978675203</v>
      </c>
      <c r="E3023">
        <v>-0.68073751062002097</v>
      </c>
      <c r="F3023">
        <v>0.49633828170702599</v>
      </c>
      <c r="G3023" t="s">
        <v>897</v>
      </c>
      <c r="H3023" t="b">
        <v>0</v>
      </c>
      <c r="I3023" t="s">
        <v>382</v>
      </c>
      <c r="J3023" t="s">
        <v>382</v>
      </c>
      <c r="K3023" t="s">
        <v>382</v>
      </c>
      <c r="X3023" t="str">
        <f t="shared" si="244"/>
        <v>-0.680737510620021_0.496338281707026</v>
      </c>
      <c r="Y3023" t="str">
        <f t="shared" si="245"/>
        <v>grade5_not_apr_march_grade_t8_ra_cont_ninti</v>
      </c>
      <c r="Z3023" t="str">
        <f t="shared" si="246"/>
        <v>FALSE</v>
      </c>
      <c r="AA3023" s="2" t="e">
        <f t="shared" si="247"/>
        <v>#VALUE!</v>
      </c>
      <c r="AB3023">
        <f t="shared" si="248"/>
        <v>0.53498812978675203</v>
      </c>
    </row>
    <row r="3024" spans="1:28">
      <c r="A3024">
        <v>3023</v>
      </c>
      <c r="B3024" t="s">
        <v>116</v>
      </c>
      <c r="C3024">
        <v>0.24375695001523501</v>
      </c>
      <c r="D3024">
        <v>0.26937003043498098</v>
      </c>
      <c r="E3024">
        <v>0.90491488463514203</v>
      </c>
      <c r="F3024">
        <v>0.36592954127432398</v>
      </c>
      <c r="G3024" t="s">
        <v>898</v>
      </c>
      <c r="H3024" t="b">
        <v>0</v>
      </c>
      <c r="I3024" t="s">
        <v>382</v>
      </c>
      <c r="J3024" t="s">
        <v>382</v>
      </c>
      <c r="K3024" t="s">
        <v>382</v>
      </c>
      <c r="X3024" t="str">
        <f t="shared" si="244"/>
        <v>0.904914884635142_0.365929541274324</v>
      </c>
      <c r="Y3024" t="str">
        <f t="shared" si="245"/>
        <v>grade6_not_apr_march_grade_t8_ra_cont_ninti</v>
      </c>
      <c r="Z3024" t="str">
        <f t="shared" si="246"/>
        <v>FALSE</v>
      </c>
      <c r="AA3024" s="2" t="e">
        <f t="shared" si="247"/>
        <v>#VALUE!</v>
      </c>
      <c r="AB3024">
        <f t="shared" si="248"/>
        <v>0.26937003043498098</v>
      </c>
    </row>
    <row r="3025" spans="1:28">
      <c r="A3025">
        <v>3024</v>
      </c>
      <c r="B3025" t="s">
        <v>234</v>
      </c>
      <c r="C3025">
        <v>-1.7765411396994901E-2</v>
      </c>
      <c r="D3025">
        <v>2.33443243889607E-2</v>
      </c>
      <c r="E3025">
        <v>-0.76101630104985696</v>
      </c>
      <c r="F3025">
        <v>0.44699228709306699</v>
      </c>
      <c r="G3025" t="s">
        <v>898</v>
      </c>
      <c r="H3025" t="b">
        <v>0</v>
      </c>
      <c r="I3025" t="s">
        <v>382</v>
      </c>
      <c r="J3025" t="s">
        <v>382</v>
      </c>
      <c r="K3025" t="s">
        <v>382</v>
      </c>
      <c r="X3025" t="str">
        <f t="shared" si="244"/>
        <v>-0.761016301049857_0.446992287093067</v>
      </c>
      <c r="Y3025" t="str">
        <f t="shared" si="245"/>
        <v>grade6_not_apr_march_grade_t8_ra_cont_ninti</v>
      </c>
      <c r="Z3025" t="str">
        <f t="shared" si="246"/>
        <v>FALSE</v>
      </c>
      <c r="AA3025" s="2" t="e">
        <f t="shared" si="247"/>
        <v>#VALUE!</v>
      </c>
      <c r="AB3025">
        <f t="shared" si="248"/>
        <v>2.33443243889607E-2</v>
      </c>
    </row>
    <row r="3026" spans="1:28">
      <c r="A3026">
        <v>3025</v>
      </c>
      <c r="B3026" t="s">
        <v>140</v>
      </c>
      <c r="C3026">
        <v>0.32819838591633799</v>
      </c>
      <c r="D3026">
        <v>0.33085160911168299</v>
      </c>
      <c r="E3026">
        <v>0.99198062478079196</v>
      </c>
      <c r="F3026">
        <v>0.32166833807292899</v>
      </c>
      <c r="G3026" t="s">
        <v>898</v>
      </c>
      <c r="H3026" t="b">
        <v>0</v>
      </c>
      <c r="I3026" t="s">
        <v>382</v>
      </c>
      <c r="J3026" t="s">
        <v>382</v>
      </c>
      <c r="K3026" t="s">
        <v>382</v>
      </c>
      <c r="X3026" t="str">
        <f t="shared" si="244"/>
        <v>0.991980624780792_0.321668338072929</v>
      </c>
      <c r="Y3026" t="str">
        <f t="shared" si="245"/>
        <v>grade6_not_apr_march_grade_t8_ra_cont_ninti</v>
      </c>
      <c r="Z3026" t="str">
        <f t="shared" si="246"/>
        <v>FALSE</v>
      </c>
      <c r="AA3026" s="2" t="e">
        <f t="shared" si="247"/>
        <v>#VALUE!</v>
      </c>
      <c r="AB3026">
        <f t="shared" si="248"/>
        <v>0.33085160911168299</v>
      </c>
    </row>
    <row r="3027" spans="1:28">
      <c r="A3027">
        <v>3026</v>
      </c>
      <c r="B3027" t="s">
        <v>117</v>
      </c>
      <c r="C3027">
        <v>0.46615573627428197</v>
      </c>
      <c r="D3027">
        <v>0.75580042672558401</v>
      </c>
      <c r="E3027">
        <v>0.616770935541604</v>
      </c>
      <c r="F3027">
        <v>0.53765575957590706</v>
      </c>
      <c r="G3027" t="s">
        <v>898</v>
      </c>
      <c r="H3027" t="b">
        <v>0</v>
      </c>
      <c r="I3027" t="s">
        <v>382</v>
      </c>
      <c r="J3027" t="s">
        <v>382</v>
      </c>
      <c r="K3027" t="s">
        <v>382</v>
      </c>
      <c r="X3027" t="str">
        <f t="shared" si="244"/>
        <v>0.616770935541604_0.537655759575907</v>
      </c>
      <c r="Y3027" t="str">
        <f t="shared" si="245"/>
        <v>grade6_not_apr_march_grade_t8_ra_cont_ninti</v>
      </c>
      <c r="Z3027" t="str">
        <f t="shared" si="246"/>
        <v>FALSE</v>
      </c>
      <c r="AA3027" s="2" t="e">
        <f t="shared" si="247"/>
        <v>#VALUE!</v>
      </c>
      <c r="AB3027">
        <f t="shared" si="248"/>
        <v>0.75580042672558401</v>
      </c>
    </row>
    <row r="3028" spans="1:28">
      <c r="A3028">
        <v>3027</v>
      </c>
      <c r="B3028" t="s">
        <v>118</v>
      </c>
      <c r="C3028">
        <v>0.45552474502826201</v>
      </c>
      <c r="D3028">
        <v>0.77756226064141398</v>
      </c>
      <c r="E3028">
        <v>0.58583700378217696</v>
      </c>
      <c r="F3028">
        <v>0.55823922723557595</v>
      </c>
      <c r="G3028" t="s">
        <v>898</v>
      </c>
      <c r="H3028" t="b">
        <v>0</v>
      </c>
      <c r="I3028" t="s">
        <v>382</v>
      </c>
      <c r="J3028" t="s">
        <v>382</v>
      </c>
      <c r="K3028" t="s">
        <v>382</v>
      </c>
      <c r="X3028" t="str">
        <f t="shared" si="244"/>
        <v>0.585837003782177_0.558239227235576</v>
      </c>
      <c r="Y3028" t="str">
        <f t="shared" si="245"/>
        <v>grade6_not_apr_march_grade_t8_ra_cont_ninti</v>
      </c>
      <c r="Z3028" t="str">
        <f t="shared" si="246"/>
        <v>FALSE</v>
      </c>
      <c r="AA3028" s="2" t="e">
        <f t="shared" si="247"/>
        <v>#VALUE!</v>
      </c>
      <c r="AB3028">
        <f t="shared" si="248"/>
        <v>0.77756226064141398</v>
      </c>
    </row>
    <row r="3029" spans="1:28">
      <c r="A3029">
        <v>3028</v>
      </c>
      <c r="B3029" t="s">
        <v>119</v>
      </c>
      <c r="C3029">
        <v>0.14741603710097001</v>
      </c>
      <c r="D3029">
        <v>0.75077199103355796</v>
      </c>
      <c r="E3029">
        <v>0.19635260619942499</v>
      </c>
      <c r="F3029">
        <v>0.84441090084687598</v>
      </c>
      <c r="G3029" t="s">
        <v>898</v>
      </c>
      <c r="H3029" t="b">
        <v>0</v>
      </c>
      <c r="I3029" t="s">
        <v>382</v>
      </c>
      <c r="J3029" t="s">
        <v>382</v>
      </c>
      <c r="K3029" t="s">
        <v>382</v>
      </c>
      <c r="X3029" t="str">
        <f t="shared" si="244"/>
        <v>0.196352606199425_0.844410900846876</v>
      </c>
      <c r="Y3029" t="str">
        <f t="shared" si="245"/>
        <v>grade6_not_apr_march_grade_t8_ra_cont_ninti</v>
      </c>
      <c r="Z3029" t="str">
        <f t="shared" si="246"/>
        <v>FALSE</v>
      </c>
      <c r="AA3029" s="2" t="e">
        <f t="shared" si="247"/>
        <v>#VALUE!</v>
      </c>
      <c r="AB3029">
        <f t="shared" si="248"/>
        <v>0.75077199103355796</v>
      </c>
    </row>
    <row r="3030" spans="1:28">
      <c r="A3030">
        <v>3029</v>
      </c>
      <c r="B3030" t="s">
        <v>120</v>
      </c>
      <c r="C3030">
        <v>-0.28449804013436703</v>
      </c>
      <c r="D3030">
        <v>0.851967541928078</v>
      </c>
      <c r="E3030">
        <v>-0.33393060901184402</v>
      </c>
      <c r="F3030">
        <v>0.73856654421251999</v>
      </c>
      <c r="G3030" t="s">
        <v>898</v>
      </c>
      <c r="H3030" t="b">
        <v>0</v>
      </c>
      <c r="I3030" t="s">
        <v>382</v>
      </c>
      <c r="J3030" t="s">
        <v>382</v>
      </c>
      <c r="K3030" t="s">
        <v>382</v>
      </c>
      <c r="X3030" t="str">
        <f t="shared" si="244"/>
        <v>-0.333930609011844_0.73856654421252</v>
      </c>
      <c r="Y3030" t="str">
        <f t="shared" si="245"/>
        <v>grade6_not_apr_march_grade_t8_ra_cont_ninti</v>
      </c>
      <c r="Z3030" t="str">
        <f t="shared" si="246"/>
        <v>FALSE</v>
      </c>
      <c r="AA3030" s="2" t="e">
        <f t="shared" si="247"/>
        <v>#VALUE!</v>
      </c>
      <c r="AB3030">
        <f t="shared" si="248"/>
        <v>0.851967541928078</v>
      </c>
    </row>
    <row r="3031" spans="1:28">
      <c r="A3031">
        <v>3030</v>
      </c>
      <c r="B3031" t="s">
        <v>121</v>
      </c>
      <c r="C3031">
        <v>-0.12561217543615899</v>
      </c>
      <c r="D3031">
        <v>0.439816352265606</v>
      </c>
      <c r="E3031">
        <v>-0.28560142156856799</v>
      </c>
      <c r="F3031">
        <v>0.77529714252164095</v>
      </c>
      <c r="G3031" t="s">
        <v>898</v>
      </c>
      <c r="H3031" t="b">
        <v>0</v>
      </c>
      <c r="I3031" t="s">
        <v>382</v>
      </c>
      <c r="J3031" t="s">
        <v>382</v>
      </c>
      <c r="K3031" t="s">
        <v>382</v>
      </c>
      <c r="X3031" t="str">
        <f t="shared" si="244"/>
        <v>-0.285601421568568_0.775297142521641</v>
      </c>
      <c r="Y3031" t="str">
        <f t="shared" si="245"/>
        <v>grade6_not_apr_march_grade_t8_ra_cont_ninti</v>
      </c>
      <c r="Z3031" t="str">
        <f t="shared" si="246"/>
        <v>FALSE</v>
      </c>
      <c r="AA3031" s="2" t="e">
        <f t="shared" si="247"/>
        <v>#VALUE!</v>
      </c>
      <c r="AB3031">
        <f t="shared" si="248"/>
        <v>0.439816352265606</v>
      </c>
    </row>
    <row r="3032" spans="1:28">
      <c r="A3032">
        <v>3031</v>
      </c>
      <c r="B3032" t="s">
        <v>122</v>
      </c>
      <c r="C3032">
        <v>-0.12557787599914999</v>
      </c>
      <c r="D3032">
        <v>0.427286906982907</v>
      </c>
      <c r="E3032">
        <v>-0.29389591383892599</v>
      </c>
      <c r="F3032">
        <v>0.76895470928475795</v>
      </c>
      <c r="G3032" t="s">
        <v>898</v>
      </c>
      <c r="H3032" t="b">
        <v>0</v>
      </c>
      <c r="I3032" t="s">
        <v>382</v>
      </c>
      <c r="J3032" t="s">
        <v>382</v>
      </c>
      <c r="K3032" t="s">
        <v>382</v>
      </c>
      <c r="X3032" t="str">
        <f t="shared" si="244"/>
        <v>-0.293895913838926_0.768954709284758</v>
      </c>
      <c r="Y3032" t="str">
        <f t="shared" si="245"/>
        <v>grade6_not_apr_march_grade_t8_ra_cont_ninti</v>
      </c>
      <c r="Z3032" t="str">
        <f t="shared" si="246"/>
        <v>FALSE</v>
      </c>
      <c r="AA3032" s="2" t="e">
        <f t="shared" si="247"/>
        <v>#VALUE!</v>
      </c>
      <c r="AB3032">
        <f t="shared" si="248"/>
        <v>0.427286906982907</v>
      </c>
    </row>
    <row r="3033" spans="1:28">
      <c r="A3033">
        <v>3032</v>
      </c>
      <c r="B3033" t="s">
        <v>116</v>
      </c>
      <c r="C3033">
        <v>-1.0569448364094999E-2</v>
      </c>
      <c r="D3033">
        <v>0.19960481069906999</v>
      </c>
      <c r="E3033">
        <v>-5.2951871886643999E-2</v>
      </c>
      <c r="F3033">
        <v>0.95778542706199798</v>
      </c>
      <c r="G3033" t="s">
        <v>899</v>
      </c>
      <c r="H3033" t="b">
        <v>0</v>
      </c>
      <c r="I3033" t="s">
        <v>382</v>
      </c>
      <c r="J3033" t="s">
        <v>382</v>
      </c>
      <c r="K3033" t="s">
        <v>382</v>
      </c>
      <c r="X3033" t="str">
        <f t="shared" si="244"/>
        <v>-0.052951871886644_0.957785427061998</v>
      </c>
      <c r="Y3033" t="str">
        <f t="shared" si="245"/>
        <v>grade7_not_apr_march_grade_t8_ra_cont_ninti</v>
      </c>
      <c r="Z3033" t="str">
        <f t="shared" si="246"/>
        <v>FALSE</v>
      </c>
      <c r="AA3033" s="2" t="e">
        <f t="shared" si="247"/>
        <v>#VALUE!</v>
      </c>
      <c r="AB3033">
        <f t="shared" si="248"/>
        <v>0.19960481069906999</v>
      </c>
    </row>
    <row r="3034" spans="1:28">
      <c r="A3034">
        <v>3033</v>
      </c>
      <c r="B3034" t="s">
        <v>234</v>
      </c>
      <c r="C3034">
        <v>-7.4158703184598195E-4</v>
      </c>
      <c r="D3034">
        <v>1.69622311488015E-2</v>
      </c>
      <c r="E3034">
        <v>-4.3719898953174102E-2</v>
      </c>
      <c r="F3034">
        <v>0.96514019898991299</v>
      </c>
      <c r="G3034" t="s">
        <v>899</v>
      </c>
      <c r="H3034" t="b">
        <v>0</v>
      </c>
      <c r="I3034" t="s">
        <v>382</v>
      </c>
      <c r="J3034" t="s">
        <v>382</v>
      </c>
      <c r="K3034" t="s">
        <v>382</v>
      </c>
      <c r="X3034" t="str">
        <f t="shared" si="244"/>
        <v>-0.0437198989531741_0.965140198989913</v>
      </c>
      <c r="Y3034" t="str">
        <f t="shared" si="245"/>
        <v>grade7_not_apr_march_grade_t8_ra_cont_ninti</v>
      </c>
      <c r="Z3034" t="str">
        <f t="shared" si="246"/>
        <v>FALSE</v>
      </c>
      <c r="AA3034" s="2" t="e">
        <f t="shared" si="247"/>
        <v>#VALUE!</v>
      </c>
      <c r="AB3034">
        <f t="shared" si="248"/>
        <v>1.69622311488015E-2</v>
      </c>
    </row>
    <row r="3035" spans="1:28">
      <c r="A3035">
        <v>3034</v>
      </c>
      <c r="B3035" t="s">
        <v>140</v>
      </c>
      <c r="C3035">
        <v>0.41543675249636602</v>
      </c>
      <c r="D3035">
        <v>0.23089398161765501</v>
      </c>
      <c r="E3035">
        <v>1.7992532745366301</v>
      </c>
      <c r="F3035">
        <v>7.2411052340787901E-2</v>
      </c>
      <c r="G3035" t="s">
        <v>899</v>
      </c>
      <c r="H3035" t="b">
        <v>0</v>
      </c>
      <c r="I3035" t="s">
        <v>382</v>
      </c>
      <c r="J3035" t="s">
        <v>382</v>
      </c>
      <c r="K3035" t="s">
        <v>382</v>
      </c>
      <c r="X3035" t="str">
        <f t="shared" si="244"/>
        <v>1.79925327453663_0.0724110523407879</v>
      </c>
      <c r="Y3035" t="str">
        <f t="shared" si="245"/>
        <v>grade7_not_apr_march_grade_t8_ra_cont_ninti</v>
      </c>
      <c r="Z3035" t="str">
        <f t="shared" si="246"/>
        <v>FALSE</v>
      </c>
      <c r="AA3035" s="2" t="e">
        <f t="shared" si="247"/>
        <v>#VALUE!</v>
      </c>
      <c r="AB3035">
        <f t="shared" si="248"/>
        <v>0.23089398161765501</v>
      </c>
    </row>
    <row r="3036" spans="1:28">
      <c r="A3036">
        <v>3035</v>
      </c>
      <c r="B3036" t="s">
        <v>117</v>
      </c>
      <c r="C3036">
        <v>0.44526692237157001</v>
      </c>
      <c r="D3036">
        <v>0.45461478898183899</v>
      </c>
      <c r="E3036">
        <v>0.97943782992365003</v>
      </c>
      <c r="F3036">
        <v>0.32770352322256302</v>
      </c>
      <c r="G3036" t="s">
        <v>899</v>
      </c>
      <c r="H3036" t="b">
        <v>0</v>
      </c>
      <c r="I3036" t="s">
        <v>382</v>
      </c>
      <c r="J3036" t="s">
        <v>382</v>
      </c>
      <c r="K3036" t="s">
        <v>382</v>
      </c>
      <c r="X3036" t="str">
        <f t="shared" si="244"/>
        <v>0.97943782992365_0.327703523222563</v>
      </c>
      <c r="Y3036" t="str">
        <f t="shared" si="245"/>
        <v>grade7_not_apr_march_grade_t8_ra_cont_ninti</v>
      </c>
      <c r="Z3036" t="str">
        <f t="shared" si="246"/>
        <v>FALSE</v>
      </c>
      <c r="AA3036" s="2" t="e">
        <f t="shared" si="247"/>
        <v>#VALUE!</v>
      </c>
      <c r="AB3036">
        <f t="shared" si="248"/>
        <v>0.45461478898183899</v>
      </c>
    </row>
    <row r="3037" spans="1:28">
      <c r="A3037">
        <v>3036</v>
      </c>
      <c r="B3037" t="s">
        <v>118</v>
      </c>
      <c r="C3037">
        <v>0.92621352728325801</v>
      </c>
      <c r="D3037">
        <v>0.39742334036346</v>
      </c>
      <c r="E3037">
        <v>2.3305463801803801</v>
      </c>
      <c r="F3037">
        <v>2.0061718486585198E-2</v>
      </c>
      <c r="G3037" t="s">
        <v>899</v>
      </c>
      <c r="H3037" t="b">
        <v>0</v>
      </c>
      <c r="I3037" t="s">
        <v>382</v>
      </c>
      <c r="J3037" t="s">
        <v>382</v>
      </c>
      <c r="K3037" t="s">
        <v>382</v>
      </c>
      <c r="X3037" t="str">
        <f t="shared" si="244"/>
        <v>2.33054638018038_0.0200617184865852</v>
      </c>
      <c r="Y3037" t="str">
        <f t="shared" si="245"/>
        <v>grade7_not_apr_march_grade_t8_ra_cont_ninti</v>
      </c>
      <c r="Z3037" t="str">
        <f t="shared" si="246"/>
        <v>FALSE</v>
      </c>
      <c r="AA3037" s="2" t="e">
        <f t="shared" si="247"/>
        <v>#VALUE!</v>
      </c>
      <c r="AB3037">
        <f t="shared" si="248"/>
        <v>0.39742334036346</v>
      </c>
    </row>
    <row r="3038" spans="1:28">
      <c r="A3038">
        <v>3037</v>
      </c>
      <c r="B3038" t="s">
        <v>119</v>
      </c>
      <c r="C3038">
        <v>0.82376134642783105</v>
      </c>
      <c r="D3038">
        <v>0.460008661304037</v>
      </c>
      <c r="E3038">
        <v>1.7907518177866999</v>
      </c>
      <c r="F3038">
        <v>7.3766976509459597E-2</v>
      </c>
      <c r="G3038" t="s">
        <v>899</v>
      </c>
      <c r="H3038" t="b">
        <v>0</v>
      </c>
      <c r="I3038" t="s">
        <v>382</v>
      </c>
      <c r="J3038" t="s">
        <v>382</v>
      </c>
      <c r="K3038" t="s">
        <v>382</v>
      </c>
      <c r="X3038" t="str">
        <f t="shared" si="244"/>
        <v>1.7907518177867_0.0737669765094596</v>
      </c>
      <c r="Y3038" t="str">
        <f t="shared" si="245"/>
        <v>grade7_not_apr_march_grade_t8_ra_cont_ninti</v>
      </c>
      <c r="Z3038" t="str">
        <f t="shared" si="246"/>
        <v>FALSE</v>
      </c>
      <c r="AA3038" s="2" t="e">
        <f t="shared" si="247"/>
        <v>#VALUE!</v>
      </c>
      <c r="AB3038">
        <f t="shared" si="248"/>
        <v>0.460008661304037</v>
      </c>
    </row>
    <row r="3039" spans="1:28">
      <c r="A3039">
        <v>3038</v>
      </c>
      <c r="B3039" t="s">
        <v>120</v>
      </c>
      <c r="C3039">
        <v>0.46960589399070501</v>
      </c>
      <c r="D3039">
        <v>0.54509930263611595</v>
      </c>
      <c r="E3039">
        <v>0.86150521880999997</v>
      </c>
      <c r="F3039">
        <v>0.38925612442808599</v>
      </c>
      <c r="G3039" t="s">
        <v>899</v>
      </c>
      <c r="H3039" t="b">
        <v>0</v>
      </c>
      <c r="I3039" t="s">
        <v>382</v>
      </c>
      <c r="J3039" t="s">
        <v>382</v>
      </c>
      <c r="K3039" t="s">
        <v>382</v>
      </c>
      <c r="X3039" t="str">
        <f t="shared" si="244"/>
        <v>0.86150521881_0.389256124428086</v>
      </c>
      <c r="Y3039" t="str">
        <f t="shared" si="245"/>
        <v>grade7_not_apr_march_grade_t8_ra_cont_ninti</v>
      </c>
      <c r="Z3039" t="str">
        <f t="shared" si="246"/>
        <v>FALSE</v>
      </c>
      <c r="AA3039" s="2" t="e">
        <f t="shared" si="247"/>
        <v>#VALUE!</v>
      </c>
      <c r="AB3039">
        <f t="shared" si="248"/>
        <v>0.54509930263611595</v>
      </c>
    </row>
    <row r="3040" spans="1:28">
      <c r="A3040">
        <v>3039</v>
      </c>
      <c r="B3040" t="s">
        <v>121</v>
      </c>
      <c r="C3040">
        <v>0.29658354663505299</v>
      </c>
      <c r="D3040">
        <v>0.276689543183051</v>
      </c>
      <c r="E3040">
        <v>1.07190009142789</v>
      </c>
      <c r="F3040">
        <v>0.284135909157541</v>
      </c>
      <c r="G3040" t="s">
        <v>899</v>
      </c>
      <c r="H3040" t="b">
        <v>0</v>
      </c>
      <c r="I3040" t="s">
        <v>382</v>
      </c>
      <c r="J3040" t="s">
        <v>382</v>
      </c>
      <c r="K3040" t="s">
        <v>382</v>
      </c>
      <c r="X3040" t="str">
        <f t="shared" si="244"/>
        <v>1.07190009142789_0.284135909157541</v>
      </c>
      <c r="Y3040" t="str">
        <f t="shared" si="245"/>
        <v>grade7_not_apr_march_grade_t8_ra_cont_ninti</v>
      </c>
      <c r="Z3040" t="str">
        <f t="shared" si="246"/>
        <v>FALSE</v>
      </c>
      <c r="AA3040" s="2" t="e">
        <f t="shared" si="247"/>
        <v>#VALUE!</v>
      </c>
      <c r="AB3040">
        <f t="shared" si="248"/>
        <v>0.276689543183051</v>
      </c>
    </row>
    <row r="3041" spans="1:28">
      <c r="A3041">
        <v>3040</v>
      </c>
      <c r="B3041" t="s">
        <v>122</v>
      </c>
      <c r="C3041">
        <v>-0.14707836793385101</v>
      </c>
      <c r="D3041">
        <v>0.27564128680900402</v>
      </c>
      <c r="E3041">
        <v>-0.53358613158616996</v>
      </c>
      <c r="F3041">
        <v>0.59379801693732204</v>
      </c>
      <c r="G3041" t="s">
        <v>899</v>
      </c>
      <c r="H3041" t="b">
        <v>0</v>
      </c>
      <c r="I3041" t="s">
        <v>382</v>
      </c>
      <c r="J3041" t="s">
        <v>382</v>
      </c>
      <c r="K3041" t="s">
        <v>382</v>
      </c>
      <c r="X3041" t="str">
        <f t="shared" si="244"/>
        <v>-0.53358613158617_0.593798016937322</v>
      </c>
      <c r="Y3041" t="str">
        <f t="shared" si="245"/>
        <v>grade7_not_apr_march_grade_t8_ra_cont_ninti</v>
      </c>
      <c r="Z3041" t="str">
        <f t="shared" si="246"/>
        <v>FALSE</v>
      </c>
      <c r="AA3041" s="2" t="e">
        <f t="shared" si="247"/>
        <v>#VALUE!</v>
      </c>
      <c r="AB3041">
        <f t="shared" si="248"/>
        <v>0.27564128680900402</v>
      </c>
    </row>
    <row r="3042" spans="1:28">
      <c r="A3042">
        <v>3041</v>
      </c>
      <c r="B3042" t="s">
        <v>116</v>
      </c>
      <c r="C3042">
        <v>-1.40657955590574E-2</v>
      </c>
      <c r="D3042">
        <v>0.32504498908922602</v>
      </c>
      <c r="E3042">
        <v>-4.3273380704836203E-2</v>
      </c>
      <c r="F3042">
        <v>0.96550509593938805</v>
      </c>
      <c r="G3042" t="s">
        <v>900</v>
      </c>
      <c r="H3042" t="b">
        <v>0</v>
      </c>
      <c r="I3042" t="s">
        <v>382</v>
      </c>
      <c r="J3042" t="s">
        <v>382</v>
      </c>
      <c r="K3042" t="s">
        <v>382</v>
      </c>
      <c r="X3042" t="str">
        <f t="shared" si="244"/>
        <v>-0.0432733807048362_0.965505095939388</v>
      </c>
      <c r="Y3042" t="str">
        <f t="shared" si="245"/>
        <v>grade8_not_apr_march_grade_t8_ra_cont_ninti</v>
      </c>
      <c r="Z3042" t="str">
        <f t="shared" si="246"/>
        <v>FALSE</v>
      </c>
      <c r="AA3042" s="2" t="e">
        <f t="shared" si="247"/>
        <v>#VALUE!</v>
      </c>
      <c r="AB3042">
        <f t="shared" si="248"/>
        <v>0.32504498908922602</v>
      </c>
    </row>
    <row r="3043" spans="1:28">
      <c r="A3043">
        <v>3042</v>
      </c>
      <c r="B3043" t="s">
        <v>234</v>
      </c>
      <c r="C3043">
        <v>7.7100812962814704E-3</v>
      </c>
      <c r="D3043">
        <v>2.8593372315808999E-2</v>
      </c>
      <c r="E3043">
        <v>0.269645749061178</v>
      </c>
      <c r="F3043">
        <v>0.78757115680650702</v>
      </c>
      <c r="G3043" t="s">
        <v>900</v>
      </c>
      <c r="H3043" t="b">
        <v>0</v>
      </c>
      <c r="I3043" t="s">
        <v>382</v>
      </c>
      <c r="J3043" t="s">
        <v>382</v>
      </c>
      <c r="K3043" t="s">
        <v>382</v>
      </c>
      <c r="X3043" t="str">
        <f t="shared" si="244"/>
        <v>0.269645749061178_0.787571156806507</v>
      </c>
      <c r="Y3043" t="str">
        <f t="shared" si="245"/>
        <v>grade8_not_apr_march_grade_t8_ra_cont_ninti</v>
      </c>
      <c r="Z3043" t="str">
        <f t="shared" si="246"/>
        <v>FALSE</v>
      </c>
      <c r="AA3043" s="2" t="e">
        <f t="shared" si="247"/>
        <v>#VALUE!</v>
      </c>
      <c r="AB3043">
        <f t="shared" si="248"/>
        <v>2.8593372315808999E-2</v>
      </c>
    </row>
    <row r="3044" spans="1:28">
      <c r="A3044">
        <v>3043</v>
      </c>
      <c r="B3044" t="s">
        <v>140</v>
      </c>
      <c r="C3044">
        <v>0.42106483931387401</v>
      </c>
      <c r="D3044">
        <v>0.39869214689161497</v>
      </c>
      <c r="E3044">
        <v>1.0561152071759801</v>
      </c>
      <c r="F3044">
        <v>0.291549851233533</v>
      </c>
      <c r="G3044" t="s">
        <v>900</v>
      </c>
      <c r="H3044" t="b">
        <v>0</v>
      </c>
      <c r="I3044" t="s">
        <v>382</v>
      </c>
      <c r="J3044" t="s">
        <v>382</v>
      </c>
      <c r="K3044" t="s">
        <v>382</v>
      </c>
      <c r="X3044" t="str">
        <f t="shared" si="244"/>
        <v>1.05611520717598_0.291549851233533</v>
      </c>
      <c r="Y3044" t="str">
        <f t="shared" si="245"/>
        <v>grade8_not_apr_march_grade_t8_ra_cont_ninti</v>
      </c>
      <c r="Z3044" t="str">
        <f t="shared" si="246"/>
        <v>FALSE</v>
      </c>
      <c r="AA3044" s="2" t="e">
        <f t="shared" si="247"/>
        <v>#VALUE!</v>
      </c>
      <c r="AB3044">
        <f t="shared" si="248"/>
        <v>0.39869214689161497</v>
      </c>
    </row>
    <row r="3045" spans="1:28">
      <c r="A3045">
        <v>3044</v>
      </c>
      <c r="B3045" t="s">
        <v>117</v>
      </c>
      <c r="C3045">
        <v>1.42529530185651</v>
      </c>
      <c r="D3045">
        <v>0.75725243098790995</v>
      </c>
      <c r="E3045">
        <v>1.8821931017072799</v>
      </c>
      <c r="F3045">
        <v>6.0531895511624099E-2</v>
      </c>
      <c r="G3045" t="s">
        <v>900</v>
      </c>
      <c r="H3045" t="b">
        <v>0</v>
      </c>
      <c r="I3045" t="s">
        <v>382</v>
      </c>
      <c r="J3045" t="s">
        <v>382</v>
      </c>
      <c r="K3045" t="s">
        <v>382</v>
      </c>
      <c r="X3045" t="str">
        <f t="shared" si="244"/>
        <v>1.88219310170728_0.0605318955116241</v>
      </c>
      <c r="Y3045" t="str">
        <f t="shared" si="245"/>
        <v>grade8_not_apr_march_grade_t8_ra_cont_ninti</v>
      </c>
      <c r="Z3045" t="str">
        <f t="shared" si="246"/>
        <v>FALSE</v>
      </c>
      <c r="AA3045" s="2" t="e">
        <f t="shared" si="247"/>
        <v>#VALUE!</v>
      </c>
      <c r="AB3045">
        <f t="shared" si="248"/>
        <v>0.75725243098790995</v>
      </c>
    </row>
    <row r="3046" spans="1:28">
      <c r="A3046">
        <v>3045</v>
      </c>
      <c r="B3046" t="s">
        <v>118</v>
      </c>
      <c r="C3046">
        <v>0.93386458740414602</v>
      </c>
      <c r="D3046">
        <v>0.70659189415118095</v>
      </c>
      <c r="E3046">
        <v>1.3216463352243599</v>
      </c>
      <c r="F3046">
        <v>0.18703757968934501</v>
      </c>
      <c r="G3046" t="s">
        <v>900</v>
      </c>
      <c r="H3046" t="b">
        <v>0</v>
      </c>
      <c r="I3046" t="s">
        <v>382</v>
      </c>
      <c r="J3046" t="s">
        <v>382</v>
      </c>
      <c r="K3046" t="s">
        <v>382</v>
      </c>
      <c r="X3046" t="str">
        <f t="shared" si="244"/>
        <v>1.32164633522436_0.187037579689345</v>
      </c>
      <c r="Y3046" t="str">
        <f t="shared" si="245"/>
        <v>grade8_not_apr_march_grade_t8_ra_cont_ninti</v>
      </c>
      <c r="Z3046" t="str">
        <f t="shared" si="246"/>
        <v>FALSE</v>
      </c>
      <c r="AA3046" s="2" t="e">
        <f t="shared" si="247"/>
        <v>#VALUE!</v>
      </c>
      <c r="AB3046">
        <f t="shared" si="248"/>
        <v>0.70659189415118095</v>
      </c>
    </row>
    <row r="3047" spans="1:28">
      <c r="A3047">
        <v>3046</v>
      </c>
      <c r="B3047" t="s">
        <v>119</v>
      </c>
      <c r="C3047">
        <v>0.87165826735150298</v>
      </c>
      <c r="D3047">
        <v>0.88354741417709304</v>
      </c>
      <c r="E3047">
        <v>0.98654384967369002</v>
      </c>
      <c r="F3047">
        <v>0.32445970675692198</v>
      </c>
      <c r="G3047" t="s">
        <v>900</v>
      </c>
      <c r="H3047" t="b">
        <v>0</v>
      </c>
      <c r="I3047" t="s">
        <v>382</v>
      </c>
      <c r="J3047" t="s">
        <v>382</v>
      </c>
      <c r="K3047" t="s">
        <v>382</v>
      </c>
      <c r="X3047" t="str">
        <f t="shared" si="244"/>
        <v>0.98654384967369_0.324459706756922</v>
      </c>
      <c r="Y3047" t="str">
        <f t="shared" si="245"/>
        <v>grade8_not_apr_march_grade_t8_ra_cont_ninti</v>
      </c>
      <c r="Z3047" t="str">
        <f t="shared" si="246"/>
        <v>FALSE</v>
      </c>
      <c r="AA3047" s="2" t="e">
        <f t="shared" si="247"/>
        <v>#VALUE!</v>
      </c>
      <c r="AB3047">
        <f t="shared" si="248"/>
        <v>0.88354741417709304</v>
      </c>
    </row>
    <row r="3048" spans="1:28">
      <c r="A3048">
        <v>3047</v>
      </c>
      <c r="B3048" t="s">
        <v>120</v>
      </c>
      <c r="C3048">
        <v>0.404416552126313</v>
      </c>
      <c r="D3048">
        <v>0.88366090097405303</v>
      </c>
      <c r="E3048">
        <v>0.45766034423445401</v>
      </c>
      <c r="F3048">
        <v>0.64744373613024497</v>
      </c>
      <c r="G3048" t="s">
        <v>900</v>
      </c>
      <c r="H3048" t="b">
        <v>0</v>
      </c>
      <c r="I3048" t="s">
        <v>382</v>
      </c>
      <c r="J3048" t="s">
        <v>382</v>
      </c>
      <c r="K3048" t="s">
        <v>382</v>
      </c>
      <c r="X3048" t="str">
        <f t="shared" si="244"/>
        <v>0.457660344234454_0.647443736130245</v>
      </c>
      <c r="Y3048" t="str">
        <f t="shared" si="245"/>
        <v>grade8_not_apr_march_grade_t8_ra_cont_ninti</v>
      </c>
      <c r="Z3048" t="str">
        <f t="shared" si="246"/>
        <v>FALSE</v>
      </c>
      <c r="AA3048" s="2" t="e">
        <f t="shared" si="247"/>
        <v>#VALUE!</v>
      </c>
      <c r="AB3048">
        <f t="shared" si="248"/>
        <v>0.88366090097405303</v>
      </c>
    </row>
    <row r="3049" spans="1:28">
      <c r="A3049">
        <v>3048</v>
      </c>
      <c r="B3049" t="s">
        <v>122</v>
      </c>
      <c r="C3049">
        <v>-0.361122400465685</v>
      </c>
      <c r="D3049">
        <v>0.387757367959215</v>
      </c>
      <c r="E3049">
        <v>-0.93131022207595804</v>
      </c>
      <c r="F3049">
        <v>0.35225206772053402</v>
      </c>
      <c r="G3049" t="s">
        <v>900</v>
      </c>
      <c r="H3049" t="b">
        <v>0</v>
      </c>
      <c r="I3049" t="s">
        <v>382</v>
      </c>
      <c r="J3049" t="s">
        <v>382</v>
      </c>
      <c r="K3049" t="s">
        <v>382</v>
      </c>
      <c r="X3049" t="str">
        <f t="shared" si="244"/>
        <v>-0.931310222075958_0.352252067720534</v>
      </c>
      <c r="Y3049" t="str">
        <f t="shared" si="245"/>
        <v>grade8_not_apr_march_grade_t8_ra_cont_ninti</v>
      </c>
      <c r="Z3049" t="str">
        <f t="shared" si="246"/>
        <v>FALSE</v>
      </c>
      <c r="AA3049" s="2" t="e">
        <f t="shared" si="247"/>
        <v>#VALUE!</v>
      </c>
      <c r="AB3049">
        <f t="shared" si="248"/>
        <v>0.387757367959215</v>
      </c>
    </row>
    <row r="3050" spans="1:28">
      <c r="A3050">
        <v>3049</v>
      </c>
      <c r="B3050" t="s">
        <v>116</v>
      </c>
      <c r="C3050">
        <v>0.43336643804212899</v>
      </c>
      <c r="D3050">
        <v>0.408074824514776</v>
      </c>
      <c r="E3050">
        <v>1.0619778825058099</v>
      </c>
      <c r="F3050">
        <v>0.28915113151622202</v>
      </c>
      <c r="G3050" t="s">
        <v>901</v>
      </c>
      <c r="H3050" t="b">
        <v>0</v>
      </c>
      <c r="I3050" t="s">
        <v>382</v>
      </c>
      <c r="J3050" t="s">
        <v>382</v>
      </c>
      <c r="K3050" t="s">
        <v>382</v>
      </c>
      <c r="X3050" t="str">
        <f t="shared" si="244"/>
        <v>1.06197788250581_0.289151131516222</v>
      </c>
      <c r="Y3050" t="str">
        <f t="shared" si="245"/>
        <v>grade9_not_apr_march_grade_t8_ra_cont_ninti</v>
      </c>
      <c r="Z3050" t="str">
        <f t="shared" si="246"/>
        <v>FALSE</v>
      </c>
      <c r="AA3050" s="2" t="e">
        <f t="shared" si="247"/>
        <v>#VALUE!</v>
      </c>
      <c r="AB3050">
        <f t="shared" si="248"/>
        <v>0.408074824514776</v>
      </c>
    </row>
    <row r="3051" spans="1:28">
      <c r="A3051">
        <v>3050</v>
      </c>
      <c r="B3051" t="s">
        <v>234</v>
      </c>
      <c r="C3051">
        <v>-4.4634758280138298E-2</v>
      </c>
      <c r="D3051">
        <v>3.6397590417608698E-2</v>
      </c>
      <c r="E3051">
        <v>-1.2263108015673601</v>
      </c>
      <c r="F3051">
        <v>0.22110111180244199</v>
      </c>
      <c r="G3051" t="s">
        <v>901</v>
      </c>
      <c r="H3051" t="b">
        <v>0</v>
      </c>
      <c r="I3051" t="s">
        <v>382</v>
      </c>
      <c r="J3051" t="s">
        <v>382</v>
      </c>
      <c r="K3051" t="s">
        <v>382</v>
      </c>
      <c r="X3051" t="str">
        <f t="shared" si="244"/>
        <v>-1.22631080156736_0.221101111802442</v>
      </c>
      <c r="Y3051" t="str">
        <f t="shared" si="245"/>
        <v>grade9_not_apr_march_grade_t8_ra_cont_ninti</v>
      </c>
      <c r="Z3051" t="str">
        <f t="shared" si="246"/>
        <v>FALSE</v>
      </c>
      <c r="AA3051" s="2" t="e">
        <f t="shared" si="247"/>
        <v>#VALUE!</v>
      </c>
      <c r="AB3051">
        <f t="shared" si="248"/>
        <v>3.6397590417608698E-2</v>
      </c>
    </row>
    <row r="3052" spans="1:28">
      <c r="A3052">
        <v>3051</v>
      </c>
      <c r="B3052" t="s">
        <v>140</v>
      </c>
      <c r="C3052">
        <v>0.82947926612883904</v>
      </c>
      <c r="D3052">
        <v>0.50458373895094399</v>
      </c>
      <c r="E3052">
        <v>1.6438882232974299</v>
      </c>
      <c r="F3052">
        <v>0.101309709766918</v>
      </c>
      <c r="G3052" t="s">
        <v>901</v>
      </c>
      <c r="H3052" t="b">
        <v>0</v>
      </c>
      <c r="I3052" t="s">
        <v>382</v>
      </c>
      <c r="J3052" t="s">
        <v>382</v>
      </c>
      <c r="K3052" t="s">
        <v>382</v>
      </c>
      <c r="X3052" t="str">
        <f t="shared" si="244"/>
        <v>1.64388822329743_0.101309709766918</v>
      </c>
      <c r="Y3052" t="str">
        <f t="shared" si="245"/>
        <v>grade9_not_apr_march_grade_t8_ra_cont_ninti</v>
      </c>
      <c r="Z3052" t="str">
        <f t="shared" si="246"/>
        <v>FALSE</v>
      </c>
      <c r="AA3052" s="2" t="e">
        <f t="shared" si="247"/>
        <v>#VALUE!</v>
      </c>
      <c r="AB3052">
        <f t="shared" si="248"/>
        <v>0.50458373895094399</v>
      </c>
    </row>
    <row r="3053" spans="1:28">
      <c r="A3053">
        <v>3052</v>
      </c>
      <c r="B3053" t="s">
        <v>117</v>
      </c>
      <c r="C3053">
        <v>-5.2384771697436203E-3</v>
      </c>
      <c r="D3053">
        <v>0.84560502725622499</v>
      </c>
      <c r="E3053">
        <v>-6.1949456316989504E-3</v>
      </c>
      <c r="F3053">
        <v>0.99506154476396302</v>
      </c>
      <c r="G3053" t="s">
        <v>901</v>
      </c>
      <c r="H3053" t="b">
        <v>0</v>
      </c>
      <c r="I3053" t="s">
        <v>382</v>
      </c>
      <c r="J3053" t="s">
        <v>382</v>
      </c>
      <c r="K3053" t="s">
        <v>382</v>
      </c>
      <c r="X3053" t="str">
        <f t="shared" si="244"/>
        <v>-0.00619494563169895_0.995061544763963</v>
      </c>
      <c r="Y3053" t="str">
        <f t="shared" si="245"/>
        <v>grade9_not_apr_march_grade_t8_ra_cont_ninti</v>
      </c>
      <c r="Z3053" t="str">
        <f t="shared" si="246"/>
        <v>FALSE</v>
      </c>
      <c r="AA3053" s="2" t="e">
        <f t="shared" si="247"/>
        <v>#VALUE!</v>
      </c>
      <c r="AB3053">
        <f t="shared" si="248"/>
        <v>0.84560502725622499</v>
      </c>
    </row>
    <row r="3054" spans="1:28">
      <c r="A3054">
        <v>3053</v>
      </c>
      <c r="B3054" t="s">
        <v>118</v>
      </c>
      <c r="C3054">
        <v>0.86057732052907998</v>
      </c>
      <c r="D3054">
        <v>0.92186052849546096</v>
      </c>
      <c r="E3054">
        <v>0.933522256271891</v>
      </c>
      <c r="F3054">
        <v>0.35134617408427998</v>
      </c>
      <c r="G3054" t="s">
        <v>901</v>
      </c>
      <c r="H3054" t="b">
        <v>0</v>
      </c>
      <c r="I3054" t="s">
        <v>382</v>
      </c>
      <c r="J3054" t="s">
        <v>382</v>
      </c>
      <c r="K3054" t="s">
        <v>382</v>
      </c>
      <c r="X3054" t="str">
        <f t="shared" si="244"/>
        <v>0.933522256271891_0.35134617408428</v>
      </c>
      <c r="Y3054" t="str">
        <f t="shared" si="245"/>
        <v>grade9_not_apr_march_grade_t8_ra_cont_ninti</v>
      </c>
      <c r="Z3054" t="str">
        <f t="shared" si="246"/>
        <v>FALSE</v>
      </c>
      <c r="AA3054" s="2" t="e">
        <f t="shared" si="247"/>
        <v>#VALUE!</v>
      </c>
      <c r="AB3054">
        <f t="shared" si="248"/>
        <v>0.92186052849546096</v>
      </c>
    </row>
    <row r="3055" spans="1:28">
      <c r="A3055">
        <v>3054</v>
      </c>
      <c r="B3055" t="s">
        <v>119</v>
      </c>
      <c r="C3055">
        <v>0.59873908260344599</v>
      </c>
      <c r="D3055">
        <v>0.91946050349142805</v>
      </c>
      <c r="E3055">
        <v>0.651185211686506</v>
      </c>
      <c r="F3055">
        <v>0.51545533757766204</v>
      </c>
      <c r="G3055" t="s">
        <v>901</v>
      </c>
      <c r="H3055" t="b">
        <v>0</v>
      </c>
      <c r="I3055" t="s">
        <v>382</v>
      </c>
      <c r="J3055" t="s">
        <v>382</v>
      </c>
      <c r="K3055" t="s">
        <v>382</v>
      </c>
      <c r="X3055" t="str">
        <f t="shared" si="244"/>
        <v>0.651185211686506_0.515455337577662</v>
      </c>
      <c r="Y3055" t="str">
        <f t="shared" si="245"/>
        <v>grade9_not_apr_march_grade_t8_ra_cont_ninti</v>
      </c>
      <c r="Z3055" t="str">
        <f t="shared" si="246"/>
        <v>FALSE</v>
      </c>
      <c r="AA3055" s="2" t="e">
        <f t="shared" si="247"/>
        <v>#VALUE!</v>
      </c>
      <c r="AB3055">
        <f t="shared" si="248"/>
        <v>0.91946050349142805</v>
      </c>
    </row>
    <row r="3056" spans="1:28">
      <c r="A3056">
        <v>3055</v>
      </c>
      <c r="B3056" t="s">
        <v>120</v>
      </c>
      <c r="C3056">
        <v>1.02495232750485</v>
      </c>
      <c r="D3056">
        <v>1.07843126776764</v>
      </c>
      <c r="E3056">
        <v>0.95041043239270495</v>
      </c>
      <c r="F3056">
        <v>0.342714691643977</v>
      </c>
      <c r="G3056" t="s">
        <v>901</v>
      </c>
      <c r="H3056" t="b">
        <v>0</v>
      </c>
      <c r="I3056" t="s">
        <v>382</v>
      </c>
      <c r="J3056" t="s">
        <v>382</v>
      </c>
      <c r="K3056" t="s">
        <v>382</v>
      </c>
      <c r="X3056" t="str">
        <f t="shared" si="244"/>
        <v>0.950410432392705_0.342714691643977</v>
      </c>
      <c r="Y3056" t="str">
        <f t="shared" si="245"/>
        <v>grade9_not_apr_march_grade_t8_ra_cont_ninti</v>
      </c>
      <c r="Z3056" t="str">
        <f t="shared" si="246"/>
        <v>FALSE</v>
      </c>
      <c r="AA3056" s="2" t="e">
        <f t="shared" si="247"/>
        <v>#VALUE!</v>
      </c>
      <c r="AB3056">
        <f t="shared" si="248"/>
        <v>1.07843126776764</v>
      </c>
    </row>
    <row r="3057" spans="1:28">
      <c r="A3057">
        <v>3056</v>
      </c>
      <c r="B3057" t="s">
        <v>122</v>
      </c>
      <c r="C3057">
        <v>8.9258797804167306E-3</v>
      </c>
      <c r="D3057">
        <v>0.47436323518373602</v>
      </c>
      <c r="E3057">
        <v>1.8816550521583798E-2</v>
      </c>
      <c r="F3057">
        <v>0.98500070996628097</v>
      </c>
      <c r="G3057" t="s">
        <v>901</v>
      </c>
      <c r="H3057" t="b">
        <v>0</v>
      </c>
      <c r="I3057" t="s">
        <v>382</v>
      </c>
      <c r="J3057" t="s">
        <v>382</v>
      </c>
      <c r="K3057" t="s">
        <v>382</v>
      </c>
      <c r="X3057" t="str">
        <f t="shared" si="244"/>
        <v>0.0188165505215838_0.985000709966281</v>
      </c>
      <c r="Y3057" t="str">
        <f t="shared" si="245"/>
        <v>grade9_not_apr_march_grade_t8_ra_cont_ninti</v>
      </c>
      <c r="Z3057" t="str">
        <f t="shared" si="246"/>
        <v>FALSE</v>
      </c>
      <c r="AA3057" s="2" t="e">
        <f t="shared" si="247"/>
        <v>#VALUE!</v>
      </c>
      <c r="AB3057">
        <f t="shared" si="248"/>
        <v>0.47436323518373602</v>
      </c>
    </row>
    <row r="3058" spans="1:28">
      <c r="A3058">
        <v>3057</v>
      </c>
      <c r="B3058" t="s">
        <v>150</v>
      </c>
      <c r="C3058">
        <v>16.1559641197674</v>
      </c>
      <c r="D3058">
        <v>0.23868097174241701</v>
      </c>
      <c r="E3058">
        <v>67.688530014880499</v>
      </c>
      <c r="F3058">
        <v>0</v>
      </c>
      <c r="G3058" t="s">
        <v>571</v>
      </c>
      <c r="H3058" t="b">
        <v>0</v>
      </c>
      <c r="I3058" t="s">
        <v>382</v>
      </c>
      <c r="J3058" t="s">
        <v>382</v>
      </c>
      <c r="K3058" t="s">
        <v>382</v>
      </c>
      <c r="X3058" t="str">
        <f t="shared" si="244"/>
        <v>67.6885300148805_0</v>
      </c>
      <c r="Y3058" t="str">
        <f t="shared" si="245"/>
        <v>grade4_all_grade_t8_ra_basic_effort</v>
      </c>
      <c r="Z3058" t="str">
        <f t="shared" si="246"/>
        <v>FALSE</v>
      </c>
      <c r="AA3058" s="2" t="e">
        <f t="shared" si="247"/>
        <v>#VALUE!</v>
      </c>
      <c r="AB3058">
        <f t="shared" si="248"/>
        <v>0.23868097174241701</v>
      </c>
    </row>
    <row r="3059" spans="1:28">
      <c r="A3059">
        <v>3058</v>
      </c>
      <c r="B3059" t="s">
        <v>116</v>
      </c>
      <c r="C3059">
        <v>6.2421839491754602E-2</v>
      </c>
      <c r="D3059">
        <v>0.102570422093788</v>
      </c>
      <c r="E3059">
        <v>0.60857543741681996</v>
      </c>
      <c r="F3059">
        <v>0.54294521151213104</v>
      </c>
      <c r="G3059" t="s">
        <v>571</v>
      </c>
      <c r="H3059" t="b">
        <v>0</v>
      </c>
      <c r="I3059" t="s">
        <v>382</v>
      </c>
      <c r="J3059" t="s">
        <v>382</v>
      </c>
      <c r="K3059" t="s">
        <v>382</v>
      </c>
      <c r="X3059" t="str">
        <f t="shared" si="244"/>
        <v>0.60857543741682_0.542945211512131</v>
      </c>
      <c r="Y3059" t="str">
        <f t="shared" si="245"/>
        <v>grade4_all_grade_t8_ra_basic_effort</v>
      </c>
      <c r="Z3059" t="str">
        <f t="shared" si="246"/>
        <v>FALSE</v>
      </c>
      <c r="AA3059" s="2" t="e">
        <f t="shared" si="247"/>
        <v>#VALUE!</v>
      </c>
      <c r="AB3059">
        <f t="shared" si="248"/>
        <v>0.102570422093788</v>
      </c>
    </row>
    <row r="3060" spans="1:28">
      <c r="A3060">
        <v>3059</v>
      </c>
      <c r="B3060" t="s">
        <v>234</v>
      </c>
      <c r="C3060">
        <v>-1.4276022094956899E-3</v>
      </c>
      <c r="D3060">
        <v>9.0239751452794604E-3</v>
      </c>
      <c r="E3060">
        <v>-0.15820103518818801</v>
      </c>
      <c r="F3060">
        <v>0.87433058561519506</v>
      </c>
      <c r="G3060" t="s">
        <v>571</v>
      </c>
      <c r="H3060" t="b">
        <v>0</v>
      </c>
      <c r="I3060" t="s">
        <v>382</v>
      </c>
      <c r="J3060" t="s">
        <v>382</v>
      </c>
      <c r="K3060" t="s">
        <v>382</v>
      </c>
      <c r="X3060" t="str">
        <f t="shared" si="244"/>
        <v>-0.158201035188188_0.874330585615195</v>
      </c>
      <c r="Y3060" t="str">
        <f t="shared" si="245"/>
        <v>grade4_all_grade_t8_ra_basic_effort</v>
      </c>
      <c r="Z3060" t="str">
        <f t="shared" si="246"/>
        <v>FALSE</v>
      </c>
      <c r="AA3060" s="2" t="e">
        <f t="shared" si="247"/>
        <v>#VALUE!</v>
      </c>
      <c r="AB3060">
        <f t="shared" si="248"/>
        <v>9.0239751452794604E-3</v>
      </c>
    </row>
    <row r="3061" spans="1:28">
      <c r="A3061">
        <v>3060</v>
      </c>
      <c r="B3061" t="s">
        <v>150</v>
      </c>
      <c r="C3061">
        <v>16.106659246466702</v>
      </c>
      <c r="D3061">
        <v>0.22963907042756099</v>
      </c>
      <c r="E3061">
        <v>70.139019533905795</v>
      </c>
      <c r="F3061">
        <v>0</v>
      </c>
      <c r="G3061" t="s">
        <v>572</v>
      </c>
      <c r="H3061" t="b">
        <v>0</v>
      </c>
      <c r="I3061" t="s">
        <v>382</v>
      </c>
      <c r="J3061" t="s">
        <v>382</v>
      </c>
      <c r="K3061" t="s">
        <v>382</v>
      </c>
      <c r="X3061" t="str">
        <f t="shared" si="244"/>
        <v>70.1390195339058_0</v>
      </c>
      <c r="Y3061" t="str">
        <f t="shared" si="245"/>
        <v>grade5_all_grade_t8_ra_basic_effort</v>
      </c>
      <c r="Z3061" t="str">
        <f t="shared" si="246"/>
        <v>FALSE</v>
      </c>
      <c r="AA3061" s="2" t="e">
        <f t="shared" si="247"/>
        <v>#VALUE!</v>
      </c>
      <c r="AB3061">
        <f t="shared" si="248"/>
        <v>0.22963907042756099</v>
      </c>
    </row>
    <row r="3062" spans="1:28">
      <c r="A3062">
        <v>3061</v>
      </c>
      <c r="B3062" t="s">
        <v>116</v>
      </c>
      <c r="C3062">
        <v>-7.5995527887278702E-2</v>
      </c>
      <c r="D3062">
        <v>9.5501892239441305E-2</v>
      </c>
      <c r="E3062">
        <v>-0.79574892292964705</v>
      </c>
      <c r="F3062">
        <v>0.42633695138123801</v>
      </c>
      <c r="G3062" t="s">
        <v>572</v>
      </c>
      <c r="H3062" t="b">
        <v>0</v>
      </c>
      <c r="I3062" t="s">
        <v>382</v>
      </c>
      <c r="J3062" t="s">
        <v>382</v>
      </c>
      <c r="K3062" t="s">
        <v>382</v>
      </c>
      <c r="X3062" t="str">
        <f t="shared" si="244"/>
        <v>-0.795748922929647_0.426336951381238</v>
      </c>
      <c r="Y3062" t="str">
        <f t="shared" si="245"/>
        <v>grade5_all_grade_t8_ra_basic_effort</v>
      </c>
      <c r="Z3062" t="str">
        <f t="shared" si="246"/>
        <v>FALSE</v>
      </c>
      <c r="AA3062" s="2" t="e">
        <f t="shared" si="247"/>
        <v>#VALUE!</v>
      </c>
      <c r="AB3062">
        <f t="shared" si="248"/>
        <v>9.5501892239441305E-2</v>
      </c>
    </row>
    <row r="3063" spans="1:28">
      <c r="A3063">
        <v>3062</v>
      </c>
      <c r="B3063" t="s">
        <v>234</v>
      </c>
      <c r="C3063">
        <v>1.1174279981186599E-2</v>
      </c>
      <c r="D3063">
        <v>8.3893351460792593E-3</v>
      </c>
      <c r="E3063">
        <v>1.3319625198677201</v>
      </c>
      <c r="F3063">
        <v>0.18312797566584499</v>
      </c>
      <c r="G3063" t="s">
        <v>572</v>
      </c>
      <c r="H3063" t="b">
        <v>0</v>
      </c>
      <c r="I3063" t="s">
        <v>382</v>
      </c>
      <c r="J3063" t="s">
        <v>382</v>
      </c>
      <c r="K3063" t="s">
        <v>382</v>
      </c>
      <c r="X3063" t="str">
        <f t="shared" si="244"/>
        <v>1.33196251986772_0.183127975665845</v>
      </c>
      <c r="Y3063" t="str">
        <f t="shared" si="245"/>
        <v>grade5_all_grade_t8_ra_basic_effort</v>
      </c>
      <c r="Z3063" t="str">
        <f t="shared" si="246"/>
        <v>FALSE</v>
      </c>
      <c r="AA3063" s="2" t="e">
        <f t="shared" si="247"/>
        <v>#VALUE!</v>
      </c>
      <c r="AB3063">
        <f t="shared" si="248"/>
        <v>8.3893351460792593E-3</v>
      </c>
    </row>
    <row r="3064" spans="1:28">
      <c r="A3064">
        <v>3063</v>
      </c>
      <c r="B3064" t="s">
        <v>150</v>
      </c>
      <c r="C3064">
        <v>15.921145363150501</v>
      </c>
      <c r="D3064">
        <v>0.23572206209084801</v>
      </c>
      <c r="E3064">
        <v>67.542024797892793</v>
      </c>
      <c r="F3064">
        <v>0</v>
      </c>
      <c r="G3064" t="s">
        <v>573</v>
      </c>
      <c r="H3064" t="b">
        <v>0</v>
      </c>
      <c r="I3064" t="s">
        <v>382</v>
      </c>
      <c r="J3064" t="s">
        <v>382</v>
      </c>
      <c r="K3064" t="s">
        <v>382</v>
      </c>
      <c r="X3064" t="str">
        <f t="shared" si="244"/>
        <v>67.5420247978928_0</v>
      </c>
      <c r="Y3064" t="str">
        <f t="shared" si="245"/>
        <v>grade6_all_grade_t8_ra_basic_effort</v>
      </c>
      <c r="Z3064" t="str">
        <f t="shared" si="246"/>
        <v>FALSE</v>
      </c>
      <c r="AA3064" s="2" t="e">
        <f t="shared" si="247"/>
        <v>#VALUE!</v>
      </c>
      <c r="AB3064">
        <f t="shared" si="248"/>
        <v>0.23572206209084801</v>
      </c>
    </row>
    <row r="3065" spans="1:28">
      <c r="A3065">
        <v>3064</v>
      </c>
      <c r="B3065" t="s">
        <v>116</v>
      </c>
      <c r="C3065">
        <v>2.1098544964765001E-2</v>
      </c>
      <c r="D3065">
        <v>9.7997716068023197E-2</v>
      </c>
      <c r="E3065">
        <v>0.21529629272298401</v>
      </c>
      <c r="F3065">
        <v>0.82957330531738604</v>
      </c>
      <c r="G3065" t="s">
        <v>573</v>
      </c>
      <c r="H3065" t="b">
        <v>0</v>
      </c>
      <c r="I3065" t="s">
        <v>382</v>
      </c>
      <c r="J3065" t="s">
        <v>382</v>
      </c>
      <c r="K3065" t="s">
        <v>382</v>
      </c>
      <c r="X3065" t="str">
        <f t="shared" si="244"/>
        <v>0.215296292722984_0.829573305317386</v>
      </c>
      <c r="Y3065" t="str">
        <f t="shared" si="245"/>
        <v>grade6_all_grade_t8_ra_basic_effort</v>
      </c>
      <c r="Z3065" t="str">
        <f t="shared" si="246"/>
        <v>FALSE</v>
      </c>
      <c r="AA3065" s="2" t="e">
        <f t="shared" si="247"/>
        <v>#VALUE!</v>
      </c>
      <c r="AB3065">
        <f t="shared" si="248"/>
        <v>9.7997716068023197E-2</v>
      </c>
    </row>
    <row r="3066" spans="1:28">
      <c r="A3066">
        <v>3065</v>
      </c>
      <c r="B3066" t="s">
        <v>234</v>
      </c>
      <c r="C3066">
        <v>6.5988290782362604E-4</v>
      </c>
      <c r="D3066">
        <v>8.6163859441110192E-3</v>
      </c>
      <c r="E3066">
        <v>7.65846506997091E-2</v>
      </c>
      <c r="F3066">
        <v>0.93896687604364604</v>
      </c>
      <c r="G3066" t="s">
        <v>573</v>
      </c>
      <c r="H3066" t="b">
        <v>0</v>
      </c>
      <c r="I3066" t="s">
        <v>382</v>
      </c>
      <c r="J3066" t="s">
        <v>382</v>
      </c>
      <c r="K3066" t="s">
        <v>382</v>
      </c>
      <c r="X3066" t="str">
        <f t="shared" si="244"/>
        <v>0.0765846506997091_0.938966876043646</v>
      </c>
      <c r="Y3066" t="str">
        <f t="shared" si="245"/>
        <v>grade6_all_grade_t8_ra_basic_effort</v>
      </c>
      <c r="Z3066" t="str">
        <f t="shared" si="246"/>
        <v>FALSE</v>
      </c>
      <c r="AA3066" s="2" t="e">
        <f t="shared" si="247"/>
        <v>#VALUE!</v>
      </c>
      <c r="AB3066">
        <f t="shared" si="248"/>
        <v>8.6163859441110192E-3</v>
      </c>
    </row>
    <row r="3067" spans="1:28">
      <c r="A3067">
        <v>3066</v>
      </c>
      <c r="B3067" t="s">
        <v>150</v>
      </c>
      <c r="C3067">
        <v>15.762310607685899</v>
      </c>
      <c r="D3067">
        <v>0.199170739641263</v>
      </c>
      <c r="E3067">
        <v>79.139690077348803</v>
      </c>
      <c r="F3067">
        <v>0</v>
      </c>
      <c r="G3067" t="s">
        <v>574</v>
      </c>
      <c r="H3067" t="b">
        <v>0</v>
      </c>
      <c r="I3067" t="s">
        <v>382</v>
      </c>
      <c r="J3067" t="s">
        <v>382</v>
      </c>
      <c r="K3067" t="s">
        <v>382</v>
      </c>
      <c r="X3067" t="str">
        <f t="shared" si="244"/>
        <v>79.1396900773488_0</v>
      </c>
      <c r="Y3067" t="str">
        <f t="shared" si="245"/>
        <v>grade7_all_grade_t8_ra_basic_effort</v>
      </c>
      <c r="Z3067" t="str">
        <f t="shared" si="246"/>
        <v>FALSE</v>
      </c>
      <c r="AA3067" s="2" t="e">
        <f t="shared" si="247"/>
        <v>#VALUE!</v>
      </c>
      <c r="AB3067">
        <f t="shared" si="248"/>
        <v>0.199170739641263</v>
      </c>
    </row>
    <row r="3068" spans="1:28">
      <c r="A3068">
        <v>3067</v>
      </c>
      <c r="B3068" t="s">
        <v>116</v>
      </c>
      <c r="C3068">
        <v>0.18267397161323301</v>
      </c>
      <c r="D3068">
        <v>8.7151386254340393E-2</v>
      </c>
      <c r="E3068">
        <v>2.0960535392991</v>
      </c>
      <c r="F3068">
        <v>3.6286645276588397E-2</v>
      </c>
      <c r="G3068" t="s">
        <v>574</v>
      </c>
      <c r="H3068" t="b">
        <v>0</v>
      </c>
      <c r="I3068" t="s">
        <v>382</v>
      </c>
      <c r="J3068" t="s">
        <v>382</v>
      </c>
      <c r="K3068" t="s">
        <v>382</v>
      </c>
      <c r="X3068" t="str">
        <f t="shared" ref="X3068:X3131" si="249">E3068&amp;"_"&amp;F3068</f>
        <v>2.0960535392991_0.0362866452765884</v>
      </c>
      <c r="Y3068" t="str">
        <f t="shared" ref="Y3068:Y3131" si="250">TEXT(G3068,"0.000")</f>
        <v>grade7_all_grade_t8_ra_basic_effort</v>
      </c>
      <c r="Z3068" t="str">
        <f t="shared" ref="Z3068:Z3131" si="251">TEXT(H3068,"0.000")</f>
        <v>FALSE</v>
      </c>
      <c r="AA3068" s="2" t="e">
        <f t="shared" ref="AA3068:AA3131" si="252">IF(COUNTIF(J3068,"*E*")&gt;0, "***", IF(TEXT(J3068, "0.00E+00")*1&lt;0.01, "***", IF(TEXT(J3068, "0.00E+00")*1&lt;0.05, "**",  IF(TEXT(J3068, "0.00E+00")*1&lt;0.1, "*",""))))</f>
        <v>#VALUE!</v>
      </c>
      <c r="AB3068">
        <f t="shared" ref="AB3068:AB3131" si="253">D3068</f>
        <v>8.7151386254340393E-2</v>
      </c>
    </row>
    <row r="3069" spans="1:28">
      <c r="A3069">
        <v>3068</v>
      </c>
      <c r="B3069" t="s">
        <v>234</v>
      </c>
      <c r="C3069">
        <v>-1.04564315383988E-2</v>
      </c>
      <c r="D3069">
        <v>7.6438527940347403E-3</v>
      </c>
      <c r="E3069">
        <v>-1.36795302318733</v>
      </c>
      <c r="F3069">
        <v>0.17158309532638699</v>
      </c>
      <c r="G3069" t="s">
        <v>574</v>
      </c>
      <c r="H3069" t="b">
        <v>0</v>
      </c>
      <c r="I3069" t="s">
        <v>382</v>
      </c>
      <c r="J3069" t="s">
        <v>382</v>
      </c>
      <c r="K3069" t="s">
        <v>382</v>
      </c>
      <c r="X3069" t="str">
        <f t="shared" si="249"/>
        <v>-1.36795302318733_0.171583095326387</v>
      </c>
      <c r="Y3069" t="str">
        <f t="shared" si="250"/>
        <v>grade7_all_grade_t8_ra_basic_effort</v>
      </c>
      <c r="Z3069" t="str">
        <f t="shared" si="251"/>
        <v>FALSE</v>
      </c>
      <c r="AA3069" s="2" t="e">
        <f t="shared" si="252"/>
        <v>#VALUE!</v>
      </c>
      <c r="AB3069">
        <f t="shared" si="253"/>
        <v>7.6438527940347403E-3</v>
      </c>
    </row>
    <row r="3070" spans="1:28">
      <c r="A3070">
        <v>3069</v>
      </c>
      <c r="B3070" t="s">
        <v>150</v>
      </c>
      <c r="C3070">
        <v>14.963578822796901</v>
      </c>
      <c r="D3070">
        <v>0.33701607615713403</v>
      </c>
      <c r="E3070">
        <v>44.400192992040402</v>
      </c>
      <c r="F3070" s="17">
        <v>2.8246063278674199E-218</v>
      </c>
      <c r="G3070" t="s">
        <v>575</v>
      </c>
      <c r="H3070" t="b">
        <v>0</v>
      </c>
      <c r="I3070" t="s">
        <v>382</v>
      </c>
      <c r="J3070" t="s">
        <v>382</v>
      </c>
      <c r="K3070" t="s">
        <v>382</v>
      </c>
      <c r="X3070" t="str">
        <f t="shared" si="249"/>
        <v>44.4001929920404_2.8246063278674E-218</v>
      </c>
      <c r="Y3070" t="str">
        <f t="shared" si="250"/>
        <v>grade8_all_grade_t8_ra_basic_effort</v>
      </c>
      <c r="Z3070" t="str">
        <f t="shared" si="251"/>
        <v>FALSE</v>
      </c>
      <c r="AA3070" s="2" t="e">
        <f t="shared" si="252"/>
        <v>#VALUE!</v>
      </c>
      <c r="AB3070">
        <f t="shared" si="253"/>
        <v>0.33701607615713403</v>
      </c>
    </row>
    <row r="3071" spans="1:28">
      <c r="A3071">
        <v>3070</v>
      </c>
      <c r="B3071" t="s">
        <v>116</v>
      </c>
      <c r="C3071">
        <v>-0.10722099234400501</v>
      </c>
      <c r="D3071">
        <v>0.13404631945364201</v>
      </c>
      <c r="E3071">
        <v>-0.79988016665452699</v>
      </c>
      <c r="F3071">
        <v>0.42401708194584797</v>
      </c>
      <c r="G3071" t="s">
        <v>575</v>
      </c>
      <c r="H3071" t="b">
        <v>0</v>
      </c>
      <c r="I3071" t="s">
        <v>382</v>
      </c>
      <c r="J3071" t="s">
        <v>382</v>
      </c>
      <c r="K3071" t="s">
        <v>382</v>
      </c>
      <c r="X3071" t="str">
        <f t="shared" si="249"/>
        <v>-0.799880166654527_0.424017081945848</v>
      </c>
      <c r="Y3071" t="str">
        <f t="shared" si="250"/>
        <v>grade8_all_grade_t8_ra_basic_effort</v>
      </c>
      <c r="Z3071" t="str">
        <f t="shared" si="251"/>
        <v>FALSE</v>
      </c>
      <c r="AA3071" s="2" t="e">
        <f t="shared" si="252"/>
        <v>#VALUE!</v>
      </c>
      <c r="AB3071">
        <f t="shared" si="253"/>
        <v>0.13404631945364201</v>
      </c>
    </row>
    <row r="3072" spans="1:28">
      <c r="A3072">
        <v>3071</v>
      </c>
      <c r="B3072" t="s">
        <v>234</v>
      </c>
      <c r="C3072">
        <v>1.40715644372214E-2</v>
      </c>
      <c r="D3072">
        <v>1.1295493667836E-2</v>
      </c>
      <c r="E3072">
        <v>1.2457679895204901</v>
      </c>
      <c r="F3072">
        <v>0.21321338979309001</v>
      </c>
      <c r="G3072" t="s">
        <v>575</v>
      </c>
      <c r="H3072" t="b">
        <v>0</v>
      </c>
      <c r="I3072" t="s">
        <v>382</v>
      </c>
      <c r="J3072" t="s">
        <v>382</v>
      </c>
      <c r="K3072" t="s">
        <v>382</v>
      </c>
      <c r="X3072" t="str">
        <f t="shared" si="249"/>
        <v>1.24576798952049_0.21321338979309</v>
      </c>
      <c r="Y3072" t="str">
        <f t="shared" si="250"/>
        <v>grade8_all_grade_t8_ra_basic_effort</v>
      </c>
      <c r="Z3072" t="str">
        <f t="shared" si="251"/>
        <v>FALSE</v>
      </c>
      <c r="AA3072" s="2" t="e">
        <f t="shared" si="252"/>
        <v>#VALUE!</v>
      </c>
      <c r="AB3072">
        <f t="shared" si="253"/>
        <v>1.1295493667836E-2</v>
      </c>
    </row>
    <row r="3073" spans="1:28">
      <c r="A3073">
        <v>3072</v>
      </c>
      <c r="B3073" t="s">
        <v>150</v>
      </c>
      <c r="C3073">
        <v>13.9682429255157</v>
      </c>
      <c r="D3073">
        <v>0.32836532865423201</v>
      </c>
      <c r="E3073">
        <v>42.538726554240498</v>
      </c>
      <c r="F3073" s="17">
        <v>3.2424530839092302E-189</v>
      </c>
      <c r="G3073" t="s">
        <v>576</v>
      </c>
      <c r="H3073" t="b">
        <v>0</v>
      </c>
      <c r="I3073" t="s">
        <v>382</v>
      </c>
      <c r="J3073" t="s">
        <v>382</v>
      </c>
      <c r="K3073" t="s">
        <v>382</v>
      </c>
      <c r="X3073" t="str">
        <f t="shared" si="249"/>
        <v>42.5387265542405_3.2424530839092E-189</v>
      </c>
      <c r="Y3073" t="str">
        <f t="shared" si="250"/>
        <v>grade9_all_grade_t8_ra_basic_effort</v>
      </c>
      <c r="Z3073" t="str">
        <f t="shared" si="251"/>
        <v>FALSE</v>
      </c>
      <c r="AA3073" s="2" t="e">
        <f t="shared" si="252"/>
        <v>#VALUE!</v>
      </c>
      <c r="AB3073">
        <f t="shared" si="253"/>
        <v>0.32836532865423201</v>
      </c>
    </row>
    <row r="3074" spans="1:28">
      <c r="A3074">
        <v>3073</v>
      </c>
      <c r="B3074" t="s">
        <v>116</v>
      </c>
      <c r="C3074">
        <v>0.218918266543877</v>
      </c>
      <c r="D3074">
        <v>0.13969760484674301</v>
      </c>
      <c r="E3074">
        <v>1.56708675702811</v>
      </c>
      <c r="F3074">
        <v>0.11758561912245701</v>
      </c>
      <c r="G3074" t="s">
        <v>576</v>
      </c>
      <c r="H3074" t="b">
        <v>0</v>
      </c>
      <c r="I3074" t="s">
        <v>382</v>
      </c>
      <c r="J3074" t="s">
        <v>382</v>
      </c>
      <c r="K3074" t="s">
        <v>382</v>
      </c>
      <c r="X3074" t="str">
        <f t="shared" si="249"/>
        <v>1.56708675702811_0.117585619122457</v>
      </c>
      <c r="Y3074" t="str">
        <f t="shared" si="250"/>
        <v>grade9_all_grade_t8_ra_basic_effort</v>
      </c>
      <c r="Z3074" t="str">
        <f t="shared" si="251"/>
        <v>FALSE</v>
      </c>
      <c r="AA3074" s="2" t="e">
        <f t="shared" si="252"/>
        <v>#VALUE!</v>
      </c>
      <c r="AB3074">
        <f t="shared" si="253"/>
        <v>0.13969760484674301</v>
      </c>
    </row>
    <row r="3075" spans="1:28">
      <c r="A3075">
        <v>3074</v>
      </c>
      <c r="B3075" t="s">
        <v>234</v>
      </c>
      <c r="C3075">
        <v>-1.6374022822397302E-2</v>
      </c>
      <c r="D3075">
        <v>1.21972093253207E-2</v>
      </c>
      <c r="E3075">
        <v>-1.3424400931125899</v>
      </c>
      <c r="F3075">
        <v>0.17992635896853801</v>
      </c>
      <c r="G3075" t="s">
        <v>576</v>
      </c>
      <c r="H3075" t="b">
        <v>0</v>
      </c>
      <c r="I3075" t="s">
        <v>382</v>
      </c>
      <c r="J3075" t="s">
        <v>382</v>
      </c>
      <c r="K3075" t="s">
        <v>382</v>
      </c>
      <c r="X3075" t="str">
        <f t="shared" si="249"/>
        <v>-1.34244009311259_0.179926358968538</v>
      </c>
      <c r="Y3075" t="str">
        <f t="shared" si="250"/>
        <v>grade9_all_grade_t8_ra_basic_effort</v>
      </c>
      <c r="Z3075" t="str">
        <f t="shared" si="251"/>
        <v>FALSE</v>
      </c>
      <c r="AA3075" s="2" t="e">
        <f t="shared" si="252"/>
        <v>#VALUE!</v>
      </c>
      <c r="AB3075">
        <f t="shared" si="253"/>
        <v>1.21972093253207E-2</v>
      </c>
    </row>
    <row r="3076" spans="1:28">
      <c r="A3076">
        <v>3075</v>
      </c>
      <c r="B3076" t="s">
        <v>150</v>
      </c>
      <c r="C3076">
        <v>16.056587116383401</v>
      </c>
      <c r="D3076">
        <v>0.41289212463168501</v>
      </c>
      <c r="E3076">
        <v>38.888092454431003</v>
      </c>
      <c r="F3076" s="17">
        <v>1.6363514554260801E-189</v>
      </c>
      <c r="G3076" t="s">
        <v>902</v>
      </c>
      <c r="H3076" t="b">
        <v>0</v>
      </c>
      <c r="I3076" t="s">
        <v>382</v>
      </c>
      <c r="J3076" t="s">
        <v>382</v>
      </c>
      <c r="K3076" t="s">
        <v>382</v>
      </c>
      <c r="X3076" t="str">
        <f t="shared" si="249"/>
        <v>38.888092454431_1.6363514554261E-189</v>
      </c>
      <c r="Y3076" t="str">
        <f t="shared" si="250"/>
        <v>grade4_not_apr_march_grade_t8_ra_basic_effort</v>
      </c>
      <c r="Z3076" t="str">
        <f t="shared" si="251"/>
        <v>FALSE</v>
      </c>
      <c r="AA3076" s="2" t="e">
        <f t="shared" si="252"/>
        <v>#VALUE!</v>
      </c>
      <c r="AB3076">
        <f t="shared" si="253"/>
        <v>0.41289212463168501</v>
      </c>
    </row>
    <row r="3077" spans="1:28">
      <c r="A3077">
        <v>3076</v>
      </c>
      <c r="B3077" t="s">
        <v>116</v>
      </c>
      <c r="C3077">
        <v>6.48371522184326E-2</v>
      </c>
      <c r="D3077">
        <v>0.16580523731400701</v>
      </c>
      <c r="E3077">
        <v>0.39104405426978101</v>
      </c>
      <c r="F3077">
        <v>0.69586454800971098</v>
      </c>
      <c r="G3077" t="s">
        <v>902</v>
      </c>
      <c r="H3077" t="b">
        <v>0</v>
      </c>
      <c r="I3077" t="s">
        <v>382</v>
      </c>
      <c r="J3077" t="s">
        <v>382</v>
      </c>
      <c r="K3077" t="s">
        <v>382</v>
      </c>
      <c r="X3077" t="str">
        <f t="shared" si="249"/>
        <v>0.391044054269781_0.695864548009711</v>
      </c>
      <c r="Y3077" t="str">
        <f t="shared" si="250"/>
        <v>grade4_not_apr_march_grade_t8_ra_basic_effort</v>
      </c>
      <c r="Z3077" t="str">
        <f t="shared" si="251"/>
        <v>FALSE</v>
      </c>
      <c r="AA3077" s="2" t="e">
        <f t="shared" si="252"/>
        <v>#VALUE!</v>
      </c>
      <c r="AB3077">
        <f t="shared" si="253"/>
        <v>0.16580523731400701</v>
      </c>
    </row>
    <row r="3078" spans="1:28">
      <c r="A3078">
        <v>3077</v>
      </c>
      <c r="B3078" t="s">
        <v>234</v>
      </c>
      <c r="C3078">
        <v>9.2006227376536295E-4</v>
      </c>
      <c r="D3078">
        <v>1.40828031642027E-2</v>
      </c>
      <c r="E3078">
        <v>6.5332325037680397E-2</v>
      </c>
      <c r="F3078">
        <v>0.94792506233456797</v>
      </c>
      <c r="G3078" t="s">
        <v>902</v>
      </c>
      <c r="H3078" t="b">
        <v>0</v>
      </c>
      <c r="I3078" t="s">
        <v>382</v>
      </c>
      <c r="J3078" t="s">
        <v>382</v>
      </c>
      <c r="K3078" t="s">
        <v>382</v>
      </c>
      <c r="X3078" t="str">
        <f t="shared" si="249"/>
        <v>0.0653323250376804_0.947925062334568</v>
      </c>
      <c r="Y3078" t="str">
        <f t="shared" si="250"/>
        <v>grade4_not_apr_march_grade_t8_ra_basic_effort</v>
      </c>
      <c r="Z3078" t="str">
        <f t="shared" si="251"/>
        <v>FALSE</v>
      </c>
      <c r="AA3078" s="2" t="e">
        <f t="shared" si="252"/>
        <v>#VALUE!</v>
      </c>
      <c r="AB3078">
        <f t="shared" si="253"/>
        <v>1.40828031642027E-2</v>
      </c>
    </row>
    <row r="3079" spans="1:28">
      <c r="A3079">
        <v>3078</v>
      </c>
      <c r="B3079" t="s">
        <v>150</v>
      </c>
      <c r="C3079">
        <v>15.7940399298455</v>
      </c>
      <c r="D3079">
        <v>0.39978794434196802</v>
      </c>
      <c r="E3079">
        <v>39.506043524753501</v>
      </c>
      <c r="F3079" s="17">
        <v>5.6785948202312298E-207</v>
      </c>
      <c r="G3079" t="s">
        <v>903</v>
      </c>
      <c r="H3079" t="b">
        <v>0</v>
      </c>
      <c r="I3079" t="s">
        <v>382</v>
      </c>
      <c r="J3079" t="s">
        <v>382</v>
      </c>
      <c r="K3079" t="s">
        <v>382</v>
      </c>
      <c r="X3079" t="str">
        <f t="shared" si="249"/>
        <v>39.5060435247535_5.6785948202312E-207</v>
      </c>
      <c r="Y3079" t="str">
        <f t="shared" si="250"/>
        <v>grade5_not_apr_march_grade_t8_ra_basic_effort</v>
      </c>
      <c r="Z3079" t="str">
        <f t="shared" si="251"/>
        <v>FALSE</v>
      </c>
      <c r="AA3079" s="2" t="e">
        <f t="shared" si="252"/>
        <v>#VALUE!</v>
      </c>
      <c r="AB3079">
        <f t="shared" si="253"/>
        <v>0.39978794434196802</v>
      </c>
    </row>
    <row r="3080" spans="1:28">
      <c r="A3080">
        <v>3079</v>
      </c>
      <c r="B3080" t="s">
        <v>116</v>
      </c>
      <c r="C3080">
        <v>2.48235372136325E-2</v>
      </c>
      <c r="D3080">
        <v>0.157074565805362</v>
      </c>
      <c r="E3080">
        <v>0.15803664384718</v>
      </c>
      <c r="F3080">
        <v>0.87445957674829899</v>
      </c>
      <c r="G3080" t="s">
        <v>903</v>
      </c>
      <c r="H3080" t="b">
        <v>0</v>
      </c>
      <c r="I3080" t="s">
        <v>382</v>
      </c>
      <c r="J3080" t="s">
        <v>382</v>
      </c>
      <c r="K3080" t="s">
        <v>382</v>
      </c>
      <c r="X3080" t="str">
        <f t="shared" si="249"/>
        <v>0.15803664384718_0.874459576748299</v>
      </c>
      <c r="Y3080" t="str">
        <f t="shared" si="250"/>
        <v>grade5_not_apr_march_grade_t8_ra_basic_effort</v>
      </c>
      <c r="Z3080" t="str">
        <f t="shared" si="251"/>
        <v>FALSE</v>
      </c>
      <c r="AA3080" s="2" t="e">
        <f t="shared" si="252"/>
        <v>#VALUE!</v>
      </c>
      <c r="AB3080">
        <f t="shared" si="253"/>
        <v>0.157074565805362</v>
      </c>
    </row>
    <row r="3081" spans="1:28">
      <c r="A3081">
        <v>3080</v>
      </c>
      <c r="B3081" t="s">
        <v>234</v>
      </c>
      <c r="C3081">
        <v>4.4096588176989098E-3</v>
      </c>
      <c r="D3081">
        <v>1.3385490228906E-2</v>
      </c>
      <c r="E3081">
        <v>0.329435735433601</v>
      </c>
      <c r="F3081">
        <v>0.74189480112083395</v>
      </c>
      <c r="G3081" t="s">
        <v>903</v>
      </c>
      <c r="H3081" t="b">
        <v>0</v>
      </c>
      <c r="I3081" t="s">
        <v>382</v>
      </c>
      <c r="J3081" t="s">
        <v>382</v>
      </c>
      <c r="K3081" t="s">
        <v>382</v>
      </c>
      <c r="X3081" t="str">
        <f t="shared" si="249"/>
        <v>0.329435735433601_0.741894801120834</v>
      </c>
      <c r="Y3081" t="str">
        <f t="shared" si="250"/>
        <v>grade5_not_apr_march_grade_t8_ra_basic_effort</v>
      </c>
      <c r="Z3081" t="str">
        <f t="shared" si="251"/>
        <v>FALSE</v>
      </c>
      <c r="AA3081" s="2" t="e">
        <f t="shared" si="252"/>
        <v>#VALUE!</v>
      </c>
      <c r="AB3081">
        <f t="shared" si="253"/>
        <v>1.3385490228906E-2</v>
      </c>
    </row>
    <row r="3082" spans="1:28">
      <c r="A3082">
        <v>3081</v>
      </c>
      <c r="B3082" t="s">
        <v>150</v>
      </c>
      <c r="C3082">
        <v>15.624007594379201</v>
      </c>
      <c r="D3082">
        <v>0.39411731545348899</v>
      </c>
      <c r="E3082">
        <v>39.643037699070497</v>
      </c>
      <c r="F3082" s="17">
        <v>6.78666606154748E-208</v>
      </c>
      <c r="G3082" t="s">
        <v>904</v>
      </c>
      <c r="H3082" t="b">
        <v>0</v>
      </c>
      <c r="I3082" t="s">
        <v>382</v>
      </c>
      <c r="J3082" t="s">
        <v>382</v>
      </c>
      <c r="K3082" t="s">
        <v>382</v>
      </c>
      <c r="X3082" t="str">
        <f t="shared" si="249"/>
        <v>39.6430376990705_6.7866660615475E-208</v>
      </c>
      <c r="Y3082" t="str">
        <f t="shared" si="250"/>
        <v>grade6_not_apr_march_grade_t8_ra_basic_effort</v>
      </c>
      <c r="Z3082" t="str">
        <f t="shared" si="251"/>
        <v>FALSE</v>
      </c>
      <c r="AA3082" s="2" t="e">
        <f t="shared" si="252"/>
        <v>#VALUE!</v>
      </c>
      <c r="AB3082">
        <f t="shared" si="253"/>
        <v>0.39411731545348899</v>
      </c>
    </row>
    <row r="3083" spans="1:28">
      <c r="A3083">
        <v>3082</v>
      </c>
      <c r="B3083" t="s">
        <v>116</v>
      </c>
      <c r="C3083">
        <v>0.13404834571690699</v>
      </c>
      <c r="D3083">
        <v>0.15863346869825801</v>
      </c>
      <c r="E3083">
        <v>0.84501931916955397</v>
      </c>
      <c r="F3083">
        <v>0.39830057424401</v>
      </c>
      <c r="G3083" t="s">
        <v>904</v>
      </c>
      <c r="H3083" t="b">
        <v>0</v>
      </c>
      <c r="I3083" t="s">
        <v>382</v>
      </c>
      <c r="J3083" t="s">
        <v>382</v>
      </c>
      <c r="K3083" t="s">
        <v>382</v>
      </c>
      <c r="X3083" t="str">
        <f t="shared" si="249"/>
        <v>0.845019319169554_0.39830057424401</v>
      </c>
      <c r="Y3083" t="str">
        <f t="shared" si="250"/>
        <v>grade6_not_apr_march_grade_t8_ra_basic_effort</v>
      </c>
      <c r="Z3083" t="str">
        <f t="shared" si="251"/>
        <v>FALSE</v>
      </c>
      <c r="AA3083" s="2" t="e">
        <f t="shared" si="252"/>
        <v>#VALUE!</v>
      </c>
      <c r="AB3083">
        <f t="shared" si="253"/>
        <v>0.15863346869825801</v>
      </c>
    </row>
    <row r="3084" spans="1:28">
      <c r="A3084">
        <v>3083</v>
      </c>
      <c r="B3084" t="s">
        <v>234</v>
      </c>
      <c r="C3084">
        <v>-8.3673208804536207E-3</v>
      </c>
      <c r="D3084">
        <v>1.37613398748559E-2</v>
      </c>
      <c r="E3084">
        <v>-0.60803097347679003</v>
      </c>
      <c r="F3084">
        <v>0.54330389879365804</v>
      </c>
      <c r="G3084" t="s">
        <v>904</v>
      </c>
      <c r="H3084" t="b">
        <v>0</v>
      </c>
      <c r="I3084" t="s">
        <v>382</v>
      </c>
      <c r="J3084" t="s">
        <v>382</v>
      </c>
      <c r="K3084" t="s">
        <v>382</v>
      </c>
      <c r="X3084" t="str">
        <f t="shared" si="249"/>
        <v>-0.60803097347679_0.543303898793658</v>
      </c>
      <c r="Y3084" t="str">
        <f t="shared" si="250"/>
        <v>grade6_not_apr_march_grade_t8_ra_basic_effort</v>
      </c>
      <c r="Z3084" t="str">
        <f t="shared" si="251"/>
        <v>FALSE</v>
      </c>
      <c r="AA3084" s="2" t="e">
        <f t="shared" si="252"/>
        <v>#VALUE!</v>
      </c>
      <c r="AB3084">
        <f t="shared" si="253"/>
        <v>1.37613398748559E-2</v>
      </c>
    </row>
    <row r="3085" spans="1:28">
      <c r="A3085">
        <v>3084</v>
      </c>
      <c r="B3085" t="s">
        <v>150</v>
      </c>
      <c r="C3085">
        <v>15.434115530445901</v>
      </c>
      <c r="D3085">
        <v>0.328203719366985</v>
      </c>
      <c r="E3085">
        <v>47.026022618555601</v>
      </c>
      <c r="F3085" s="17">
        <v>1.2523341308662001E-256</v>
      </c>
      <c r="G3085" t="s">
        <v>905</v>
      </c>
      <c r="H3085" t="b">
        <v>0</v>
      </c>
      <c r="I3085" t="s">
        <v>382</v>
      </c>
      <c r="J3085" t="s">
        <v>382</v>
      </c>
      <c r="K3085" t="s">
        <v>382</v>
      </c>
      <c r="X3085" t="str">
        <f t="shared" si="249"/>
        <v>47.0260226185556_1.2523341308662E-256</v>
      </c>
      <c r="Y3085" t="str">
        <f t="shared" si="250"/>
        <v>grade7_not_apr_march_grade_t8_ra_basic_effort</v>
      </c>
      <c r="Z3085" t="str">
        <f t="shared" si="251"/>
        <v>FALSE</v>
      </c>
      <c r="AA3085" s="2" t="e">
        <f t="shared" si="252"/>
        <v>#VALUE!</v>
      </c>
      <c r="AB3085">
        <f t="shared" si="253"/>
        <v>0.328203719366985</v>
      </c>
    </row>
    <row r="3086" spans="1:28">
      <c r="A3086">
        <v>3085</v>
      </c>
      <c r="B3086" t="s">
        <v>116</v>
      </c>
      <c r="C3086">
        <v>0.32544176032216598</v>
      </c>
      <c r="D3086">
        <v>0.133000969192129</v>
      </c>
      <c r="E3086">
        <v>2.4469126976965399</v>
      </c>
      <c r="F3086">
        <v>1.45781120183151E-2</v>
      </c>
      <c r="G3086" t="s">
        <v>905</v>
      </c>
      <c r="H3086" t="b">
        <v>0</v>
      </c>
      <c r="I3086" t="s">
        <v>382</v>
      </c>
      <c r="J3086" t="s">
        <v>382</v>
      </c>
      <c r="K3086" t="s">
        <v>382</v>
      </c>
      <c r="X3086" t="str">
        <f t="shared" si="249"/>
        <v>2.44691269769654_0.0145781120183151</v>
      </c>
      <c r="Y3086" t="str">
        <f t="shared" si="250"/>
        <v>grade7_not_apr_march_grade_t8_ra_basic_effort</v>
      </c>
      <c r="Z3086" t="str">
        <f t="shared" si="251"/>
        <v>FALSE</v>
      </c>
      <c r="AA3086" s="2" t="e">
        <f t="shared" si="252"/>
        <v>#VALUE!</v>
      </c>
      <c r="AB3086">
        <f t="shared" si="253"/>
        <v>0.133000969192129</v>
      </c>
    </row>
    <row r="3087" spans="1:28">
      <c r="A3087">
        <v>3086</v>
      </c>
      <c r="B3087" t="s">
        <v>234</v>
      </c>
      <c r="C3087">
        <v>-2.3141374030608002E-2</v>
      </c>
      <c r="D3087">
        <v>1.1491154026263601E-2</v>
      </c>
      <c r="E3087">
        <v>-2.0138424720195398</v>
      </c>
      <c r="F3087">
        <v>4.42908746632465E-2</v>
      </c>
      <c r="G3087" t="s">
        <v>905</v>
      </c>
      <c r="H3087" t="b">
        <v>0</v>
      </c>
      <c r="I3087" t="s">
        <v>382</v>
      </c>
      <c r="J3087" t="s">
        <v>382</v>
      </c>
      <c r="K3087" t="s">
        <v>382</v>
      </c>
      <c r="X3087" t="str">
        <f t="shared" si="249"/>
        <v>-2.01384247201954_0.0442908746632465</v>
      </c>
      <c r="Y3087" t="str">
        <f t="shared" si="250"/>
        <v>grade7_not_apr_march_grade_t8_ra_basic_effort</v>
      </c>
      <c r="Z3087" t="str">
        <f t="shared" si="251"/>
        <v>FALSE</v>
      </c>
      <c r="AA3087" s="2" t="e">
        <f t="shared" si="252"/>
        <v>#VALUE!</v>
      </c>
      <c r="AB3087">
        <f t="shared" si="253"/>
        <v>1.1491154026263601E-2</v>
      </c>
    </row>
    <row r="3088" spans="1:28">
      <c r="A3088">
        <v>3087</v>
      </c>
      <c r="B3088" t="s">
        <v>150</v>
      </c>
      <c r="C3088">
        <v>15.578348835329299</v>
      </c>
      <c r="D3088">
        <v>0.48144703696788999</v>
      </c>
      <c r="E3088">
        <v>32.357346995923599</v>
      </c>
      <c r="F3088" s="17">
        <v>2.4852135978906798E-139</v>
      </c>
      <c r="G3088" t="s">
        <v>906</v>
      </c>
      <c r="H3088" t="b">
        <v>0</v>
      </c>
      <c r="I3088" t="s">
        <v>382</v>
      </c>
      <c r="J3088" t="s">
        <v>382</v>
      </c>
      <c r="K3088" t="s">
        <v>382</v>
      </c>
      <c r="X3088" t="str">
        <f t="shared" si="249"/>
        <v>32.3573469959236_2.4852135978907E-139</v>
      </c>
      <c r="Y3088" t="str">
        <f t="shared" si="250"/>
        <v>grade8_not_apr_march_grade_t8_ra_basic_effort</v>
      </c>
      <c r="Z3088" t="str">
        <f t="shared" si="251"/>
        <v>FALSE</v>
      </c>
      <c r="AA3088" s="2" t="e">
        <f t="shared" si="252"/>
        <v>#VALUE!</v>
      </c>
      <c r="AB3088">
        <f t="shared" si="253"/>
        <v>0.48144703696788999</v>
      </c>
    </row>
    <row r="3089" spans="1:28">
      <c r="A3089">
        <v>3088</v>
      </c>
      <c r="B3089" t="s">
        <v>116</v>
      </c>
      <c r="C3089">
        <v>-0.324607166101195</v>
      </c>
      <c r="D3089">
        <v>0.19745949443305599</v>
      </c>
      <c r="E3089">
        <v>-1.64391774137377</v>
      </c>
      <c r="F3089">
        <v>0.100659528715056</v>
      </c>
      <c r="G3089" t="s">
        <v>906</v>
      </c>
      <c r="H3089" t="b">
        <v>0</v>
      </c>
      <c r="I3089" t="s">
        <v>382</v>
      </c>
      <c r="J3089" t="s">
        <v>382</v>
      </c>
      <c r="K3089" t="s">
        <v>382</v>
      </c>
      <c r="X3089" t="str">
        <f t="shared" si="249"/>
        <v>-1.64391774137377_0.100659528715056</v>
      </c>
      <c r="Y3089" t="str">
        <f t="shared" si="250"/>
        <v>grade8_not_apr_march_grade_t8_ra_basic_effort</v>
      </c>
      <c r="Z3089" t="str">
        <f t="shared" si="251"/>
        <v>FALSE</v>
      </c>
      <c r="AA3089" s="2" t="e">
        <f t="shared" si="252"/>
        <v>#VALUE!</v>
      </c>
      <c r="AB3089">
        <f t="shared" si="253"/>
        <v>0.19745949443305599</v>
      </c>
    </row>
    <row r="3090" spans="1:28">
      <c r="A3090">
        <v>3089</v>
      </c>
      <c r="B3090" t="s">
        <v>234</v>
      </c>
      <c r="C3090">
        <v>3.0241833994099399E-2</v>
      </c>
      <c r="D3090">
        <v>1.7175706531175901E-2</v>
      </c>
      <c r="E3090">
        <v>1.7607330411245099</v>
      </c>
      <c r="F3090">
        <v>7.8737062788516804E-2</v>
      </c>
      <c r="G3090" t="s">
        <v>906</v>
      </c>
      <c r="H3090" t="b">
        <v>0</v>
      </c>
      <c r="I3090" t="s">
        <v>382</v>
      </c>
      <c r="J3090" t="s">
        <v>382</v>
      </c>
      <c r="K3090" t="s">
        <v>382</v>
      </c>
      <c r="X3090" t="str">
        <f t="shared" si="249"/>
        <v>1.76073304112451_0.0787370627885168</v>
      </c>
      <c r="Y3090" t="str">
        <f t="shared" si="250"/>
        <v>grade8_not_apr_march_grade_t8_ra_basic_effort</v>
      </c>
      <c r="Z3090" t="str">
        <f t="shared" si="251"/>
        <v>FALSE</v>
      </c>
      <c r="AA3090" s="2" t="e">
        <f t="shared" si="252"/>
        <v>#VALUE!</v>
      </c>
      <c r="AB3090">
        <f t="shared" si="253"/>
        <v>1.7175706531175901E-2</v>
      </c>
    </row>
    <row r="3091" spans="1:28">
      <c r="A3091">
        <v>3090</v>
      </c>
      <c r="B3091" t="s">
        <v>150</v>
      </c>
      <c r="C3091">
        <v>14.0715626274818</v>
      </c>
      <c r="D3091">
        <v>0.50332441145858298</v>
      </c>
      <c r="E3091">
        <v>27.957242500326601</v>
      </c>
      <c r="F3091" s="17">
        <v>9.1941183848666599E-107</v>
      </c>
      <c r="G3091" t="s">
        <v>907</v>
      </c>
      <c r="H3091" t="b">
        <v>0</v>
      </c>
      <c r="I3091" t="s">
        <v>382</v>
      </c>
      <c r="J3091" t="s">
        <v>382</v>
      </c>
      <c r="K3091" t="s">
        <v>382</v>
      </c>
      <c r="X3091" t="str">
        <f t="shared" si="249"/>
        <v>27.9572425003266_9.1941183848667E-107</v>
      </c>
      <c r="Y3091" t="str">
        <f t="shared" si="250"/>
        <v>grade9_not_apr_march_grade_t8_ra_basic_effort</v>
      </c>
      <c r="Z3091" t="str">
        <f t="shared" si="251"/>
        <v>FALSE</v>
      </c>
      <c r="AA3091" s="2" t="e">
        <f t="shared" si="252"/>
        <v>#VALUE!</v>
      </c>
      <c r="AB3091">
        <f t="shared" si="253"/>
        <v>0.50332441145858298</v>
      </c>
    </row>
    <row r="3092" spans="1:28">
      <c r="A3092">
        <v>3091</v>
      </c>
      <c r="B3092" t="s">
        <v>116</v>
      </c>
      <c r="C3092">
        <v>0.16588517243593801</v>
      </c>
      <c r="D3092">
        <v>0.20681068642342801</v>
      </c>
      <c r="E3092">
        <v>0.80211122212660702</v>
      </c>
      <c r="F3092">
        <v>0.422844098838487</v>
      </c>
      <c r="G3092" t="s">
        <v>907</v>
      </c>
      <c r="H3092" t="b">
        <v>0</v>
      </c>
      <c r="I3092" t="s">
        <v>382</v>
      </c>
      <c r="J3092" t="s">
        <v>382</v>
      </c>
      <c r="K3092" t="s">
        <v>382</v>
      </c>
      <c r="X3092" t="str">
        <f t="shared" si="249"/>
        <v>0.802111222126607_0.422844098838487</v>
      </c>
      <c r="Y3092" t="str">
        <f t="shared" si="250"/>
        <v>grade9_not_apr_march_grade_t8_ra_basic_effort</v>
      </c>
      <c r="Z3092" t="str">
        <f t="shared" si="251"/>
        <v>FALSE</v>
      </c>
      <c r="AA3092" s="2" t="e">
        <f t="shared" si="252"/>
        <v>#VALUE!</v>
      </c>
      <c r="AB3092">
        <f t="shared" si="253"/>
        <v>0.20681068642342801</v>
      </c>
    </row>
    <row r="3093" spans="1:28">
      <c r="A3093">
        <v>3092</v>
      </c>
      <c r="B3093" t="s">
        <v>234</v>
      </c>
      <c r="C3093">
        <v>-1.11602381290868E-2</v>
      </c>
      <c r="D3093">
        <v>1.8443053768943202E-2</v>
      </c>
      <c r="E3093">
        <v>-0.60511877636445499</v>
      </c>
      <c r="F3093">
        <v>0.54535617864714803</v>
      </c>
      <c r="G3093" t="s">
        <v>907</v>
      </c>
      <c r="H3093" t="b">
        <v>0</v>
      </c>
      <c r="I3093" t="s">
        <v>382</v>
      </c>
      <c r="J3093" t="s">
        <v>382</v>
      </c>
      <c r="K3093" t="s">
        <v>382</v>
      </c>
      <c r="X3093" t="str">
        <f t="shared" si="249"/>
        <v>-0.605118776364455_0.545356178647148</v>
      </c>
      <c r="Y3093" t="str">
        <f t="shared" si="250"/>
        <v>grade9_not_apr_march_grade_t8_ra_basic_effort</v>
      </c>
      <c r="Z3093" t="str">
        <f t="shared" si="251"/>
        <v>FALSE</v>
      </c>
      <c r="AA3093" s="2" t="e">
        <f t="shared" si="252"/>
        <v>#VALUE!</v>
      </c>
      <c r="AB3093">
        <f t="shared" si="253"/>
        <v>1.8443053768943202E-2</v>
      </c>
    </row>
    <row r="3094" spans="1:28">
      <c r="A3094">
        <v>3093</v>
      </c>
      <c r="B3094" t="s">
        <v>116</v>
      </c>
      <c r="C3094">
        <v>7.35142143650347E-3</v>
      </c>
      <c r="D3094">
        <v>0.20423141848488599</v>
      </c>
      <c r="E3094">
        <v>3.5995546087085099E-2</v>
      </c>
      <c r="F3094">
        <v>0.97130042126948901</v>
      </c>
      <c r="G3094" t="s">
        <v>577</v>
      </c>
      <c r="H3094" t="b">
        <v>0</v>
      </c>
      <c r="I3094" t="s">
        <v>382</v>
      </c>
      <c r="J3094" t="s">
        <v>382</v>
      </c>
      <c r="K3094" t="s">
        <v>382</v>
      </c>
      <c r="X3094" t="str">
        <f t="shared" si="249"/>
        <v>0.0359955460870851_0.971300421269489</v>
      </c>
      <c r="Y3094" t="str">
        <f t="shared" si="250"/>
        <v>grade4_all_grade_t8_ra_cont_effort</v>
      </c>
      <c r="Z3094" t="str">
        <f t="shared" si="251"/>
        <v>FALSE</v>
      </c>
      <c r="AA3094" s="2" t="e">
        <f t="shared" si="252"/>
        <v>#VALUE!</v>
      </c>
      <c r="AB3094">
        <f t="shared" si="253"/>
        <v>0.20423141848488599</v>
      </c>
    </row>
    <row r="3095" spans="1:28">
      <c r="A3095">
        <v>3094</v>
      </c>
      <c r="B3095" t="s">
        <v>234</v>
      </c>
      <c r="C3095">
        <v>-1.7451311145566699E-3</v>
      </c>
      <c r="D3095">
        <v>1.8075696204028099E-2</v>
      </c>
      <c r="E3095">
        <v>-9.6545720555304207E-2</v>
      </c>
      <c r="F3095">
        <v>0.92312623906119695</v>
      </c>
      <c r="G3095" t="s">
        <v>577</v>
      </c>
      <c r="H3095" t="b">
        <v>0</v>
      </c>
      <c r="I3095" t="s">
        <v>382</v>
      </c>
      <c r="J3095" t="s">
        <v>382</v>
      </c>
      <c r="K3095" t="s">
        <v>382</v>
      </c>
      <c r="X3095" t="str">
        <f t="shared" si="249"/>
        <v>-0.0965457205553042_0.923126239061197</v>
      </c>
      <c r="Y3095" t="str">
        <f t="shared" si="250"/>
        <v>grade4_all_grade_t8_ra_cont_effort</v>
      </c>
      <c r="Z3095" t="str">
        <f t="shared" si="251"/>
        <v>FALSE</v>
      </c>
      <c r="AA3095" s="2" t="e">
        <f t="shared" si="252"/>
        <v>#VALUE!</v>
      </c>
      <c r="AB3095">
        <f t="shared" si="253"/>
        <v>1.8075696204028099E-2</v>
      </c>
    </row>
    <row r="3096" spans="1:28">
      <c r="A3096">
        <v>3095</v>
      </c>
      <c r="B3096" t="s">
        <v>140</v>
      </c>
      <c r="C3096">
        <v>0.61549580919168401</v>
      </c>
      <c r="D3096">
        <v>0.39092348376150099</v>
      </c>
      <c r="E3096">
        <v>1.5744661928961901</v>
      </c>
      <c r="F3096">
        <v>0.11601860082820201</v>
      </c>
      <c r="G3096" t="s">
        <v>577</v>
      </c>
      <c r="H3096" t="b">
        <v>0</v>
      </c>
      <c r="I3096" t="s">
        <v>382</v>
      </c>
      <c r="J3096" t="s">
        <v>382</v>
      </c>
      <c r="K3096" t="s">
        <v>382</v>
      </c>
      <c r="X3096" t="str">
        <f t="shared" si="249"/>
        <v>1.57446619289619_0.116018600828202</v>
      </c>
      <c r="Y3096" t="str">
        <f t="shared" si="250"/>
        <v>grade4_all_grade_t8_ra_cont_effort</v>
      </c>
      <c r="Z3096" t="str">
        <f t="shared" si="251"/>
        <v>FALSE</v>
      </c>
      <c r="AA3096" s="2" t="e">
        <f t="shared" si="252"/>
        <v>#VALUE!</v>
      </c>
      <c r="AB3096">
        <f t="shared" si="253"/>
        <v>0.39092348376150099</v>
      </c>
    </row>
    <row r="3097" spans="1:28">
      <c r="A3097">
        <v>3096</v>
      </c>
      <c r="B3097" t="s">
        <v>117</v>
      </c>
      <c r="C3097">
        <v>1.19561080564852</v>
      </c>
      <c r="D3097">
        <v>0.82083821311458205</v>
      </c>
      <c r="E3097">
        <v>1.4565730329633499</v>
      </c>
      <c r="F3097">
        <v>0.145868279073852</v>
      </c>
      <c r="G3097" t="s">
        <v>577</v>
      </c>
      <c r="H3097" t="b">
        <v>0</v>
      </c>
      <c r="I3097" t="s">
        <v>382</v>
      </c>
      <c r="J3097" t="s">
        <v>382</v>
      </c>
      <c r="K3097" t="s">
        <v>382</v>
      </c>
      <c r="X3097" t="str">
        <f t="shared" si="249"/>
        <v>1.45657303296335_0.145868279073852</v>
      </c>
      <c r="Y3097" t="str">
        <f t="shared" si="250"/>
        <v>grade4_all_grade_t8_ra_cont_effort</v>
      </c>
      <c r="Z3097" t="str">
        <f t="shared" si="251"/>
        <v>FALSE</v>
      </c>
      <c r="AA3097" s="2" t="e">
        <f t="shared" si="252"/>
        <v>#VALUE!</v>
      </c>
      <c r="AB3097">
        <f t="shared" si="253"/>
        <v>0.82083821311458205</v>
      </c>
    </row>
    <row r="3098" spans="1:28">
      <c r="A3098">
        <v>3097</v>
      </c>
      <c r="B3098" t="s">
        <v>118</v>
      </c>
      <c r="C3098">
        <v>1.3872922218425601</v>
      </c>
      <c r="D3098">
        <v>0.70916421409069996</v>
      </c>
      <c r="E3098">
        <v>1.9562355153825199</v>
      </c>
      <c r="F3098">
        <v>5.0999363775315901E-2</v>
      </c>
      <c r="G3098" t="s">
        <v>577</v>
      </c>
      <c r="H3098" t="b">
        <v>0</v>
      </c>
      <c r="I3098" t="s">
        <v>382</v>
      </c>
      <c r="J3098" t="s">
        <v>382</v>
      </c>
      <c r="K3098" t="s">
        <v>382</v>
      </c>
      <c r="X3098" t="str">
        <f t="shared" si="249"/>
        <v>1.95623551538252_0.0509993637753159</v>
      </c>
      <c r="Y3098" t="str">
        <f t="shared" si="250"/>
        <v>grade4_all_grade_t8_ra_cont_effort</v>
      </c>
      <c r="Z3098" t="str">
        <f t="shared" si="251"/>
        <v>FALSE</v>
      </c>
      <c r="AA3098" s="2" t="e">
        <f t="shared" si="252"/>
        <v>#VALUE!</v>
      </c>
      <c r="AB3098">
        <f t="shared" si="253"/>
        <v>0.70916421409069996</v>
      </c>
    </row>
    <row r="3099" spans="1:28">
      <c r="A3099">
        <v>3098</v>
      </c>
      <c r="B3099" t="s">
        <v>119</v>
      </c>
      <c r="C3099">
        <v>1.57011583018746</v>
      </c>
      <c r="D3099">
        <v>0.79642066380047405</v>
      </c>
      <c r="E3099">
        <v>1.9714654598424901</v>
      </c>
      <c r="F3099">
        <v>4.9227143776068398E-2</v>
      </c>
      <c r="G3099" t="s">
        <v>577</v>
      </c>
      <c r="H3099" t="b">
        <v>0</v>
      </c>
      <c r="I3099" t="s">
        <v>382</v>
      </c>
      <c r="J3099" t="s">
        <v>382</v>
      </c>
      <c r="K3099" t="s">
        <v>382</v>
      </c>
      <c r="X3099" t="str">
        <f t="shared" si="249"/>
        <v>1.97146545984249_0.0492271437760684</v>
      </c>
      <c r="Y3099" t="str">
        <f t="shared" si="250"/>
        <v>grade4_all_grade_t8_ra_cont_effort</v>
      </c>
      <c r="Z3099" t="str">
        <f t="shared" si="251"/>
        <v>FALSE</v>
      </c>
      <c r="AA3099" s="2" t="e">
        <f t="shared" si="252"/>
        <v>#VALUE!</v>
      </c>
      <c r="AB3099">
        <f t="shared" si="253"/>
        <v>0.79642066380047405</v>
      </c>
    </row>
    <row r="3100" spans="1:28">
      <c r="A3100">
        <v>3099</v>
      </c>
      <c r="B3100" t="s">
        <v>120</v>
      </c>
      <c r="C3100">
        <v>1.3455535813991899</v>
      </c>
      <c r="D3100">
        <v>0.82533602385570004</v>
      </c>
      <c r="E3100">
        <v>1.63031001011346</v>
      </c>
      <c r="F3100">
        <v>0.10367209308532201</v>
      </c>
      <c r="G3100" t="s">
        <v>577</v>
      </c>
      <c r="H3100" t="b">
        <v>0</v>
      </c>
      <c r="I3100" t="s">
        <v>382</v>
      </c>
      <c r="J3100" t="s">
        <v>382</v>
      </c>
      <c r="K3100" t="s">
        <v>382</v>
      </c>
      <c r="X3100" t="str">
        <f t="shared" si="249"/>
        <v>1.63031001011346_0.103672093085322</v>
      </c>
      <c r="Y3100" t="str">
        <f t="shared" si="250"/>
        <v>grade4_all_grade_t8_ra_cont_effort</v>
      </c>
      <c r="Z3100" t="str">
        <f t="shared" si="251"/>
        <v>FALSE</v>
      </c>
      <c r="AA3100" s="2" t="e">
        <f t="shared" si="252"/>
        <v>#VALUE!</v>
      </c>
      <c r="AB3100">
        <f t="shared" si="253"/>
        <v>0.82533602385570004</v>
      </c>
    </row>
    <row r="3101" spans="1:28">
      <c r="A3101">
        <v>3100</v>
      </c>
      <c r="B3101" t="s">
        <v>121</v>
      </c>
      <c r="C3101">
        <v>-1.11136157329532E-2</v>
      </c>
      <c r="D3101">
        <v>0.40869936144007102</v>
      </c>
      <c r="E3101">
        <v>-2.7192642762626E-2</v>
      </c>
      <c r="F3101">
        <v>0.97831704290903998</v>
      </c>
      <c r="G3101" t="s">
        <v>577</v>
      </c>
      <c r="H3101" t="b">
        <v>0</v>
      </c>
      <c r="I3101" t="s">
        <v>382</v>
      </c>
      <c r="J3101" t="s">
        <v>382</v>
      </c>
      <c r="K3101" t="s">
        <v>382</v>
      </c>
      <c r="X3101" t="str">
        <f t="shared" si="249"/>
        <v>-0.027192642762626_0.97831704290904</v>
      </c>
      <c r="Y3101" t="str">
        <f t="shared" si="250"/>
        <v>grade4_all_grade_t8_ra_cont_effort</v>
      </c>
      <c r="Z3101" t="str">
        <f t="shared" si="251"/>
        <v>FALSE</v>
      </c>
      <c r="AA3101" s="2" t="e">
        <f t="shared" si="252"/>
        <v>#VALUE!</v>
      </c>
      <c r="AB3101">
        <f t="shared" si="253"/>
        <v>0.40869936144007102</v>
      </c>
    </row>
    <row r="3102" spans="1:28">
      <c r="A3102">
        <v>3101</v>
      </c>
      <c r="B3102" t="s">
        <v>122</v>
      </c>
      <c r="C3102">
        <v>-0.46712114172525299</v>
      </c>
      <c r="D3102">
        <v>0.48702667359366097</v>
      </c>
      <c r="E3102">
        <v>-0.959128456514446</v>
      </c>
      <c r="F3102">
        <v>0.33796227109747001</v>
      </c>
      <c r="G3102" t="s">
        <v>577</v>
      </c>
      <c r="H3102" t="b">
        <v>0</v>
      </c>
      <c r="I3102" t="s">
        <v>382</v>
      </c>
      <c r="J3102" t="s">
        <v>382</v>
      </c>
      <c r="K3102" t="s">
        <v>382</v>
      </c>
      <c r="X3102" t="str">
        <f t="shared" si="249"/>
        <v>-0.959128456514446_0.33796227109747</v>
      </c>
      <c r="Y3102" t="str">
        <f t="shared" si="250"/>
        <v>grade4_all_grade_t8_ra_cont_effort</v>
      </c>
      <c r="Z3102" t="str">
        <f t="shared" si="251"/>
        <v>FALSE</v>
      </c>
      <c r="AA3102" s="2" t="e">
        <f t="shared" si="252"/>
        <v>#VALUE!</v>
      </c>
      <c r="AB3102">
        <f t="shared" si="253"/>
        <v>0.48702667359366097</v>
      </c>
    </row>
    <row r="3103" spans="1:28">
      <c r="A3103">
        <v>3102</v>
      </c>
      <c r="B3103" t="s">
        <v>116</v>
      </c>
      <c r="C3103">
        <v>-0.125001534123203</v>
      </c>
      <c r="D3103">
        <v>0.17541764362072099</v>
      </c>
      <c r="E3103">
        <v>-0.71259385055630198</v>
      </c>
      <c r="F3103">
        <v>0.47634083802619598</v>
      </c>
      <c r="G3103" t="s">
        <v>578</v>
      </c>
      <c r="H3103" t="b">
        <v>0</v>
      </c>
      <c r="I3103" t="s">
        <v>382</v>
      </c>
      <c r="J3103" t="s">
        <v>382</v>
      </c>
      <c r="K3103" t="s">
        <v>382</v>
      </c>
      <c r="X3103" t="str">
        <f t="shared" si="249"/>
        <v>-0.712593850556302_0.476340838026196</v>
      </c>
      <c r="Y3103" t="str">
        <f t="shared" si="250"/>
        <v>grade5_all_grade_t8_ra_cont_effort</v>
      </c>
      <c r="Z3103" t="str">
        <f t="shared" si="251"/>
        <v>FALSE</v>
      </c>
      <c r="AA3103" s="2" t="e">
        <f t="shared" si="252"/>
        <v>#VALUE!</v>
      </c>
      <c r="AB3103">
        <f t="shared" si="253"/>
        <v>0.17541764362072099</v>
      </c>
    </row>
    <row r="3104" spans="1:28">
      <c r="A3104">
        <v>3103</v>
      </c>
      <c r="B3104" t="s">
        <v>234</v>
      </c>
      <c r="C3104">
        <v>1.6145595634884598E-2</v>
      </c>
      <c r="D3104">
        <v>1.55840378909215E-2</v>
      </c>
      <c r="E3104">
        <v>1.0360341618708599</v>
      </c>
      <c r="F3104">
        <v>0.30055340682936299</v>
      </c>
      <c r="G3104" t="s">
        <v>578</v>
      </c>
      <c r="H3104" t="b">
        <v>0</v>
      </c>
      <c r="I3104" t="s">
        <v>382</v>
      </c>
      <c r="J3104" t="s">
        <v>382</v>
      </c>
      <c r="K3104" t="s">
        <v>382</v>
      </c>
      <c r="X3104" t="str">
        <f t="shared" si="249"/>
        <v>1.03603416187086_0.300553406829363</v>
      </c>
      <c r="Y3104" t="str">
        <f t="shared" si="250"/>
        <v>grade5_all_grade_t8_ra_cont_effort</v>
      </c>
      <c r="Z3104" t="str">
        <f t="shared" si="251"/>
        <v>FALSE</v>
      </c>
      <c r="AA3104" s="2" t="e">
        <f t="shared" si="252"/>
        <v>#VALUE!</v>
      </c>
      <c r="AB3104">
        <f t="shared" si="253"/>
        <v>1.55840378909215E-2</v>
      </c>
    </row>
    <row r="3105" spans="1:28">
      <c r="A3105">
        <v>3104</v>
      </c>
      <c r="B3105" t="s">
        <v>140</v>
      </c>
      <c r="C3105">
        <v>0.61687791502677403</v>
      </c>
      <c r="D3105">
        <v>0.29837688787461802</v>
      </c>
      <c r="E3105">
        <v>2.0674453689120602</v>
      </c>
      <c r="F3105">
        <v>3.90688660419393E-2</v>
      </c>
      <c r="G3105" t="s">
        <v>578</v>
      </c>
      <c r="H3105" t="b">
        <v>0</v>
      </c>
      <c r="I3105" t="s">
        <v>382</v>
      </c>
      <c r="J3105" t="s">
        <v>382</v>
      </c>
      <c r="K3105" t="s">
        <v>382</v>
      </c>
      <c r="X3105" t="str">
        <f t="shared" si="249"/>
        <v>2.06744536891206_0.0390688660419393</v>
      </c>
      <c r="Y3105" t="str">
        <f t="shared" si="250"/>
        <v>grade5_all_grade_t8_ra_cont_effort</v>
      </c>
      <c r="Z3105" t="str">
        <f t="shared" si="251"/>
        <v>FALSE</v>
      </c>
      <c r="AA3105" s="2" t="e">
        <f t="shared" si="252"/>
        <v>#VALUE!</v>
      </c>
      <c r="AB3105">
        <f t="shared" si="253"/>
        <v>0.29837688787461802</v>
      </c>
    </row>
    <row r="3106" spans="1:28">
      <c r="A3106">
        <v>3105</v>
      </c>
      <c r="B3106" t="s">
        <v>117</v>
      </c>
      <c r="C3106">
        <v>1.2260878513006801</v>
      </c>
      <c r="D3106">
        <v>0.61741378270498903</v>
      </c>
      <c r="E3106">
        <v>1.98584464041116</v>
      </c>
      <c r="F3106">
        <v>4.74505448831666E-2</v>
      </c>
      <c r="G3106" t="s">
        <v>578</v>
      </c>
      <c r="H3106" t="b">
        <v>0</v>
      </c>
      <c r="I3106" t="s">
        <v>382</v>
      </c>
      <c r="J3106" t="s">
        <v>382</v>
      </c>
      <c r="K3106" t="s">
        <v>382</v>
      </c>
      <c r="X3106" t="str">
        <f t="shared" si="249"/>
        <v>1.98584464041116_0.0474505448831666</v>
      </c>
      <c r="Y3106" t="str">
        <f t="shared" si="250"/>
        <v>grade5_all_grade_t8_ra_cont_effort</v>
      </c>
      <c r="Z3106" t="str">
        <f t="shared" si="251"/>
        <v>FALSE</v>
      </c>
      <c r="AA3106" s="2" t="e">
        <f t="shared" si="252"/>
        <v>#VALUE!</v>
      </c>
      <c r="AB3106">
        <f t="shared" si="253"/>
        <v>0.61741378270498903</v>
      </c>
    </row>
    <row r="3107" spans="1:28">
      <c r="A3107">
        <v>3106</v>
      </c>
      <c r="B3107" t="s">
        <v>118</v>
      </c>
      <c r="C3107">
        <v>1.84455576169881</v>
      </c>
      <c r="D3107">
        <v>0.597790006745331</v>
      </c>
      <c r="E3107">
        <v>3.0856249533870499</v>
      </c>
      <c r="F3107">
        <v>2.1134347086362399E-3</v>
      </c>
      <c r="G3107" t="s">
        <v>578</v>
      </c>
      <c r="H3107" t="b">
        <v>0</v>
      </c>
      <c r="I3107" t="s">
        <v>382</v>
      </c>
      <c r="J3107" t="s">
        <v>382</v>
      </c>
      <c r="K3107" t="s">
        <v>382</v>
      </c>
      <c r="X3107" t="str">
        <f t="shared" si="249"/>
        <v>3.08562495338705_0.00211343470863624</v>
      </c>
      <c r="Y3107" t="str">
        <f t="shared" si="250"/>
        <v>grade5_all_grade_t8_ra_cont_effort</v>
      </c>
      <c r="Z3107" t="str">
        <f t="shared" si="251"/>
        <v>FALSE</v>
      </c>
      <c r="AA3107" s="2" t="e">
        <f t="shared" si="252"/>
        <v>#VALUE!</v>
      </c>
      <c r="AB3107">
        <f t="shared" si="253"/>
        <v>0.597790006745331</v>
      </c>
    </row>
    <row r="3108" spans="1:28">
      <c r="A3108">
        <v>3107</v>
      </c>
      <c r="B3108" t="s">
        <v>119</v>
      </c>
      <c r="C3108">
        <v>1.98784004714639</v>
      </c>
      <c r="D3108">
        <v>0.63944894027890398</v>
      </c>
      <c r="E3108">
        <v>3.1086767401309099</v>
      </c>
      <c r="F3108">
        <v>1.9574454003131701E-3</v>
      </c>
      <c r="G3108" t="s">
        <v>578</v>
      </c>
      <c r="H3108" t="b">
        <v>0</v>
      </c>
      <c r="I3108" t="s">
        <v>382</v>
      </c>
      <c r="J3108" t="s">
        <v>382</v>
      </c>
      <c r="K3108" t="s">
        <v>382</v>
      </c>
      <c r="X3108" t="str">
        <f t="shared" si="249"/>
        <v>3.10867674013091_0.00195744540031317</v>
      </c>
      <c r="Y3108" t="str">
        <f t="shared" si="250"/>
        <v>grade5_all_grade_t8_ra_cont_effort</v>
      </c>
      <c r="Z3108" t="str">
        <f t="shared" si="251"/>
        <v>FALSE</v>
      </c>
      <c r="AA3108" s="2" t="e">
        <f t="shared" si="252"/>
        <v>#VALUE!</v>
      </c>
      <c r="AB3108">
        <f t="shared" si="253"/>
        <v>0.63944894027890398</v>
      </c>
    </row>
    <row r="3109" spans="1:28">
      <c r="A3109">
        <v>3108</v>
      </c>
      <c r="B3109" t="s">
        <v>120</v>
      </c>
      <c r="C3109">
        <v>1.89785603025037</v>
      </c>
      <c r="D3109">
        <v>0.65153887656423704</v>
      </c>
      <c r="E3109">
        <v>2.9128822523351898</v>
      </c>
      <c r="F3109">
        <v>3.6981948254142401E-3</v>
      </c>
      <c r="G3109" t="s">
        <v>578</v>
      </c>
      <c r="H3109" t="b">
        <v>0</v>
      </c>
      <c r="I3109" t="s">
        <v>382</v>
      </c>
      <c r="J3109" t="s">
        <v>382</v>
      </c>
      <c r="K3109" t="s">
        <v>382</v>
      </c>
      <c r="X3109" t="str">
        <f t="shared" si="249"/>
        <v>2.91288225233519_0.00369819482541424</v>
      </c>
      <c r="Y3109" t="str">
        <f t="shared" si="250"/>
        <v>grade5_all_grade_t8_ra_cont_effort</v>
      </c>
      <c r="Z3109" t="str">
        <f t="shared" si="251"/>
        <v>FALSE</v>
      </c>
      <c r="AA3109" s="2" t="e">
        <f t="shared" si="252"/>
        <v>#VALUE!</v>
      </c>
      <c r="AB3109">
        <f t="shared" si="253"/>
        <v>0.65153887656423704</v>
      </c>
    </row>
    <row r="3110" spans="1:28">
      <c r="A3110">
        <v>3109</v>
      </c>
      <c r="B3110" t="s">
        <v>121</v>
      </c>
      <c r="C3110">
        <v>-9.7156032658467603E-2</v>
      </c>
      <c r="D3110">
        <v>0.35705879621085701</v>
      </c>
      <c r="E3110">
        <v>-0.27210093600689</v>
      </c>
      <c r="F3110">
        <v>0.78562676374393403</v>
      </c>
      <c r="G3110" t="s">
        <v>578</v>
      </c>
      <c r="H3110" t="b">
        <v>0</v>
      </c>
      <c r="I3110" t="s">
        <v>382</v>
      </c>
      <c r="J3110" t="s">
        <v>382</v>
      </c>
      <c r="K3110" t="s">
        <v>382</v>
      </c>
      <c r="X3110" t="str">
        <f t="shared" si="249"/>
        <v>-0.27210093600689_0.785626763743934</v>
      </c>
      <c r="Y3110" t="str">
        <f t="shared" si="250"/>
        <v>grade5_all_grade_t8_ra_cont_effort</v>
      </c>
      <c r="Z3110" t="str">
        <f t="shared" si="251"/>
        <v>FALSE</v>
      </c>
      <c r="AA3110" s="2" t="e">
        <f t="shared" si="252"/>
        <v>#VALUE!</v>
      </c>
      <c r="AB3110">
        <f t="shared" si="253"/>
        <v>0.35705879621085701</v>
      </c>
    </row>
    <row r="3111" spans="1:28">
      <c r="A3111">
        <v>3110</v>
      </c>
      <c r="B3111" t="s">
        <v>122</v>
      </c>
      <c r="C3111">
        <v>-0.80863864307671196</v>
      </c>
      <c r="D3111">
        <v>0.37371328773088203</v>
      </c>
      <c r="E3111">
        <v>-2.1637941963118701</v>
      </c>
      <c r="F3111">
        <v>3.0826664104261201E-2</v>
      </c>
      <c r="G3111" t="s">
        <v>578</v>
      </c>
      <c r="H3111" t="b">
        <v>0</v>
      </c>
      <c r="I3111" t="s">
        <v>382</v>
      </c>
      <c r="J3111" t="s">
        <v>382</v>
      </c>
      <c r="K3111" t="s">
        <v>382</v>
      </c>
      <c r="X3111" t="str">
        <f t="shared" si="249"/>
        <v>-2.16379419631187_0.0308266641042612</v>
      </c>
      <c r="Y3111" t="str">
        <f t="shared" si="250"/>
        <v>grade5_all_grade_t8_ra_cont_effort</v>
      </c>
      <c r="Z3111" t="str">
        <f t="shared" si="251"/>
        <v>FALSE</v>
      </c>
      <c r="AA3111" s="2" t="e">
        <f t="shared" si="252"/>
        <v>#VALUE!</v>
      </c>
      <c r="AB3111">
        <f t="shared" si="253"/>
        <v>0.37371328773088203</v>
      </c>
    </row>
    <row r="3112" spans="1:28">
      <c r="A3112">
        <v>3111</v>
      </c>
      <c r="B3112" t="s">
        <v>116</v>
      </c>
      <c r="C3112">
        <v>5.13128471495552E-3</v>
      </c>
      <c r="D3112">
        <v>0.17938540843195599</v>
      </c>
      <c r="E3112">
        <v>2.86048054845102E-2</v>
      </c>
      <c r="F3112">
        <v>0.97718846600309694</v>
      </c>
      <c r="G3112" t="s">
        <v>579</v>
      </c>
      <c r="H3112" t="b">
        <v>0</v>
      </c>
      <c r="I3112" t="s">
        <v>382</v>
      </c>
      <c r="J3112" t="s">
        <v>382</v>
      </c>
      <c r="K3112" t="s">
        <v>382</v>
      </c>
      <c r="X3112" t="str">
        <f t="shared" si="249"/>
        <v>0.0286048054845102_0.977188466003097</v>
      </c>
      <c r="Y3112" t="str">
        <f t="shared" si="250"/>
        <v>grade6_all_grade_t8_ra_cont_effort</v>
      </c>
      <c r="Z3112" t="str">
        <f t="shared" si="251"/>
        <v>FALSE</v>
      </c>
      <c r="AA3112" s="2" t="e">
        <f t="shared" si="252"/>
        <v>#VALUE!</v>
      </c>
      <c r="AB3112">
        <f t="shared" si="253"/>
        <v>0.17938540843195599</v>
      </c>
    </row>
    <row r="3113" spans="1:28">
      <c r="A3113">
        <v>3112</v>
      </c>
      <c r="B3113" t="s">
        <v>234</v>
      </c>
      <c r="C3113">
        <v>9.86736781907563E-4</v>
      </c>
      <c r="D3113">
        <v>1.5715372955279101E-2</v>
      </c>
      <c r="E3113">
        <v>6.2787996486974806E-2</v>
      </c>
      <c r="F3113">
        <v>0.94995442124298801</v>
      </c>
      <c r="G3113" t="s">
        <v>579</v>
      </c>
      <c r="H3113" t="b">
        <v>0</v>
      </c>
      <c r="I3113" t="s">
        <v>382</v>
      </c>
      <c r="J3113" t="s">
        <v>382</v>
      </c>
      <c r="K3113" t="s">
        <v>382</v>
      </c>
      <c r="X3113" t="str">
        <f t="shared" si="249"/>
        <v>0.0627879964869748_0.949954421242988</v>
      </c>
      <c r="Y3113" t="str">
        <f t="shared" si="250"/>
        <v>grade6_all_grade_t8_ra_cont_effort</v>
      </c>
      <c r="Z3113" t="str">
        <f t="shared" si="251"/>
        <v>FALSE</v>
      </c>
      <c r="AA3113" s="2" t="e">
        <f t="shared" si="252"/>
        <v>#VALUE!</v>
      </c>
      <c r="AB3113">
        <f t="shared" si="253"/>
        <v>1.5715372955279101E-2</v>
      </c>
    </row>
    <row r="3114" spans="1:28">
      <c r="A3114">
        <v>3113</v>
      </c>
      <c r="B3114" t="s">
        <v>140</v>
      </c>
      <c r="C3114">
        <v>0.61096622918378696</v>
      </c>
      <c r="D3114">
        <v>0.32741896196143999</v>
      </c>
      <c r="E3114">
        <v>1.86600747105093</v>
      </c>
      <c r="F3114">
        <v>6.2485694784399103E-2</v>
      </c>
      <c r="G3114" t="s">
        <v>579</v>
      </c>
      <c r="H3114" t="b">
        <v>0</v>
      </c>
      <c r="I3114" t="s">
        <v>382</v>
      </c>
      <c r="J3114" t="s">
        <v>382</v>
      </c>
      <c r="K3114" t="s">
        <v>382</v>
      </c>
      <c r="X3114" t="str">
        <f t="shared" si="249"/>
        <v>1.86600747105093_0.0624856947843991</v>
      </c>
      <c r="Y3114" t="str">
        <f t="shared" si="250"/>
        <v>grade6_all_grade_t8_ra_cont_effort</v>
      </c>
      <c r="Z3114" t="str">
        <f t="shared" si="251"/>
        <v>FALSE</v>
      </c>
      <c r="AA3114" s="2" t="e">
        <f t="shared" si="252"/>
        <v>#VALUE!</v>
      </c>
      <c r="AB3114">
        <f t="shared" si="253"/>
        <v>0.32741896196143999</v>
      </c>
    </row>
    <row r="3115" spans="1:28">
      <c r="A3115">
        <v>3114</v>
      </c>
      <c r="B3115" t="s">
        <v>117</v>
      </c>
      <c r="C3115">
        <v>0.72732188453455004</v>
      </c>
      <c r="D3115">
        <v>0.66318208031764003</v>
      </c>
      <c r="E3115">
        <v>1.09671522515534</v>
      </c>
      <c r="F3115">
        <v>0.273167712820438</v>
      </c>
      <c r="G3115" t="s">
        <v>579</v>
      </c>
      <c r="H3115" t="b">
        <v>0</v>
      </c>
      <c r="I3115" t="s">
        <v>382</v>
      </c>
      <c r="J3115" t="s">
        <v>382</v>
      </c>
      <c r="K3115" t="s">
        <v>382</v>
      </c>
      <c r="X3115" t="str">
        <f t="shared" si="249"/>
        <v>1.09671522515534_0.273167712820438</v>
      </c>
      <c r="Y3115" t="str">
        <f t="shared" si="250"/>
        <v>grade6_all_grade_t8_ra_cont_effort</v>
      </c>
      <c r="Z3115" t="str">
        <f t="shared" si="251"/>
        <v>FALSE</v>
      </c>
      <c r="AA3115" s="2" t="e">
        <f t="shared" si="252"/>
        <v>#VALUE!</v>
      </c>
      <c r="AB3115">
        <f t="shared" si="253"/>
        <v>0.66318208031764003</v>
      </c>
    </row>
    <row r="3116" spans="1:28">
      <c r="A3116">
        <v>3115</v>
      </c>
      <c r="B3116" t="s">
        <v>118</v>
      </c>
      <c r="C3116">
        <v>0.83455879679058897</v>
      </c>
      <c r="D3116">
        <v>0.66844645181074502</v>
      </c>
      <c r="E3116">
        <v>1.2485050889714</v>
      </c>
      <c r="F3116">
        <v>0.21229085591129901</v>
      </c>
      <c r="G3116" t="s">
        <v>579</v>
      </c>
      <c r="H3116" t="b">
        <v>0</v>
      </c>
      <c r="I3116" t="s">
        <v>382</v>
      </c>
      <c r="J3116" t="s">
        <v>382</v>
      </c>
      <c r="K3116" t="s">
        <v>382</v>
      </c>
      <c r="X3116" t="str">
        <f t="shared" si="249"/>
        <v>1.2485050889714_0.212290855911299</v>
      </c>
      <c r="Y3116" t="str">
        <f t="shared" si="250"/>
        <v>grade6_all_grade_t8_ra_cont_effort</v>
      </c>
      <c r="Z3116" t="str">
        <f t="shared" si="251"/>
        <v>FALSE</v>
      </c>
      <c r="AA3116" s="2" t="e">
        <f t="shared" si="252"/>
        <v>#VALUE!</v>
      </c>
      <c r="AB3116">
        <f t="shared" si="253"/>
        <v>0.66844645181074502</v>
      </c>
    </row>
    <row r="3117" spans="1:28">
      <c r="A3117">
        <v>3116</v>
      </c>
      <c r="B3117" t="s">
        <v>119</v>
      </c>
      <c r="C3117">
        <v>0.95370096135895699</v>
      </c>
      <c r="D3117">
        <v>0.725167233779063</v>
      </c>
      <c r="E3117">
        <v>1.3151462406663601</v>
      </c>
      <c r="F3117">
        <v>0.18891957293373399</v>
      </c>
      <c r="G3117" t="s">
        <v>579</v>
      </c>
      <c r="H3117" t="b">
        <v>0</v>
      </c>
      <c r="I3117" t="s">
        <v>382</v>
      </c>
      <c r="J3117" t="s">
        <v>382</v>
      </c>
      <c r="K3117" t="s">
        <v>382</v>
      </c>
      <c r="X3117" t="str">
        <f t="shared" si="249"/>
        <v>1.31514624066636_0.188919572933734</v>
      </c>
      <c r="Y3117" t="str">
        <f t="shared" si="250"/>
        <v>grade6_all_grade_t8_ra_cont_effort</v>
      </c>
      <c r="Z3117" t="str">
        <f t="shared" si="251"/>
        <v>FALSE</v>
      </c>
      <c r="AA3117" s="2" t="e">
        <f t="shared" si="252"/>
        <v>#VALUE!</v>
      </c>
      <c r="AB3117">
        <f t="shared" si="253"/>
        <v>0.725167233779063</v>
      </c>
    </row>
    <row r="3118" spans="1:28">
      <c r="A3118">
        <v>3117</v>
      </c>
      <c r="B3118" t="s">
        <v>120</v>
      </c>
      <c r="C3118">
        <v>0.78069123790453099</v>
      </c>
      <c r="D3118">
        <v>0.77822617707999897</v>
      </c>
      <c r="E3118">
        <v>1.0031675377893099</v>
      </c>
      <c r="F3118">
        <v>0.31614935299960401</v>
      </c>
      <c r="G3118" t="s">
        <v>579</v>
      </c>
      <c r="H3118" t="b">
        <v>0</v>
      </c>
      <c r="I3118" t="s">
        <v>382</v>
      </c>
      <c r="J3118" t="s">
        <v>382</v>
      </c>
      <c r="K3118" t="s">
        <v>382</v>
      </c>
      <c r="X3118" t="str">
        <f t="shared" si="249"/>
        <v>1.00316753778931_0.316149352999604</v>
      </c>
      <c r="Y3118" t="str">
        <f t="shared" si="250"/>
        <v>grade6_all_grade_t8_ra_cont_effort</v>
      </c>
      <c r="Z3118" t="str">
        <f t="shared" si="251"/>
        <v>FALSE</v>
      </c>
      <c r="AA3118" s="2" t="e">
        <f t="shared" si="252"/>
        <v>#VALUE!</v>
      </c>
      <c r="AB3118">
        <f t="shared" si="253"/>
        <v>0.77822617707999897</v>
      </c>
    </row>
    <row r="3119" spans="1:28">
      <c r="A3119">
        <v>3118</v>
      </c>
      <c r="B3119" t="s">
        <v>121</v>
      </c>
      <c r="C3119">
        <v>0.14812721769805101</v>
      </c>
      <c r="D3119">
        <v>0.36609616819889101</v>
      </c>
      <c r="E3119">
        <v>0.40461286013126702</v>
      </c>
      <c r="F3119">
        <v>0.68589379491957603</v>
      </c>
      <c r="G3119" t="s">
        <v>579</v>
      </c>
      <c r="H3119" t="b">
        <v>0</v>
      </c>
      <c r="I3119" t="s">
        <v>382</v>
      </c>
      <c r="J3119" t="s">
        <v>382</v>
      </c>
      <c r="K3119" t="s">
        <v>382</v>
      </c>
      <c r="X3119" t="str">
        <f t="shared" si="249"/>
        <v>0.404612860131267_0.685893794919576</v>
      </c>
      <c r="Y3119" t="str">
        <f t="shared" si="250"/>
        <v>grade6_all_grade_t8_ra_cont_effort</v>
      </c>
      <c r="Z3119" t="str">
        <f t="shared" si="251"/>
        <v>FALSE</v>
      </c>
      <c r="AA3119" s="2" t="e">
        <f t="shared" si="252"/>
        <v>#VALUE!</v>
      </c>
      <c r="AB3119">
        <f t="shared" si="253"/>
        <v>0.36609616819889101</v>
      </c>
    </row>
    <row r="3120" spans="1:28">
      <c r="A3120">
        <v>3119</v>
      </c>
      <c r="B3120" t="s">
        <v>122</v>
      </c>
      <c r="C3120">
        <v>0.243610621423441</v>
      </c>
      <c r="D3120">
        <v>0.39074666181255202</v>
      </c>
      <c r="E3120">
        <v>0.62344901500477901</v>
      </c>
      <c r="F3120">
        <v>0.53320586927897895</v>
      </c>
      <c r="G3120" t="s">
        <v>579</v>
      </c>
      <c r="H3120" t="b">
        <v>0</v>
      </c>
      <c r="I3120" t="s">
        <v>382</v>
      </c>
      <c r="J3120" t="s">
        <v>382</v>
      </c>
      <c r="K3120" t="s">
        <v>382</v>
      </c>
      <c r="X3120" t="str">
        <f t="shared" si="249"/>
        <v>0.623449015004779_0.533205869278979</v>
      </c>
      <c r="Y3120" t="str">
        <f t="shared" si="250"/>
        <v>grade6_all_grade_t8_ra_cont_effort</v>
      </c>
      <c r="Z3120" t="str">
        <f t="shared" si="251"/>
        <v>FALSE</v>
      </c>
      <c r="AA3120" s="2" t="e">
        <f t="shared" si="252"/>
        <v>#VALUE!</v>
      </c>
      <c r="AB3120">
        <f t="shared" si="253"/>
        <v>0.39074666181255202</v>
      </c>
    </row>
    <row r="3121" spans="1:28">
      <c r="A3121">
        <v>3120</v>
      </c>
      <c r="B3121" t="s">
        <v>116</v>
      </c>
      <c r="C3121">
        <v>0.14765130019984399</v>
      </c>
      <c r="D3121">
        <v>0.11595878135485101</v>
      </c>
      <c r="E3121">
        <v>1.2733084849176599</v>
      </c>
      <c r="F3121">
        <v>0.20324792521545201</v>
      </c>
      <c r="G3121" t="s">
        <v>580</v>
      </c>
      <c r="H3121" t="b">
        <v>0</v>
      </c>
      <c r="I3121" t="s">
        <v>382</v>
      </c>
      <c r="J3121" t="s">
        <v>382</v>
      </c>
      <c r="K3121" t="s">
        <v>382</v>
      </c>
      <c r="X3121" t="str">
        <f t="shared" si="249"/>
        <v>1.27330848491766_0.203247925215452</v>
      </c>
      <c r="Y3121" t="str">
        <f t="shared" si="250"/>
        <v>grade7_all_grade_t8_ra_cont_effort</v>
      </c>
      <c r="Z3121" t="str">
        <f t="shared" si="251"/>
        <v>FALSE</v>
      </c>
      <c r="AA3121" s="2" t="e">
        <f t="shared" si="252"/>
        <v>#VALUE!</v>
      </c>
      <c r="AB3121">
        <f t="shared" si="253"/>
        <v>0.11595878135485101</v>
      </c>
    </row>
    <row r="3122" spans="1:28">
      <c r="A3122">
        <v>3121</v>
      </c>
      <c r="B3122" t="s">
        <v>234</v>
      </c>
      <c r="C3122">
        <v>-8.1858832115499006E-3</v>
      </c>
      <c r="D3122">
        <v>1.024878159254E-2</v>
      </c>
      <c r="E3122">
        <v>-0.79871769513640001</v>
      </c>
      <c r="F3122">
        <v>0.42467160615362498</v>
      </c>
      <c r="G3122" t="s">
        <v>580</v>
      </c>
      <c r="H3122" t="b">
        <v>0</v>
      </c>
      <c r="I3122" t="s">
        <v>382</v>
      </c>
      <c r="J3122" t="s">
        <v>382</v>
      </c>
      <c r="K3122" t="s">
        <v>382</v>
      </c>
      <c r="X3122" t="str">
        <f t="shared" si="249"/>
        <v>-0.7987176951364_0.424671606153625</v>
      </c>
      <c r="Y3122" t="str">
        <f t="shared" si="250"/>
        <v>grade7_all_grade_t8_ra_cont_effort</v>
      </c>
      <c r="Z3122" t="str">
        <f t="shared" si="251"/>
        <v>FALSE</v>
      </c>
      <c r="AA3122" s="2" t="e">
        <f t="shared" si="252"/>
        <v>#VALUE!</v>
      </c>
      <c r="AB3122">
        <f t="shared" si="253"/>
        <v>1.024878159254E-2</v>
      </c>
    </row>
    <row r="3123" spans="1:28">
      <c r="A3123">
        <v>3122</v>
      </c>
      <c r="B3123" t="s">
        <v>140</v>
      </c>
      <c r="C3123">
        <v>0.29770467306709297</v>
      </c>
      <c r="D3123">
        <v>0.21792961709116301</v>
      </c>
      <c r="E3123">
        <v>1.36605880853065</v>
      </c>
      <c r="F3123">
        <v>0.17227269825106201</v>
      </c>
      <c r="G3123" t="s">
        <v>580</v>
      </c>
      <c r="H3123" t="b">
        <v>0</v>
      </c>
      <c r="I3123" t="s">
        <v>382</v>
      </c>
      <c r="J3123" t="s">
        <v>382</v>
      </c>
      <c r="K3123" t="s">
        <v>382</v>
      </c>
      <c r="X3123" t="str">
        <f t="shared" si="249"/>
        <v>1.36605880853065_0.172272698251062</v>
      </c>
      <c r="Y3123" t="str">
        <f t="shared" si="250"/>
        <v>grade7_all_grade_t8_ra_cont_effort</v>
      </c>
      <c r="Z3123" t="str">
        <f t="shared" si="251"/>
        <v>FALSE</v>
      </c>
      <c r="AA3123" s="2" t="e">
        <f t="shared" si="252"/>
        <v>#VALUE!</v>
      </c>
      <c r="AB3123">
        <f t="shared" si="253"/>
        <v>0.21792961709116301</v>
      </c>
    </row>
    <row r="3124" spans="1:28">
      <c r="A3124">
        <v>3123</v>
      </c>
      <c r="B3124" t="s">
        <v>117</v>
      </c>
      <c r="C3124">
        <v>0.488284230995429</v>
      </c>
      <c r="D3124">
        <v>0.37066003991030799</v>
      </c>
      <c r="E3124">
        <v>1.3173371241032199</v>
      </c>
      <c r="F3124">
        <v>0.18807167814155901</v>
      </c>
      <c r="G3124" t="s">
        <v>580</v>
      </c>
      <c r="H3124" t="b">
        <v>0</v>
      </c>
      <c r="I3124" t="s">
        <v>382</v>
      </c>
      <c r="J3124" t="s">
        <v>382</v>
      </c>
      <c r="K3124" t="s">
        <v>382</v>
      </c>
      <c r="X3124" t="str">
        <f t="shared" si="249"/>
        <v>1.31733712410322_0.188071678141559</v>
      </c>
      <c r="Y3124" t="str">
        <f t="shared" si="250"/>
        <v>grade7_all_grade_t8_ra_cont_effort</v>
      </c>
      <c r="Z3124" t="str">
        <f t="shared" si="251"/>
        <v>FALSE</v>
      </c>
      <c r="AA3124" s="2" t="e">
        <f t="shared" si="252"/>
        <v>#VALUE!</v>
      </c>
      <c r="AB3124">
        <f t="shared" si="253"/>
        <v>0.37066003991030799</v>
      </c>
    </row>
    <row r="3125" spans="1:28">
      <c r="A3125">
        <v>3124</v>
      </c>
      <c r="B3125" t="s">
        <v>118</v>
      </c>
      <c r="C3125">
        <v>0.91822095288352001</v>
      </c>
      <c r="D3125">
        <v>0.35452126542193102</v>
      </c>
      <c r="E3125">
        <v>2.5900306764128902</v>
      </c>
      <c r="F3125">
        <v>9.7568524963214005E-3</v>
      </c>
      <c r="G3125" t="s">
        <v>580</v>
      </c>
      <c r="H3125" t="b">
        <v>0</v>
      </c>
      <c r="I3125" t="s">
        <v>382</v>
      </c>
      <c r="J3125" t="s">
        <v>382</v>
      </c>
      <c r="K3125" t="s">
        <v>382</v>
      </c>
      <c r="X3125" t="str">
        <f t="shared" si="249"/>
        <v>2.59003067641289_0.0097568524963214</v>
      </c>
      <c r="Y3125" t="str">
        <f t="shared" si="250"/>
        <v>grade7_all_grade_t8_ra_cont_effort</v>
      </c>
      <c r="Z3125" t="str">
        <f t="shared" si="251"/>
        <v>FALSE</v>
      </c>
      <c r="AA3125" s="2" t="e">
        <f t="shared" si="252"/>
        <v>#VALUE!</v>
      </c>
      <c r="AB3125">
        <f t="shared" si="253"/>
        <v>0.35452126542193102</v>
      </c>
    </row>
    <row r="3126" spans="1:28">
      <c r="A3126">
        <v>3125</v>
      </c>
      <c r="B3126" t="s">
        <v>119</v>
      </c>
      <c r="C3126">
        <v>0.96380353064278101</v>
      </c>
      <c r="D3126">
        <v>0.396977698715067</v>
      </c>
      <c r="E3126">
        <v>2.4278530853557001</v>
      </c>
      <c r="F3126">
        <v>1.53899292859401E-2</v>
      </c>
      <c r="G3126" t="s">
        <v>580</v>
      </c>
      <c r="H3126" t="b">
        <v>0</v>
      </c>
      <c r="I3126" t="s">
        <v>382</v>
      </c>
      <c r="J3126" t="s">
        <v>382</v>
      </c>
      <c r="K3126" t="s">
        <v>382</v>
      </c>
      <c r="X3126" t="str">
        <f t="shared" si="249"/>
        <v>2.4278530853557_0.0153899292859401</v>
      </c>
      <c r="Y3126" t="str">
        <f t="shared" si="250"/>
        <v>grade7_all_grade_t8_ra_cont_effort</v>
      </c>
      <c r="Z3126" t="str">
        <f t="shared" si="251"/>
        <v>FALSE</v>
      </c>
      <c r="AA3126" s="2" t="e">
        <f t="shared" si="252"/>
        <v>#VALUE!</v>
      </c>
      <c r="AB3126">
        <f t="shared" si="253"/>
        <v>0.396977698715067</v>
      </c>
    </row>
    <row r="3127" spans="1:28">
      <c r="A3127">
        <v>3126</v>
      </c>
      <c r="B3127" t="s">
        <v>120</v>
      </c>
      <c r="C3127">
        <v>0.89791178454714204</v>
      </c>
      <c r="D3127">
        <v>0.47426477905943698</v>
      </c>
      <c r="E3127">
        <v>1.89327106754139</v>
      </c>
      <c r="F3127">
        <v>5.8652679805718699E-2</v>
      </c>
      <c r="G3127" t="s">
        <v>580</v>
      </c>
      <c r="H3127" t="b">
        <v>0</v>
      </c>
      <c r="I3127" t="s">
        <v>382</v>
      </c>
      <c r="J3127" t="s">
        <v>382</v>
      </c>
      <c r="K3127" t="s">
        <v>382</v>
      </c>
      <c r="X3127" t="str">
        <f t="shared" si="249"/>
        <v>1.89327106754139_0.0586526798057187</v>
      </c>
      <c r="Y3127" t="str">
        <f t="shared" si="250"/>
        <v>grade7_all_grade_t8_ra_cont_effort</v>
      </c>
      <c r="Z3127" t="str">
        <f t="shared" si="251"/>
        <v>FALSE</v>
      </c>
      <c r="AA3127" s="2" t="e">
        <f t="shared" si="252"/>
        <v>#VALUE!</v>
      </c>
      <c r="AB3127">
        <f t="shared" si="253"/>
        <v>0.47426477905943698</v>
      </c>
    </row>
    <row r="3128" spans="1:28">
      <c r="A3128">
        <v>3127</v>
      </c>
      <c r="B3128" t="s">
        <v>121</v>
      </c>
      <c r="C3128">
        <v>0.24805941351489599</v>
      </c>
      <c r="D3128">
        <v>0.24594277125804201</v>
      </c>
      <c r="E3128">
        <v>1.0086062389474899</v>
      </c>
      <c r="F3128">
        <v>0.31344330042734297</v>
      </c>
      <c r="G3128" t="s">
        <v>580</v>
      </c>
      <c r="H3128" t="b">
        <v>0</v>
      </c>
      <c r="I3128" t="s">
        <v>382</v>
      </c>
      <c r="J3128" t="s">
        <v>382</v>
      </c>
      <c r="K3128" t="s">
        <v>382</v>
      </c>
      <c r="X3128" t="str">
        <f t="shared" si="249"/>
        <v>1.00860623894749_0.313443300427343</v>
      </c>
      <c r="Y3128" t="str">
        <f t="shared" si="250"/>
        <v>grade7_all_grade_t8_ra_cont_effort</v>
      </c>
      <c r="Z3128" t="str">
        <f t="shared" si="251"/>
        <v>FALSE</v>
      </c>
      <c r="AA3128" s="2" t="e">
        <f t="shared" si="252"/>
        <v>#VALUE!</v>
      </c>
      <c r="AB3128">
        <f t="shared" si="253"/>
        <v>0.24594277125804201</v>
      </c>
    </row>
    <row r="3129" spans="1:28">
      <c r="A3129">
        <v>3128</v>
      </c>
      <c r="B3129" t="s">
        <v>122</v>
      </c>
      <c r="C3129">
        <v>8.9394827062426796E-2</v>
      </c>
      <c r="D3129">
        <v>0.25324521418658402</v>
      </c>
      <c r="E3129">
        <v>0.35299710341836199</v>
      </c>
      <c r="F3129">
        <v>0.72417592377397999</v>
      </c>
      <c r="G3129" t="s">
        <v>580</v>
      </c>
      <c r="H3129" t="b">
        <v>0</v>
      </c>
      <c r="I3129" t="s">
        <v>382</v>
      </c>
      <c r="J3129" t="s">
        <v>382</v>
      </c>
      <c r="K3129" t="s">
        <v>382</v>
      </c>
      <c r="X3129" t="str">
        <f t="shared" si="249"/>
        <v>0.352997103418362_0.72417592377398</v>
      </c>
      <c r="Y3129" t="str">
        <f t="shared" si="250"/>
        <v>grade7_all_grade_t8_ra_cont_effort</v>
      </c>
      <c r="Z3129" t="str">
        <f t="shared" si="251"/>
        <v>FALSE</v>
      </c>
      <c r="AA3129" s="2" t="e">
        <f t="shared" si="252"/>
        <v>#VALUE!</v>
      </c>
      <c r="AB3129">
        <f t="shared" si="253"/>
        <v>0.25324521418658402</v>
      </c>
    </row>
    <row r="3130" spans="1:28">
      <c r="A3130">
        <v>3129</v>
      </c>
      <c r="B3130" t="s">
        <v>116</v>
      </c>
      <c r="C3130">
        <v>3.2298406380184698E-2</v>
      </c>
      <c r="D3130">
        <v>0.19027198419970501</v>
      </c>
      <c r="E3130">
        <v>0.169748618095479</v>
      </c>
      <c r="F3130">
        <v>0.86527541330212498</v>
      </c>
      <c r="G3130" t="s">
        <v>581</v>
      </c>
      <c r="H3130" t="b">
        <v>0</v>
      </c>
      <c r="I3130" t="s">
        <v>382</v>
      </c>
      <c r="J3130" t="s">
        <v>382</v>
      </c>
      <c r="K3130" t="s">
        <v>382</v>
      </c>
      <c r="X3130" t="str">
        <f t="shared" si="249"/>
        <v>0.169748618095479_0.865275413302125</v>
      </c>
      <c r="Y3130" t="str">
        <f t="shared" si="250"/>
        <v>grade8_all_grade_t8_ra_cont_effort</v>
      </c>
      <c r="Z3130" t="str">
        <f t="shared" si="251"/>
        <v>FALSE</v>
      </c>
      <c r="AA3130" s="2" t="e">
        <f t="shared" si="252"/>
        <v>#VALUE!</v>
      </c>
      <c r="AB3130">
        <f t="shared" si="253"/>
        <v>0.19027198419970501</v>
      </c>
    </row>
    <row r="3131" spans="1:28">
      <c r="A3131">
        <v>3130</v>
      </c>
      <c r="B3131" t="s">
        <v>234</v>
      </c>
      <c r="C3131">
        <v>4.5837673815655698E-3</v>
      </c>
      <c r="D3131">
        <v>1.6465773084688599E-2</v>
      </c>
      <c r="E3131">
        <v>0.27838154686025501</v>
      </c>
      <c r="F3131">
        <v>0.78083275752185699</v>
      </c>
      <c r="G3131" t="s">
        <v>581</v>
      </c>
      <c r="H3131" t="b">
        <v>0</v>
      </c>
      <c r="I3131" t="s">
        <v>382</v>
      </c>
      <c r="J3131" t="s">
        <v>382</v>
      </c>
      <c r="K3131" t="s">
        <v>382</v>
      </c>
      <c r="X3131" t="str">
        <f t="shared" si="249"/>
        <v>0.278381546860255_0.780832757521857</v>
      </c>
      <c r="Y3131" t="str">
        <f t="shared" si="250"/>
        <v>grade8_all_grade_t8_ra_cont_effort</v>
      </c>
      <c r="Z3131" t="str">
        <f t="shared" si="251"/>
        <v>FALSE</v>
      </c>
      <c r="AA3131" s="2" t="e">
        <f t="shared" si="252"/>
        <v>#VALUE!</v>
      </c>
      <c r="AB3131">
        <f t="shared" si="253"/>
        <v>1.6465773084688599E-2</v>
      </c>
    </row>
    <row r="3132" spans="1:28">
      <c r="A3132">
        <v>3131</v>
      </c>
      <c r="B3132" t="s">
        <v>140</v>
      </c>
      <c r="C3132">
        <v>0.38350906666270401</v>
      </c>
      <c r="D3132">
        <v>0.32794975080996203</v>
      </c>
      <c r="E3132">
        <v>1.1694141121178601</v>
      </c>
      <c r="F3132">
        <v>0.24278522396184299</v>
      </c>
      <c r="G3132" t="s">
        <v>581</v>
      </c>
      <c r="H3132" t="b">
        <v>0</v>
      </c>
      <c r="I3132" t="s">
        <v>382</v>
      </c>
      <c r="J3132" t="s">
        <v>382</v>
      </c>
      <c r="K3132" t="s">
        <v>382</v>
      </c>
      <c r="X3132" t="str">
        <f t="shared" ref="X3132:X3195" si="254">E3132&amp;"_"&amp;F3132</f>
        <v>1.16941411211786_0.242785223961843</v>
      </c>
      <c r="Y3132" t="str">
        <f t="shared" ref="Y3132:Y3195" si="255">TEXT(G3132,"0.000")</f>
        <v>grade8_all_grade_t8_ra_cont_effort</v>
      </c>
      <c r="Z3132" t="str">
        <f t="shared" ref="Z3132:Z3195" si="256">TEXT(H3132,"0.000")</f>
        <v>FALSE</v>
      </c>
      <c r="AA3132" s="2" t="e">
        <f t="shared" ref="AA3132:AA3195" si="257">IF(COUNTIF(J3132,"*E*")&gt;0, "***", IF(TEXT(J3132, "0.00E+00")*1&lt;0.01, "***", IF(TEXT(J3132, "0.00E+00")*1&lt;0.05, "**",  IF(TEXT(J3132, "0.00E+00")*1&lt;0.1, "*",""))))</f>
        <v>#VALUE!</v>
      </c>
      <c r="AB3132">
        <f t="shared" ref="AB3132:AB3195" si="258">D3132</f>
        <v>0.32794975080996203</v>
      </c>
    </row>
    <row r="3133" spans="1:28">
      <c r="A3133">
        <v>3132</v>
      </c>
      <c r="B3133" t="s">
        <v>117</v>
      </c>
      <c r="C3133">
        <v>1.487873590934</v>
      </c>
      <c r="D3133">
        <v>0.57692677255644897</v>
      </c>
      <c r="E3133">
        <v>2.5789643707138299</v>
      </c>
      <c r="F3133">
        <v>1.01898611117789E-2</v>
      </c>
      <c r="G3133" t="s">
        <v>581</v>
      </c>
      <c r="H3133" t="b">
        <v>0</v>
      </c>
      <c r="I3133" t="s">
        <v>382</v>
      </c>
      <c r="J3133" t="s">
        <v>382</v>
      </c>
      <c r="K3133" t="s">
        <v>382</v>
      </c>
      <c r="X3133" t="str">
        <f t="shared" si="254"/>
        <v>2.57896437071383_0.0101898611117789</v>
      </c>
      <c r="Y3133" t="str">
        <f t="shared" si="255"/>
        <v>grade8_all_grade_t8_ra_cont_effort</v>
      </c>
      <c r="Z3133" t="str">
        <f t="shared" si="256"/>
        <v>FALSE</v>
      </c>
      <c r="AA3133" s="2" t="e">
        <f t="shared" si="257"/>
        <v>#VALUE!</v>
      </c>
      <c r="AB3133">
        <f t="shared" si="258"/>
        <v>0.57692677255644897</v>
      </c>
    </row>
    <row r="3134" spans="1:28">
      <c r="A3134">
        <v>3133</v>
      </c>
      <c r="B3134" t="s">
        <v>118</v>
      </c>
      <c r="C3134">
        <v>0.57642300915143097</v>
      </c>
      <c r="D3134">
        <v>0.55201075434150404</v>
      </c>
      <c r="E3134">
        <v>1.0442242376945099</v>
      </c>
      <c r="F3134">
        <v>0.29687829645978597</v>
      </c>
      <c r="G3134" t="s">
        <v>581</v>
      </c>
      <c r="H3134" t="b">
        <v>0</v>
      </c>
      <c r="I3134" t="s">
        <v>382</v>
      </c>
      <c r="J3134" t="s">
        <v>382</v>
      </c>
      <c r="K3134" t="s">
        <v>382</v>
      </c>
      <c r="X3134" t="str">
        <f t="shared" si="254"/>
        <v>1.04422423769451_0.296878296459786</v>
      </c>
      <c r="Y3134" t="str">
        <f t="shared" si="255"/>
        <v>grade8_all_grade_t8_ra_cont_effort</v>
      </c>
      <c r="Z3134" t="str">
        <f t="shared" si="256"/>
        <v>FALSE</v>
      </c>
      <c r="AA3134" s="2" t="e">
        <f t="shared" si="257"/>
        <v>#VALUE!</v>
      </c>
      <c r="AB3134">
        <f t="shared" si="258"/>
        <v>0.55201075434150404</v>
      </c>
    </row>
    <row r="3135" spans="1:28">
      <c r="A3135">
        <v>3134</v>
      </c>
      <c r="B3135" t="s">
        <v>119</v>
      </c>
      <c r="C3135">
        <v>0.87293987119142502</v>
      </c>
      <c r="D3135">
        <v>0.70538486463224603</v>
      </c>
      <c r="E3135">
        <v>1.2375370027914301</v>
      </c>
      <c r="F3135">
        <v>0.216459477808503</v>
      </c>
      <c r="G3135" t="s">
        <v>581</v>
      </c>
      <c r="H3135" t="b">
        <v>0</v>
      </c>
      <c r="I3135" t="s">
        <v>382</v>
      </c>
      <c r="J3135" t="s">
        <v>382</v>
      </c>
      <c r="K3135" t="s">
        <v>382</v>
      </c>
      <c r="X3135" t="str">
        <f t="shared" si="254"/>
        <v>1.23753700279143_0.216459477808503</v>
      </c>
      <c r="Y3135" t="str">
        <f t="shared" si="255"/>
        <v>grade8_all_grade_t8_ra_cont_effort</v>
      </c>
      <c r="Z3135" t="str">
        <f t="shared" si="256"/>
        <v>FALSE</v>
      </c>
      <c r="AA3135" s="2" t="e">
        <f t="shared" si="257"/>
        <v>#VALUE!</v>
      </c>
      <c r="AB3135">
        <f t="shared" si="258"/>
        <v>0.70538486463224603</v>
      </c>
    </row>
    <row r="3136" spans="1:28">
      <c r="A3136">
        <v>3135</v>
      </c>
      <c r="B3136" t="s">
        <v>120</v>
      </c>
      <c r="C3136">
        <v>3.5555468859131099E-2</v>
      </c>
      <c r="D3136">
        <v>0.71405397218525102</v>
      </c>
      <c r="E3136">
        <v>4.9793811454222701E-2</v>
      </c>
      <c r="F3136">
        <v>0.96030626969282096</v>
      </c>
      <c r="G3136" t="s">
        <v>581</v>
      </c>
      <c r="H3136" t="b">
        <v>0</v>
      </c>
      <c r="I3136" t="s">
        <v>382</v>
      </c>
      <c r="J3136" t="s">
        <v>382</v>
      </c>
      <c r="K3136" t="s">
        <v>382</v>
      </c>
      <c r="X3136" t="str">
        <f t="shared" si="254"/>
        <v>0.0497938114542227_0.960306269692821</v>
      </c>
      <c r="Y3136" t="str">
        <f t="shared" si="255"/>
        <v>grade8_all_grade_t8_ra_cont_effort</v>
      </c>
      <c r="Z3136" t="str">
        <f t="shared" si="256"/>
        <v>FALSE</v>
      </c>
      <c r="AA3136" s="2" t="e">
        <f t="shared" si="257"/>
        <v>#VALUE!</v>
      </c>
      <c r="AB3136">
        <f t="shared" si="258"/>
        <v>0.71405397218525102</v>
      </c>
    </row>
    <row r="3137" spans="1:28">
      <c r="A3137">
        <v>3136</v>
      </c>
      <c r="B3137" t="s">
        <v>122</v>
      </c>
      <c r="C3137">
        <v>-0.23602666152002799</v>
      </c>
      <c r="D3137">
        <v>0.33423576856723902</v>
      </c>
      <c r="E3137">
        <v>-0.70616817144316701</v>
      </c>
      <c r="F3137">
        <v>0.48040729111284802</v>
      </c>
      <c r="G3137" t="s">
        <v>581</v>
      </c>
      <c r="H3137" t="b">
        <v>0</v>
      </c>
      <c r="I3137" t="s">
        <v>382</v>
      </c>
      <c r="J3137" t="s">
        <v>382</v>
      </c>
      <c r="K3137" t="s">
        <v>382</v>
      </c>
      <c r="X3137" t="str">
        <f t="shared" si="254"/>
        <v>-0.706168171443167_0.480407291112848</v>
      </c>
      <c r="Y3137" t="str">
        <f t="shared" si="255"/>
        <v>grade8_all_grade_t8_ra_cont_effort</v>
      </c>
      <c r="Z3137" t="str">
        <f t="shared" si="256"/>
        <v>FALSE</v>
      </c>
      <c r="AA3137" s="2" t="e">
        <f t="shared" si="257"/>
        <v>#VALUE!</v>
      </c>
      <c r="AB3137">
        <f t="shared" si="258"/>
        <v>0.33423576856723902</v>
      </c>
    </row>
    <row r="3138" spans="1:28">
      <c r="A3138">
        <v>3137</v>
      </c>
      <c r="B3138" t="s">
        <v>116</v>
      </c>
      <c r="C3138">
        <v>8.1479705828943594E-2</v>
      </c>
      <c r="D3138">
        <v>0.230946655931905</v>
      </c>
      <c r="E3138">
        <v>0.35280747192532602</v>
      </c>
      <c r="F3138">
        <v>0.72443477029931402</v>
      </c>
      <c r="G3138" t="s">
        <v>582</v>
      </c>
      <c r="H3138" t="b">
        <v>0</v>
      </c>
      <c r="I3138" t="s">
        <v>382</v>
      </c>
      <c r="J3138" t="s">
        <v>382</v>
      </c>
      <c r="K3138" t="s">
        <v>382</v>
      </c>
      <c r="X3138" t="str">
        <f t="shared" si="254"/>
        <v>0.352807471925326_0.724434770299314</v>
      </c>
      <c r="Y3138" t="str">
        <f t="shared" si="255"/>
        <v>grade9_all_grade_t8_ra_cont_effort</v>
      </c>
      <c r="Z3138" t="str">
        <f t="shared" si="256"/>
        <v>FALSE</v>
      </c>
      <c r="AA3138" s="2" t="e">
        <f t="shared" si="257"/>
        <v>#VALUE!</v>
      </c>
      <c r="AB3138">
        <f t="shared" si="258"/>
        <v>0.230946655931905</v>
      </c>
    </row>
    <row r="3139" spans="1:28">
      <c r="A3139">
        <v>3138</v>
      </c>
      <c r="B3139" t="s">
        <v>234</v>
      </c>
      <c r="C3139">
        <v>-1.2995870624805899E-2</v>
      </c>
      <c r="D3139">
        <v>2.01258636307023E-2</v>
      </c>
      <c r="E3139">
        <v>-0.64572983615870505</v>
      </c>
      <c r="F3139">
        <v>0.51885676239225798</v>
      </c>
      <c r="G3139" t="s">
        <v>582</v>
      </c>
      <c r="H3139" t="b">
        <v>0</v>
      </c>
      <c r="I3139" t="s">
        <v>382</v>
      </c>
      <c r="J3139" t="s">
        <v>382</v>
      </c>
      <c r="K3139" t="s">
        <v>382</v>
      </c>
      <c r="X3139" t="str">
        <f t="shared" si="254"/>
        <v>-0.645729836158705_0.518856762392258</v>
      </c>
      <c r="Y3139" t="str">
        <f t="shared" si="255"/>
        <v>grade9_all_grade_t8_ra_cont_effort</v>
      </c>
      <c r="Z3139" t="str">
        <f t="shared" si="256"/>
        <v>FALSE</v>
      </c>
      <c r="AA3139" s="2" t="e">
        <f t="shared" si="257"/>
        <v>#VALUE!</v>
      </c>
      <c r="AB3139">
        <f t="shared" si="258"/>
        <v>2.01258636307023E-2</v>
      </c>
    </row>
    <row r="3140" spans="1:28">
      <c r="A3140">
        <v>3139</v>
      </c>
      <c r="B3140" t="s">
        <v>140</v>
      </c>
      <c r="C3140">
        <v>7.5935799467932094E-2</v>
      </c>
      <c r="D3140">
        <v>0.40704650359067401</v>
      </c>
      <c r="E3140">
        <v>0.186553130411588</v>
      </c>
      <c r="F3140">
        <v>0.85211381564435396</v>
      </c>
      <c r="G3140" t="s">
        <v>582</v>
      </c>
      <c r="H3140" t="b">
        <v>0</v>
      </c>
      <c r="I3140" t="s">
        <v>382</v>
      </c>
      <c r="J3140" t="s">
        <v>382</v>
      </c>
      <c r="K3140" t="s">
        <v>382</v>
      </c>
      <c r="X3140" t="str">
        <f t="shared" si="254"/>
        <v>0.186553130411588_0.852113815644354</v>
      </c>
      <c r="Y3140" t="str">
        <f t="shared" si="255"/>
        <v>grade9_all_grade_t8_ra_cont_effort</v>
      </c>
      <c r="Z3140" t="str">
        <f t="shared" si="256"/>
        <v>FALSE</v>
      </c>
      <c r="AA3140" s="2" t="e">
        <f t="shared" si="257"/>
        <v>#VALUE!</v>
      </c>
      <c r="AB3140">
        <f t="shared" si="258"/>
        <v>0.40704650359067401</v>
      </c>
    </row>
    <row r="3141" spans="1:28">
      <c r="A3141">
        <v>3140</v>
      </c>
      <c r="B3141" t="s">
        <v>117</v>
      </c>
      <c r="C3141">
        <v>0.87033750200689097</v>
      </c>
      <c r="D3141">
        <v>0.82065025974431105</v>
      </c>
      <c r="E3141">
        <v>1.06054618477555</v>
      </c>
      <c r="F3141">
        <v>0.28959173861508902</v>
      </c>
      <c r="G3141" t="s">
        <v>582</v>
      </c>
      <c r="H3141" t="b">
        <v>0</v>
      </c>
      <c r="I3141" t="s">
        <v>382</v>
      </c>
      <c r="J3141" t="s">
        <v>382</v>
      </c>
      <c r="K3141" t="s">
        <v>382</v>
      </c>
      <c r="X3141" t="str">
        <f t="shared" si="254"/>
        <v>1.06054618477555_0.289591738615089</v>
      </c>
      <c r="Y3141" t="str">
        <f t="shared" si="255"/>
        <v>grade9_all_grade_t8_ra_cont_effort</v>
      </c>
      <c r="Z3141" t="str">
        <f t="shared" si="256"/>
        <v>FALSE</v>
      </c>
      <c r="AA3141" s="2" t="e">
        <f t="shared" si="257"/>
        <v>#VALUE!</v>
      </c>
      <c r="AB3141">
        <f t="shared" si="258"/>
        <v>0.82065025974431105</v>
      </c>
    </row>
    <row r="3142" spans="1:28">
      <c r="A3142">
        <v>3141</v>
      </c>
      <c r="B3142" t="s">
        <v>118</v>
      </c>
      <c r="C3142">
        <v>0.90301505923843395</v>
      </c>
      <c r="D3142">
        <v>0.795403720273687</v>
      </c>
      <c r="E3142">
        <v>1.1352914705097401</v>
      </c>
      <c r="F3142">
        <v>0.25699208953931402</v>
      </c>
      <c r="G3142" t="s">
        <v>582</v>
      </c>
      <c r="H3142" t="b">
        <v>0</v>
      </c>
      <c r="I3142" t="s">
        <v>382</v>
      </c>
      <c r="J3142" t="s">
        <v>382</v>
      </c>
      <c r="K3142" t="s">
        <v>382</v>
      </c>
      <c r="X3142" t="str">
        <f t="shared" si="254"/>
        <v>1.13529147050974_0.256992089539314</v>
      </c>
      <c r="Y3142" t="str">
        <f t="shared" si="255"/>
        <v>grade9_all_grade_t8_ra_cont_effort</v>
      </c>
      <c r="Z3142" t="str">
        <f t="shared" si="256"/>
        <v>FALSE</v>
      </c>
      <c r="AA3142" s="2" t="e">
        <f t="shared" si="257"/>
        <v>#VALUE!</v>
      </c>
      <c r="AB3142">
        <f t="shared" si="258"/>
        <v>0.795403720273687</v>
      </c>
    </row>
    <row r="3143" spans="1:28">
      <c r="A3143">
        <v>3142</v>
      </c>
      <c r="B3143" t="s">
        <v>119</v>
      </c>
      <c r="C3143">
        <v>1.1300997620736499</v>
      </c>
      <c r="D3143">
        <v>0.86513554056713804</v>
      </c>
      <c r="E3143">
        <v>1.3062690284724801</v>
      </c>
      <c r="F3143">
        <v>0.192276936909587</v>
      </c>
      <c r="G3143" t="s">
        <v>582</v>
      </c>
      <c r="H3143" t="b">
        <v>0</v>
      </c>
      <c r="I3143" t="s">
        <v>382</v>
      </c>
      <c r="J3143" t="s">
        <v>382</v>
      </c>
      <c r="K3143" t="s">
        <v>382</v>
      </c>
      <c r="X3143" t="str">
        <f t="shared" si="254"/>
        <v>1.30626902847248_0.192276936909587</v>
      </c>
      <c r="Y3143" t="str">
        <f t="shared" si="255"/>
        <v>grade9_all_grade_t8_ra_cont_effort</v>
      </c>
      <c r="Z3143" t="str">
        <f t="shared" si="256"/>
        <v>FALSE</v>
      </c>
      <c r="AA3143" s="2" t="e">
        <f t="shared" si="257"/>
        <v>#VALUE!</v>
      </c>
      <c r="AB3143">
        <f t="shared" si="258"/>
        <v>0.86513554056713804</v>
      </c>
    </row>
    <row r="3144" spans="1:28">
      <c r="A3144">
        <v>3143</v>
      </c>
      <c r="B3144" t="s">
        <v>120</v>
      </c>
      <c r="C3144">
        <v>0.65722722142271095</v>
      </c>
      <c r="D3144">
        <v>0.94783940872986105</v>
      </c>
      <c r="E3144">
        <v>0.69339512091338296</v>
      </c>
      <c r="F3144">
        <v>0.488499026903566</v>
      </c>
      <c r="G3144" t="s">
        <v>582</v>
      </c>
      <c r="H3144" t="b">
        <v>0</v>
      </c>
      <c r="I3144" t="s">
        <v>382</v>
      </c>
      <c r="J3144" t="s">
        <v>382</v>
      </c>
      <c r="K3144" t="s">
        <v>382</v>
      </c>
      <c r="X3144" t="str">
        <f t="shared" si="254"/>
        <v>0.693395120913383_0.488499026903566</v>
      </c>
      <c r="Y3144" t="str">
        <f t="shared" si="255"/>
        <v>grade9_all_grade_t8_ra_cont_effort</v>
      </c>
      <c r="Z3144" t="str">
        <f t="shared" si="256"/>
        <v>FALSE</v>
      </c>
      <c r="AA3144" s="2" t="e">
        <f t="shared" si="257"/>
        <v>#VALUE!</v>
      </c>
      <c r="AB3144">
        <f t="shared" si="258"/>
        <v>0.94783940872986105</v>
      </c>
    </row>
    <row r="3145" spans="1:28">
      <c r="A3145">
        <v>3144</v>
      </c>
      <c r="B3145" t="s">
        <v>122</v>
      </c>
      <c r="C3145">
        <v>0.50299441889160601</v>
      </c>
      <c r="D3145">
        <v>0.40727065303979898</v>
      </c>
      <c r="E3145">
        <v>1.2350372292659499</v>
      </c>
      <c r="F3145">
        <v>0.21760458834305699</v>
      </c>
      <c r="G3145" t="s">
        <v>582</v>
      </c>
      <c r="H3145" t="b">
        <v>0</v>
      </c>
      <c r="I3145" t="s">
        <v>382</v>
      </c>
      <c r="J3145" t="s">
        <v>382</v>
      </c>
      <c r="K3145" t="s">
        <v>382</v>
      </c>
      <c r="X3145" t="str">
        <f t="shared" si="254"/>
        <v>1.23503722926595_0.217604588343057</v>
      </c>
      <c r="Y3145" t="str">
        <f t="shared" si="255"/>
        <v>grade9_all_grade_t8_ra_cont_effort</v>
      </c>
      <c r="Z3145" t="str">
        <f t="shared" si="256"/>
        <v>FALSE</v>
      </c>
      <c r="AA3145" s="2" t="e">
        <f t="shared" si="257"/>
        <v>#VALUE!</v>
      </c>
      <c r="AB3145">
        <f t="shared" si="258"/>
        <v>0.40727065303979898</v>
      </c>
    </row>
    <row r="3146" spans="1:28">
      <c r="A3146">
        <v>3145</v>
      </c>
      <c r="B3146" t="s">
        <v>116</v>
      </c>
      <c r="C3146">
        <v>0.28977430225763601</v>
      </c>
      <c r="D3146">
        <v>0.35957985240107498</v>
      </c>
      <c r="E3146">
        <v>0.80586912843610203</v>
      </c>
      <c r="F3146">
        <v>0.42082767209759597</v>
      </c>
      <c r="G3146" t="s">
        <v>908</v>
      </c>
      <c r="H3146" t="b">
        <v>0</v>
      </c>
      <c r="I3146" t="s">
        <v>382</v>
      </c>
      <c r="J3146" t="s">
        <v>382</v>
      </c>
      <c r="K3146" t="s">
        <v>382</v>
      </c>
      <c r="X3146" t="str">
        <f t="shared" si="254"/>
        <v>0.805869128436102_0.420827672097596</v>
      </c>
      <c r="Y3146" t="str">
        <f t="shared" si="255"/>
        <v>grade4_not_apr_march_grade_t8_ra_cont_effort</v>
      </c>
      <c r="Z3146" t="str">
        <f t="shared" si="256"/>
        <v>FALSE</v>
      </c>
      <c r="AA3146" s="2" t="e">
        <f t="shared" si="257"/>
        <v>#VALUE!</v>
      </c>
      <c r="AB3146">
        <f t="shared" si="258"/>
        <v>0.35957985240107498</v>
      </c>
    </row>
    <row r="3147" spans="1:28">
      <c r="A3147">
        <v>3146</v>
      </c>
      <c r="B3147" t="s">
        <v>234</v>
      </c>
      <c r="C3147">
        <v>-2.1971007903813299E-2</v>
      </c>
      <c r="D3147">
        <v>3.17140754288886E-2</v>
      </c>
      <c r="E3147">
        <v>-0.69278412208730999</v>
      </c>
      <c r="F3147">
        <v>0.48887269911243297</v>
      </c>
      <c r="G3147" t="s">
        <v>908</v>
      </c>
      <c r="H3147" t="b">
        <v>0</v>
      </c>
      <c r="I3147" t="s">
        <v>382</v>
      </c>
      <c r="J3147" t="s">
        <v>382</v>
      </c>
      <c r="K3147" t="s">
        <v>382</v>
      </c>
      <c r="X3147" t="str">
        <f t="shared" si="254"/>
        <v>-0.69278412208731_0.488872699112433</v>
      </c>
      <c r="Y3147" t="str">
        <f t="shared" si="255"/>
        <v>grade4_not_apr_march_grade_t8_ra_cont_effort</v>
      </c>
      <c r="Z3147" t="str">
        <f t="shared" si="256"/>
        <v>FALSE</v>
      </c>
      <c r="AA3147" s="2" t="e">
        <f t="shared" si="257"/>
        <v>#VALUE!</v>
      </c>
      <c r="AB3147">
        <f t="shared" si="258"/>
        <v>3.17140754288886E-2</v>
      </c>
    </row>
    <row r="3148" spans="1:28">
      <c r="A3148">
        <v>3147</v>
      </c>
      <c r="B3148" t="s">
        <v>140</v>
      </c>
      <c r="C3148">
        <v>0.54365901143152995</v>
      </c>
      <c r="D3148">
        <v>0.472193711524593</v>
      </c>
      <c r="E3148">
        <v>1.15134741984639</v>
      </c>
      <c r="F3148">
        <v>0.250320936227375</v>
      </c>
      <c r="G3148" t="s">
        <v>908</v>
      </c>
      <c r="H3148" t="b">
        <v>0</v>
      </c>
      <c r="I3148" t="s">
        <v>382</v>
      </c>
      <c r="J3148" t="s">
        <v>382</v>
      </c>
      <c r="K3148" t="s">
        <v>382</v>
      </c>
      <c r="X3148" t="str">
        <f t="shared" si="254"/>
        <v>1.15134741984639_0.250320936227375</v>
      </c>
      <c r="Y3148" t="str">
        <f t="shared" si="255"/>
        <v>grade4_not_apr_march_grade_t8_ra_cont_effort</v>
      </c>
      <c r="Z3148" t="str">
        <f t="shared" si="256"/>
        <v>FALSE</v>
      </c>
      <c r="AA3148" s="2" t="e">
        <f t="shared" si="257"/>
        <v>#VALUE!</v>
      </c>
      <c r="AB3148">
        <f t="shared" si="258"/>
        <v>0.472193711524593</v>
      </c>
    </row>
    <row r="3149" spans="1:28">
      <c r="A3149">
        <v>3148</v>
      </c>
      <c r="B3149" t="s">
        <v>117</v>
      </c>
      <c r="C3149">
        <v>1.3024005441225901</v>
      </c>
      <c r="D3149">
        <v>1.05110225184775</v>
      </c>
      <c r="E3149">
        <v>1.2390807286665799</v>
      </c>
      <c r="F3149">
        <v>0.21608850439674701</v>
      </c>
      <c r="G3149" t="s">
        <v>908</v>
      </c>
      <c r="H3149" t="b">
        <v>0</v>
      </c>
      <c r="I3149" t="s">
        <v>382</v>
      </c>
      <c r="J3149" t="s">
        <v>382</v>
      </c>
      <c r="K3149" t="s">
        <v>382</v>
      </c>
      <c r="X3149" t="str">
        <f t="shared" si="254"/>
        <v>1.23908072866658_0.216088504396747</v>
      </c>
      <c r="Y3149" t="str">
        <f t="shared" si="255"/>
        <v>grade4_not_apr_march_grade_t8_ra_cont_effort</v>
      </c>
      <c r="Z3149" t="str">
        <f t="shared" si="256"/>
        <v>FALSE</v>
      </c>
      <c r="AA3149" s="2" t="e">
        <f t="shared" si="257"/>
        <v>#VALUE!</v>
      </c>
      <c r="AB3149">
        <f t="shared" si="258"/>
        <v>1.05110225184775</v>
      </c>
    </row>
    <row r="3150" spans="1:28">
      <c r="A3150">
        <v>3149</v>
      </c>
      <c r="B3150" t="s">
        <v>118</v>
      </c>
      <c r="C3150">
        <v>1.6598199311319799</v>
      </c>
      <c r="D3150">
        <v>0.97004102087267496</v>
      </c>
      <c r="E3150">
        <v>1.71108220726456</v>
      </c>
      <c r="F3150">
        <v>8.7890679991961901E-2</v>
      </c>
      <c r="G3150" t="s">
        <v>908</v>
      </c>
      <c r="H3150" t="b">
        <v>0</v>
      </c>
      <c r="I3150" t="s">
        <v>382</v>
      </c>
      <c r="J3150" t="s">
        <v>382</v>
      </c>
      <c r="K3150" t="s">
        <v>382</v>
      </c>
      <c r="X3150" t="str">
        <f t="shared" si="254"/>
        <v>1.71108220726456_0.0878906799919619</v>
      </c>
      <c r="Y3150" t="str">
        <f t="shared" si="255"/>
        <v>grade4_not_apr_march_grade_t8_ra_cont_effort</v>
      </c>
      <c r="Z3150" t="str">
        <f t="shared" si="256"/>
        <v>FALSE</v>
      </c>
      <c r="AA3150" s="2" t="e">
        <f t="shared" si="257"/>
        <v>#VALUE!</v>
      </c>
      <c r="AB3150">
        <f t="shared" si="258"/>
        <v>0.97004102087267496</v>
      </c>
    </row>
    <row r="3151" spans="1:28">
      <c r="A3151">
        <v>3150</v>
      </c>
      <c r="B3151" t="s">
        <v>119</v>
      </c>
      <c r="C3151">
        <v>1.96502314218776</v>
      </c>
      <c r="D3151">
        <v>1.0086524837844</v>
      </c>
      <c r="E3151">
        <v>1.94816666173776</v>
      </c>
      <c r="F3151">
        <v>5.2138723701891203E-2</v>
      </c>
      <c r="G3151" t="s">
        <v>908</v>
      </c>
      <c r="H3151" t="b">
        <v>0</v>
      </c>
      <c r="I3151" t="s">
        <v>382</v>
      </c>
      <c r="J3151" t="s">
        <v>382</v>
      </c>
      <c r="K3151" t="s">
        <v>382</v>
      </c>
      <c r="X3151" t="str">
        <f t="shared" si="254"/>
        <v>1.94816666173776_0.0521387237018912</v>
      </c>
      <c r="Y3151" t="str">
        <f t="shared" si="255"/>
        <v>grade4_not_apr_march_grade_t8_ra_cont_effort</v>
      </c>
      <c r="Z3151" t="str">
        <f t="shared" si="256"/>
        <v>FALSE</v>
      </c>
      <c r="AA3151" s="2" t="e">
        <f t="shared" si="257"/>
        <v>#VALUE!</v>
      </c>
      <c r="AB3151">
        <f t="shared" si="258"/>
        <v>1.0086524837844</v>
      </c>
    </row>
    <row r="3152" spans="1:28">
      <c r="A3152">
        <v>3151</v>
      </c>
      <c r="B3152" t="s">
        <v>120</v>
      </c>
      <c r="C3152">
        <v>1.67430020110092</v>
      </c>
      <c r="D3152">
        <v>1.0510778164608201</v>
      </c>
      <c r="E3152">
        <v>1.5929364837501701</v>
      </c>
      <c r="F3152">
        <v>0.11201471341246701</v>
      </c>
      <c r="G3152" t="s">
        <v>908</v>
      </c>
      <c r="H3152" t="b">
        <v>0</v>
      </c>
      <c r="I3152" t="s">
        <v>382</v>
      </c>
      <c r="J3152" t="s">
        <v>382</v>
      </c>
      <c r="K3152" t="s">
        <v>382</v>
      </c>
      <c r="X3152" t="str">
        <f t="shared" si="254"/>
        <v>1.59293648375017_0.112014713412467</v>
      </c>
      <c r="Y3152" t="str">
        <f t="shared" si="255"/>
        <v>grade4_not_apr_march_grade_t8_ra_cont_effort</v>
      </c>
      <c r="Z3152" t="str">
        <f t="shared" si="256"/>
        <v>FALSE</v>
      </c>
      <c r="AA3152" s="2" t="e">
        <f t="shared" si="257"/>
        <v>#VALUE!</v>
      </c>
      <c r="AB3152">
        <f t="shared" si="258"/>
        <v>1.0510778164608201</v>
      </c>
    </row>
    <row r="3153" spans="1:28">
      <c r="A3153">
        <v>3152</v>
      </c>
      <c r="B3153" t="s">
        <v>121</v>
      </c>
      <c r="C3153">
        <v>-7.8510089590724294E-2</v>
      </c>
      <c r="D3153">
        <v>0.48933043894157202</v>
      </c>
      <c r="E3153">
        <v>-0.16044391139971301</v>
      </c>
      <c r="F3153">
        <v>0.87261756344933505</v>
      </c>
      <c r="G3153" t="s">
        <v>908</v>
      </c>
      <c r="H3153" t="b">
        <v>0</v>
      </c>
      <c r="I3153" t="s">
        <v>382</v>
      </c>
      <c r="J3153" t="s">
        <v>382</v>
      </c>
      <c r="K3153" t="s">
        <v>382</v>
      </c>
      <c r="X3153" t="str">
        <f t="shared" si="254"/>
        <v>-0.160443911399713_0.872617563449335</v>
      </c>
      <c r="Y3153" t="str">
        <f t="shared" si="255"/>
        <v>grade4_not_apr_march_grade_t8_ra_cont_effort</v>
      </c>
      <c r="Z3153" t="str">
        <f t="shared" si="256"/>
        <v>FALSE</v>
      </c>
      <c r="AA3153" s="2" t="e">
        <f t="shared" si="257"/>
        <v>#VALUE!</v>
      </c>
      <c r="AB3153">
        <f t="shared" si="258"/>
        <v>0.48933043894157202</v>
      </c>
    </row>
    <row r="3154" spans="1:28">
      <c r="A3154">
        <v>3153</v>
      </c>
      <c r="B3154" t="s">
        <v>122</v>
      </c>
      <c r="C3154">
        <v>-0.32164250993892002</v>
      </c>
      <c r="D3154">
        <v>0.59395543108285398</v>
      </c>
      <c r="E3154">
        <v>-0.54152633868929501</v>
      </c>
      <c r="F3154">
        <v>0.58846557114557896</v>
      </c>
      <c r="G3154" t="s">
        <v>908</v>
      </c>
      <c r="H3154" t="b">
        <v>0</v>
      </c>
      <c r="I3154" t="s">
        <v>382</v>
      </c>
      <c r="J3154" t="s">
        <v>382</v>
      </c>
      <c r="K3154" t="s">
        <v>382</v>
      </c>
      <c r="X3154" t="str">
        <f t="shared" si="254"/>
        <v>-0.541526338689295_0.588465571145579</v>
      </c>
      <c r="Y3154" t="str">
        <f t="shared" si="255"/>
        <v>grade4_not_apr_march_grade_t8_ra_cont_effort</v>
      </c>
      <c r="Z3154" t="str">
        <f t="shared" si="256"/>
        <v>FALSE</v>
      </c>
      <c r="AA3154" s="2" t="e">
        <f t="shared" si="257"/>
        <v>#VALUE!</v>
      </c>
      <c r="AB3154">
        <f t="shared" si="258"/>
        <v>0.59395543108285398</v>
      </c>
    </row>
    <row r="3155" spans="1:28">
      <c r="A3155">
        <v>3154</v>
      </c>
      <c r="B3155" t="s">
        <v>116</v>
      </c>
      <c r="C3155">
        <v>-8.0481423051822695E-3</v>
      </c>
      <c r="D3155">
        <v>0.31922888032705499</v>
      </c>
      <c r="E3155">
        <v>-2.5211197360767601E-2</v>
      </c>
      <c r="F3155">
        <v>0.97989604887096204</v>
      </c>
      <c r="G3155" t="s">
        <v>909</v>
      </c>
      <c r="H3155" t="b">
        <v>0</v>
      </c>
      <c r="I3155" t="s">
        <v>382</v>
      </c>
      <c r="J3155" t="s">
        <v>382</v>
      </c>
      <c r="K3155" t="s">
        <v>382</v>
      </c>
      <c r="X3155" t="str">
        <f t="shared" si="254"/>
        <v>-0.0252111973607676_0.979896048870962</v>
      </c>
      <c r="Y3155" t="str">
        <f t="shared" si="255"/>
        <v>grade5_not_apr_march_grade_t8_ra_cont_effort</v>
      </c>
      <c r="Z3155" t="str">
        <f t="shared" si="256"/>
        <v>FALSE</v>
      </c>
      <c r="AA3155" s="2" t="e">
        <f t="shared" si="257"/>
        <v>#VALUE!</v>
      </c>
      <c r="AB3155">
        <f t="shared" si="258"/>
        <v>0.31922888032705499</v>
      </c>
    </row>
    <row r="3156" spans="1:28">
      <c r="A3156">
        <v>3155</v>
      </c>
      <c r="B3156" t="s">
        <v>234</v>
      </c>
      <c r="C3156">
        <v>9.3510009135872197E-3</v>
      </c>
      <c r="D3156">
        <v>2.7969849718965299E-2</v>
      </c>
      <c r="E3156">
        <v>0.33432431734685503</v>
      </c>
      <c r="F3156">
        <v>0.73826784801047296</v>
      </c>
      <c r="G3156" t="s">
        <v>909</v>
      </c>
      <c r="H3156" t="b">
        <v>0</v>
      </c>
      <c r="I3156" t="s">
        <v>382</v>
      </c>
      <c r="J3156" t="s">
        <v>382</v>
      </c>
      <c r="K3156" t="s">
        <v>382</v>
      </c>
      <c r="X3156" t="str">
        <f t="shared" si="254"/>
        <v>0.334324317346855_0.738267848010473</v>
      </c>
      <c r="Y3156" t="str">
        <f t="shared" si="255"/>
        <v>grade5_not_apr_march_grade_t8_ra_cont_effort</v>
      </c>
      <c r="Z3156" t="str">
        <f t="shared" si="256"/>
        <v>FALSE</v>
      </c>
      <c r="AA3156" s="2" t="e">
        <f t="shared" si="257"/>
        <v>#VALUE!</v>
      </c>
      <c r="AB3156">
        <f t="shared" si="258"/>
        <v>2.7969849718965299E-2</v>
      </c>
    </row>
    <row r="3157" spans="1:28">
      <c r="A3157">
        <v>3156</v>
      </c>
      <c r="B3157" t="s">
        <v>140</v>
      </c>
      <c r="C3157">
        <v>0.56642648809073204</v>
      </c>
      <c r="D3157">
        <v>0.34215600555379699</v>
      </c>
      <c r="E3157">
        <v>1.6554626512369499</v>
      </c>
      <c r="F3157">
        <v>9.8426007177160699E-2</v>
      </c>
      <c r="G3157" t="s">
        <v>909</v>
      </c>
      <c r="H3157" t="b">
        <v>0</v>
      </c>
      <c r="I3157" t="s">
        <v>382</v>
      </c>
      <c r="J3157" t="s">
        <v>382</v>
      </c>
      <c r="K3157" t="s">
        <v>382</v>
      </c>
      <c r="X3157" t="str">
        <f t="shared" si="254"/>
        <v>1.65546265123695_0.0984260071771607</v>
      </c>
      <c r="Y3157" t="str">
        <f t="shared" si="255"/>
        <v>grade5_not_apr_march_grade_t8_ra_cont_effort</v>
      </c>
      <c r="Z3157" t="str">
        <f t="shared" si="256"/>
        <v>FALSE</v>
      </c>
      <c r="AA3157" s="2" t="e">
        <f t="shared" si="257"/>
        <v>#VALUE!</v>
      </c>
      <c r="AB3157">
        <f t="shared" si="258"/>
        <v>0.34215600555379699</v>
      </c>
    </row>
    <row r="3158" spans="1:28">
      <c r="A3158">
        <v>3157</v>
      </c>
      <c r="B3158" t="s">
        <v>117</v>
      </c>
      <c r="C3158">
        <v>1.02530977904201</v>
      </c>
      <c r="D3158">
        <v>0.70578552409642903</v>
      </c>
      <c r="E3158">
        <v>1.45272146287591</v>
      </c>
      <c r="F3158">
        <v>0.14689624351432901</v>
      </c>
      <c r="G3158" t="s">
        <v>909</v>
      </c>
      <c r="H3158" t="b">
        <v>0</v>
      </c>
      <c r="I3158" t="s">
        <v>382</v>
      </c>
      <c r="J3158" t="s">
        <v>382</v>
      </c>
      <c r="K3158" t="s">
        <v>382</v>
      </c>
      <c r="X3158" t="str">
        <f t="shared" si="254"/>
        <v>1.45272146287591_0.146896243514329</v>
      </c>
      <c r="Y3158" t="str">
        <f t="shared" si="255"/>
        <v>grade5_not_apr_march_grade_t8_ra_cont_effort</v>
      </c>
      <c r="Z3158" t="str">
        <f t="shared" si="256"/>
        <v>FALSE</v>
      </c>
      <c r="AA3158" s="2" t="e">
        <f t="shared" si="257"/>
        <v>#VALUE!</v>
      </c>
      <c r="AB3158">
        <f t="shared" si="258"/>
        <v>0.70578552409642903</v>
      </c>
    </row>
    <row r="3159" spans="1:28">
      <c r="A3159">
        <v>3158</v>
      </c>
      <c r="B3159" t="s">
        <v>118</v>
      </c>
      <c r="C3159">
        <v>1.9221926330076999</v>
      </c>
      <c r="D3159">
        <v>0.66988304857515701</v>
      </c>
      <c r="E3159">
        <v>2.8694451025387302</v>
      </c>
      <c r="F3159">
        <v>4.2769652426442898E-3</v>
      </c>
      <c r="G3159" t="s">
        <v>909</v>
      </c>
      <c r="H3159" t="b">
        <v>0</v>
      </c>
      <c r="I3159" t="s">
        <v>382</v>
      </c>
      <c r="J3159" t="s">
        <v>382</v>
      </c>
      <c r="K3159" t="s">
        <v>382</v>
      </c>
      <c r="X3159" t="str">
        <f t="shared" si="254"/>
        <v>2.86944510253873_0.00427696524264429</v>
      </c>
      <c r="Y3159" t="str">
        <f t="shared" si="255"/>
        <v>grade5_not_apr_march_grade_t8_ra_cont_effort</v>
      </c>
      <c r="Z3159" t="str">
        <f t="shared" si="256"/>
        <v>FALSE</v>
      </c>
      <c r="AA3159" s="2" t="e">
        <f t="shared" si="257"/>
        <v>#VALUE!</v>
      </c>
      <c r="AB3159">
        <f t="shared" si="258"/>
        <v>0.66988304857515701</v>
      </c>
    </row>
    <row r="3160" spans="1:28">
      <c r="A3160">
        <v>3159</v>
      </c>
      <c r="B3160" t="s">
        <v>119</v>
      </c>
      <c r="C3160">
        <v>1.9376858458289099</v>
      </c>
      <c r="D3160">
        <v>0.71753871600459895</v>
      </c>
      <c r="E3160">
        <v>2.7004617348292199</v>
      </c>
      <c r="F3160">
        <v>7.1470403586375098E-3</v>
      </c>
      <c r="G3160" t="s">
        <v>909</v>
      </c>
      <c r="H3160" t="b">
        <v>0</v>
      </c>
      <c r="I3160" t="s">
        <v>382</v>
      </c>
      <c r="J3160" t="s">
        <v>382</v>
      </c>
      <c r="K3160" t="s">
        <v>382</v>
      </c>
      <c r="X3160" t="str">
        <f t="shared" si="254"/>
        <v>2.70046173482922_0.00714704035863751</v>
      </c>
      <c r="Y3160" t="str">
        <f t="shared" si="255"/>
        <v>grade5_not_apr_march_grade_t8_ra_cont_effort</v>
      </c>
      <c r="Z3160" t="str">
        <f t="shared" si="256"/>
        <v>FALSE</v>
      </c>
      <c r="AA3160" s="2" t="e">
        <f t="shared" si="257"/>
        <v>#VALUE!</v>
      </c>
      <c r="AB3160">
        <f t="shared" si="258"/>
        <v>0.71753871600459895</v>
      </c>
    </row>
    <row r="3161" spans="1:28">
      <c r="A3161">
        <v>3160</v>
      </c>
      <c r="B3161" t="s">
        <v>120</v>
      </c>
      <c r="C3161">
        <v>1.8890773589635199</v>
      </c>
      <c r="D3161">
        <v>0.79214643304364896</v>
      </c>
      <c r="E3161">
        <v>2.3847577672036602</v>
      </c>
      <c r="F3161">
        <v>1.74429995105253E-2</v>
      </c>
      <c r="G3161" t="s">
        <v>909</v>
      </c>
      <c r="H3161" t="b">
        <v>0</v>
      </c>
      <c r="I3161" t="s">
        <v>382</v>
      </c>
      <c r="J3161" t="s">
        <v>382</v>
      </c>
      <c r="K3161" t="s">
        <v>382</v>
      </c>
      <c r="X3161" t="str">
        <f t="shared" si="254"/>
        <v>2.38475776720366_0.0174429995105253</v>
      </c>
      <c r="Y3161" t="str">
        <f t="shared" si="255"/>
        <v>grade5_not_apr_march_grade_t8_ra_cont_effort</v>
      </c>
      <c r="Z3161" t="str">
        <f t="shared" si="256"/>
        <v>FALSE</v>
      </c>
      <c r="AA3161" s="2" t="e">
        <f t="shared" si="257"/>
        <v>#VALUE!</v>
      </c>
      <c r="AB3161">
        <f t="shared" si="258"/>
        <v>0.79214643304364896</v>
      </c>
    </row>
    <row r="3162" spans="1:28">
      <c r="A3162">
        <v>3161</v>
      </c>
      <c r="B3162" t="s">
        <v>121</v>
      </c>
      <c r="C3162">
        <v>-0.11627000347417001</v>
      </c>
      <c r="D3162">
        <v>0.43037386877783301</v>
      </c>
      <c r="E3162">
        <v>-0.27016046258651999</v>
      </c>
      <c r="F3162">
        <v>0.78714256985616204</v>
      </c>
      <c r="G3162" t="s">
        <v>909</v>
      </c>
      <c r="H3162" t="b">
        <v>0</v>
      </c>
      <c r="I3162" t="s">
        <v>382</v>
      </c>
      <c r="J3162" t="s">
        <v>382</v>
      </c>
      <c r="K3162" t="s">
        <v>382</v>
      </c>
      <c r="X3162" t="str">
        <f t="shared" si="254"/>
        <v>-0.27016046258652_0.787142569856162</v>
      </c>
      <c r="Y3162" t="str">
        <f t="shared" si="255"/>
        <v>grade5_not_apr_march_grade_t8_ra_cont_effort</v>
      </c>
      <c r="Z3162" t="str">
        <f t="shared" si="256"/>
        <v>FALSE</v>
      </c>
      <c r="AA3162" s="2" t="e">
        <f t="shared" si="257"/>
        <v>#VALUE!</v>
      </c>
      <c r="AB3162">
        <f t="shared" si="258"/>
        <v>0.43037386877783301</v>
      </c>
    </row>
    <row r="3163" spans="1:28">
      <c r="A3163">
        <v>3162</v>
      </c>
      <c r="B3163" t="s">
        <v>122</v>
      </c>
      <c r="C3163">
        <v>-0.91902302277438197</v>
      </c>
      <c r="D3163">
        <v>0.480192516050994</v>
      </c>
      <c r="E3163">
        <v>-1.9138636943620899</v>
      </c>
      <c r="F3163">
        <v>5.6178934391142903E-2</v>
      </c>
      <c r="G3163" t="s">
        <v>909</v>
      </c>
      <c r="H3163" t="b">
        <v>0</v>
      </c>
      <c r="I3163" t="s">
        <v>382</v>
      </c>
      <c r="J3163" t="s">
        <v>382</v>
      </c>
      <c r="K3163" t="s">
        <v>382</v>
      </c>
      <c r="X3163" t="str">
        <f t="shared" si="254"/>
        <v>-1.91386369436209_0.0561789343911429</v>
      </c>
      <c r="Y3163" t="str">
        <f t="shared" si="255"/>
        <v>grade5_not_apr_march_grade_t8_ra_cont_effort</v>
      </c>
      <c r="Z3163" t="str">
        <f t="shared" si="256"/>
        <v>FALSE</v>
      </c>
      <c r="AA3163" s="2" t="e">
        <f t="shared" si="257"/>
        <v>#VALUE!</v>
      </c>
      <c r="AB3163">
        <f t="shared" si="258"/>
        <v>0.480192516050994</v>
      </c>
    </row>
    <row r="3164" spans="1:28">
      <c r="A3164">
        <v>3163</v>
      </c>
      <c r="B3164" t="s">
        <v>116</v>
      </c>
      <c r="C3164">
        <v>2.9889543549519201E-3</v>
      </c>
      <c r="D3164">
        <v>0.28846393693481098</v>
      </c>
      <c r="E3164">
        <v>1.03616222766431E-2</v>
      </c>
      <c r="F3164">
        <v>0.99173681342445397</v>
      </c>
      <c r="G3164" t="s">
        <v>910</v>
      </c>
      <c r="H3164" t="b">
        <v>0</v>
      </c>
      <c r="I3164" t="s">
        <v>382</v>
      </c>
      <c r="J3164" t="s">
        <v>382</v>
      </c>
      <c r="K3164" t="s">
        <v>382</v>
      </c>
      <c r="X3164" t="str">
        <f t="shared" si="254"/>
        <v>0.0103616222766431_0.991736813424454</v>
      </c>
      <c r="Y3164" t="str">
        <f t="shared" si="255"/>
        <v>grade6_not_apr_march_grade_t8_ra_cont_effort</v>
      </c>
      <c r="Z3164" t="str">
        <f t="shared" si="256"/>
        <v>FALSE</v>
      </c>
      <c r="AA3164" s="2" t="e">
        <f t="shared" si="257"/>
        <v>#VALUE!</v>
      </c>
      <c r="AB3164">
        <f t="shared" si="258"/>
        <v>0.28846393693481098</v>
      </c>
    </row>
    <row r="3165" spans="1:28">
      <c r="A3165">
        <v>3164</v>
      </c>
      <c r="B3165" t="s">
        <v>234</v>
      </c>
      <c r="C3165" s="17">
        <v>8.2807644877381697E-6</v>
      </c>
      <c r="D3165">
        <v>2.4811002490999101E-2</v>
      </c>
      <c r="E3165">
        <v>3.33753724410863E-4</v>
      </c>
      <c r="F3165">
        <v>0.99973383331144805</v>
      </c>
      <c r="G3165" t="s">
        <v>910</v>
      </c>
      <c r="H3165" t="b">
        <v>0</v>
      </c>
      <c r="I3165" t="s">
        <v>382</v>
      </c>
      <c r="J3165" t="s">
        <v>382</v>
      </c>
      <c r="K3165" t="s">
        <v>382</v>
      </c>
      <c r="X3165" t="str">
        <f t="shared" si="254"/>
        <v>0.000333753724410863_0.999733833311448</v>
      </c>
      <c r="Y3165" t="str">
        <f t="shared" si="255"/>
        <v>grade6_not_apr_march_grade_t8_ra_cont_effort</v>
      </c>
      <c r="Z3165" t="str">
        <f t="shared" si="256"/>
        <v>FALSE</v>
      </c>
      <c r="AA3165" s="2" t="e">
        <f t="shared" si="257"/>
        <v>#VALUE!</v>
      </c>
      <c r="AB3165">
        <f t="shared" si="258"/>
        <v>2.4811002490999101E-2</v>
      </c>
    </row>
    <row r="3166" spans="1:28">
      <c r="A3166">
        <v>3165</v>
      </c>
      <c r="B3166" t="s">
        <v>140</v>
      </c>
      <c r="C3166">
        <v>0.49303325034454798</v>
      </c>
      <c r="D3166">
        <v>0.36319556594150698</v>
      </c>
      <c r="E3166">
        <v>1.35748697555397</v>
      </c>
      <c r="F3166">
        <v>0.175225725948395</v>
      </c>
      <c r="G3166" t="s">
        <v>910</v>
      </c>
      <c r="H3166" t="b">
        <v>0</v>
      </c>
      <c r="I3166" t="s">
        <v>382</v>
      </c>
      <c r="J3166" t="s">
        <v>382</v>
      </c>
      <c r="K3166" t="s">
        <v>382</v>
      </c>
      <c r="X3166" t="str">
        <f t="shared" si="254"/>
        <v>1.35748697555397_0.175225725948395</v>
      </c>
      <c r="Y3166" t="str">
        <f t="shared" si="255"/>
        <v>grade6_not_apr_march_grade_t8_ra_cont_effort</v>
      </c>
      <c r="Z3166" t="str">
        <f t="shared" si="256"/>
        <v>FALSE</v>
      </c>
      <c r="AA3166" s="2" t="e">
        <f t="shared" si="257"/>
        <v>#VALUE!</v>
      </c>
      <c r="AB3166">
        <f t="shared" si="258"/>
        <v>0.36319556594150698</v>
      </c>
    </row>
    <row r="3167" spans="1:28">
      <c r="A3167">
        <v>3166</v>
      </c>
      <c r="B3167" t="s">
        <v>117</v>
      </c>
      <c r="C3167">
        <v>0.97117806932071105</v>
      </c>
      <c r="D3167">
        <v>0.79850426431216903</v>
      </c>
      <c r="E3167">
        <v>1.2162465658931501</v>
      </c>
      <c r="F3167">
        <v>0.22445251938062899</v>
      </c>
      <c r="G3167" t="s">
        <v>910</v>
      </c>
      <c r="H3167" t="b">
        <v>0</v>
      </c>
      <c r="I3167" t="s">
        <v>382</v>
      </c>
      <c r="J3167" t="s">
        <v>382</v>
      </c>
      <c r="K3167" t="s">
        <v>382</v>
      </c>
      <c r="X3167" t="str">
        <f t="shared" si="254"/>
        <v>1.21624656589315_0.224452519380629</v>
      </c>
      <c r="Y3167" t="str">
        <f t="shared" si="255"/>
        <v>grade6_not_apr_march_grade_t8_ra_cont_effort</v>
      </c>
      <c r="Z3167" t="str">
        <f t="shared" si="256"/>
        <v>FALSE</v>
      </c>
      <c r="AA3167" s="2" t="e">
        <f t="shared" si="257"/>
        <v>#VALUE!</v>
      </c>
      <c r="AB3167">
        <f t="shared" si="258"/>
        <v>0.79850426431216903</v>
      </c>
    </row>
    <row r="3168" spans="1:28">
      <c r="A3168">
        <v>3167</v>
      </c>
      <c r="B3168" t="s">
        <v>118</v>
      </c>
      <c r="C3168">
        <v>0.95996581006693205</v>
      </c>
      <c r="D3168">
        <v>0.77997745084189496</v>
      </c>
      <c r="E3168">
        <v>1.2307609778087301</v>
      </c>
      <c r="F3168">
        <v>0.21897848033410999</v>
      </c>
      <c r="G3168" t="s">
        <v>910</v>
      </c>
      <c r="H3168" t="b">
        <v>0</v>
      </c>
      <c r="I3168" t="s">
        <v>382</v>
      </c>
      <c r="J3168" t="s">
        <v>382</v>
      </c>
      <c r="K3168" t="s">
        <v>382</v>
      </c>
      <c r="X3168" t="str">
        <f t="shared" si="254"/>
        <v>1.23076097780873_0.21897848033411</v>
      </c>
      <c r="Y3168" t="str">
        <f t="shared" si="255"/>
        <v>grade6_not_apr_march_grade_t8_ra_cont_effort</v>
      </c>
      <c r="Z3168" t="str">
        <f t="shared" si="256"/>
        <v>FALSE</v>
      </c>
      <c r="AA3168" s="2" t="e">
        <f t="shared" si="257"/>
        <v>#VALUE!</v>
      </c>
      <c r="AB3168">
        <f t="shared" si="258"/>
        <v>0.77997745084189496</v>
      </c>
    </row>
    <row r="3169" spans="1:28">
      <c r="A3169">
        <v>3168</v>
      </c>
      <c r="B3169" t="s">
        <v>119</v>
      </c>
      <c r="C3169">
        <v>1.2510707547756299</v>
      </c>
      <c r="D3169">
        <v>0.839928664644359</v>
      </c>
      <c r="E3169">
        <v>1.4894964387307299</v>
      </c>
      <c r="F3169">
        <v>0.13697361035543201</v>
      </c>
      <c r="G3169" t="s">
        <v>910</v>
      </c>
      <c r="H3169" t="b">
        <v>0</v>
      </c>
      <c r="I3169" t="s">
        <v>382</v>
      </c>
      <c r="J3169" t="s">
        <v>382</v>
      </c>
      <c r="K3169" t="s">
        <v>382</v>
      </c>
      <c r="X3169" t="str">
        <f t="shared" si="254"/>
        <v>1.48949643873073_0.136973610355432</v>
      </c>
      <c r="Y3169" t="str">
        <f t="shared" si="255"/>
        <v>grade6_not_apr_march_grade_t8_ra_cont_effort</v>
      </c>
      <c r="Z3169" t="str">
        <f t="shared" si="256"/>
        <v>FALSE</v>
      </c>
      <c r="AA3169" s="2" t="e">
        <f t="shared" si="257"/>
        <v>#VALUE!</v>
      </c>
      <c r="AB3169">
        <f t="shared" si="258"/>
        <v>0.839928664644359</v>
      </c>
    </row>
    <row r="3170" spans="1:28">
      <c r="A3170">
        <v>3169</v>
      </c>
      <c r="B3170" t="s">
        <v>120</v>
      </c>
      <c r="C3170">
        <v>0.52213842688420298</v>
      </c>
      <c r="D3170">
        <v>0.94377883366296</v>
      </c>
      <c r="E3170">
        <v>0.55324235748930495</v>
      </c>
      <c r="F3170">
        <v>0.58033942469175304</v>
      </c>
      <c r="G3170" t="s">
        <v>910</v>
      </c>
      <c r="H3170" t="b">
        <v>0</v>
      </c>
      <c r="I3170" t="s">
        <v>382</v>
      </c>
      <c r="J3170" t="s">
        <v>382</v>
      </c>
      <c r="K3170" t="s">
        <v>382</v>
      </c>
      <c r="X3170" t="str">
        <f t="shared" si="254"/>
        <v>0.553242357489305_0.580339424691753</v>
      </c>
      <c r="Y3170" t="str">
        <f t="shared" si="255"/>
        <v>grade6_not_apr_march_grade_t8_ra_cont_effort</v>
      </c>
      <c r="Z3170" t="str">
        <f t="shared" si="256"/>
        <v>FALSE</v>
      </c>
      <c r="AA3170" s="2" t="e">
        <f t="shared" si="257"/>
        <v>#VALUE!</v>
      </c>
      <c r="AB3170">
        <f t="shared" si="258"/>
        <v>0.94377883366296</v>
      </c>
    </row>
    <row r="3171" spans="1:28">
      <c r="A3171">
        <v>3170</v>
      </c>
      <c r="B3171" t="s">
        <v>121</v>
      </c>
      <c r="C3171">
        <v>0.24559760888696</v>
      </c>
      <c r="D3171">
        <v>0.42314024644951598</v>
      </c>
      <c r="E3171">
        <v>0.580416566251307</v>
      </c>
      <c r="F3171">
        <v>0.56188959292614304</v>
      </c>
      <c r="G3171" t="s">
        <v>910</v>
      </c>
      <c r="H3171" t="b">
        <v>0</v>
      </c>
      <c r="I3171" t="s">
        <v>382</v>
      </c>
      <c r="J3171" t="s">
        <v>382</v>
      </c>
      <c r="K3171" t="s">
        <v>382</v>
      </c>
      <c r="X3171" t="str">
        <f t="shared" si="254"/>
        <v>0.580416566251307_0.561889592926143</v>
      </c>
      <c r="Y3171" t="str">
        <f t="shared" si="255"/>
        <v>grade6_not_apr_march_grade_t8_ra_cont_effort</v>
      </c>
      <c r="Z3171" t="str">
        <f t="shared" si="256"/>
        <v>FALSE</v>
      </c>
      <c r="AA3171" s="2" t="e">
        <f t="shared" si="257"/>
        <v>#VALUE!</v>
      </c>
      <c r="AB3171">
        <f t="shared" si="258"/>
        <v>0.42314024644951598</v>
      </c>
    </row>
    <row r="3172" spans="1:28">
      <c r="A3172">
        <v>3171</v>
      </c>
      <c r="B3172" t="s">
        <v>122</v>
      </c>
      <c r="C3172">
        <v>0.35594709491481702</v>
      </c>
      <c r="D3172">
        <v>0.44323274428225501</v>
      </c>
      <c r="E3172">
        <v>0.80307039474535402</v>
      </c>
      <c r="F3172">
        <v>0.42230741480149703</v>
      </c>
      <c r="G3172" t="s">
        <v>910</v>
      </c>
      <c r="H3172" t="b">
        <v>0</v>
      </c>
      <c r="I3172" t="s">
        <v>382</v>
      </c>
      <c r="J3172" t="s">
        <v>382</v>
      </c>
      <c r="K3172" t="s">
        <v>382</v>
      </c>
      <c r="X3172" t="str">
        <f t="shared" si="254"/>
        <v>0.803070394745354_0.422307414801497</v>
      </c>
      <c r="Y3172" t="str">
        <f t="shared" si="255"/>
        <v>grade6_not_apr_march_grade_t8_ra_cont_effort</v>
      </c>
      <c r="Z3172" t="str">
        <f t="shared" si="256"/>
        <v>FALSE</v>
      </c>
      <c r="AA3172" s="2" t="e">
        <f t="shared" si="257"/>
        <v>#VALUE!</v>
      </c>
      <c r="AB3172">
        <f t="shared" si="258"/>
        <v>0.44323274428225501</v>
      </c>
    </row>
    <row r="3173" spans="1:28">
      <c r="A3173">
        <v>3172</v>
      </c>
      <c r="B3173" t="s">
        <v>116</v>
      </c>
      <c r="C3173">
        <v>0.24133991499936899</v>
      </c>
      <c r="D3173">
        <v>0.19000936160381399</v>
      </c>
      <c r="E3173">
        <v>1.2701474967458899</v>
      </c>
      <c r="F3173">
        <v>0.20445776760783099</v>
      </c>
      <c r="G3173" t="s">
        <v>911</v>
      </c>
      <c r="H3173" t="b">
        <v>0</v>
      </c>
      <c r="I3173" t="s">
        <v>382</v>
      </c>
      <c r="J3173" t="s">
        <v>382</v>
      </c>
      <c r="K3173" t="s">
        <v>382</v>
      </c>
      <c r="X3173" t="str">
        <f t="shared" si="254"/>
        <v>1.27014749674589_0.204457767607831</v>
      </c>
      <c r="Y3173" t="str">
        <f t="shared" si="255"/>
        <v>grade7_not_apr_march_grade_t8_ra_cont_effort</v>
      </c>
      <c r="Z3173" t="str">
        <f t="shared" si="256"/>
        <v>FALSE</v>
      </c>
      <c r="AA3173" s="2" t="e">
        <f t="shared" si="257"/>
        <v>#VALUE!</v>
      </c>
      <c r="AB3173">
        <f t="shared" si="258"/>
        <v>0.19000936160381399</v>
      </c>
    </row>
    <row r="3174" spans="1:28">
      <c r="A3174">
        <v>3173</v>
      </c>
      <c r="B3174" t="s">
        <v>234</v>
      </c>
      <c r="C3174">
        <v>-1.7954154615490402E-2</v>
      </c>
      <c r="D3174">
        <v>1.6902505761048101E-2</v>
      </c>
      <c r="E3174">
        <v>-1.06221851773397</v>
      </c>
      <c r="F3174">
        <v>0.28850598085887202</v>
      </c>
      <c r="G3174" t="s">
        <v>911</v>
      </c>
      <c r="H3174" t="b">
        <v>0</v>
      </c>
      <c r="I3174" t="s">
        <v>382</v>
      </c>
      <c r="J3174" t="s">
        <v>382</v>
      </c>
      <c r="K3174" t="s">
        <v>382</v>
      </c>
      <c r="X3174" t="str">
        <f t="shared" si="254"/>
        <v>-1.06221851773397_0.288505980858872</v>
      </c>
      <c r="Y3174" t="str">
        <f t="shared" si="255"/>
        <v>grade7_not_apr_march_grade_t8_ra_cont_effort</v>
      </c>
      <c r="Z3174" t="str">
        <f t="shared" si="256"/>
        <v>FALSE</v>
      </c>
      <c r="AA3174" s="2" t="e">
        <f t="shared" si="257"/>
        <v>#VALUE!</v>
      </c>
      <c r="AB3174">
        <f t="shared" si="258"/>
        <v>1.6902505761048101E-2</v>
      </c>
    </row>
    <row r="3175" spans="1:28">
      <c r="A3175">
        <v>3174</v>
      </c>
      <c r="B3175" t="s">
        <v>140</v>
      </c>
      <c r="C3175">
        <v>0.162745586084073</v>
      </c>
      <c r="D3175">
        <v>0.251538203015716</v>
      </c>
      <c r="E3175">
        <v>0.64700146591213703</v>
      </c>
      <c r="F3175">
        <v>0.51784492721688502</v>
      </c>
      <c r="G3175" t="s">
        <v>911</v>
      </c>
      <c r="H3175" t="b">
        <v>0</v>
      </c>
      <c r="I3175" t="s">
        <v>382</v>
      </c>
      <c r="J3175" t="s">
        <v>382</v>
      </c>
      <c r="K3175" t="s">
        <v>382</v>
      </c>
      <c r="X3175" t="str">
        <f t="shared" si="254"/>
        <v>0.647001465912137_0.517844927216885</v>
      </c>
      <c r="Y3175" t="str">
        <f t="shared" si="255"/>
        <v>grade7_not_apr_march_grade_t8_ra_cont_effort</v>
      </c>
      <c r="Z3175" t="str">
        <f t="shared" si="256"/>
        <v>FALSE</v>
      </c>
      <c r="AA3175" s="2" t="e">
        <f t="shared" si="257"/>
        <v>#VALUE!</v>
      </c>
      <c r="AB3175">
        <f t="shared" si="258"/>
        <v>0.251538203015716</v>
      </c>
    </row>
    <row r="3176" spans="1:28">
      <c r="A3176">
        <v>3175</v>
      </c>
      <c r="B3176" t="s">
        <v>117</v>
      </c>
      <c r="C3176">
        <v>0.55943049492663599</v>
      </c>
      <c r="D3176">
        <v>0.39646182137328001</v>
      </c>
      <c r="E3176">
        <v>1.4110576725619099</v>
      </c>
      <c r="F3176">
        <v>0.158675721834835</v>
      </c>
      <c r="G3176" t="s">
        <v>911</v>
      </c>
      <c r="H3176" t="b">
        <v>0</v>
      </c>
      <c r="I3176" t="s">
        <v>382</v>
      </c>
      <c r="J3176" t="s">
        <v>382</v>
      </c>
      <c r="K3176" t="s">
        <v>382</v>
      </c>
      <c r="X3176" t="str">
        <f t="shared" si="254"/>
        <v>1.41105767256191_0.158675721834835</v>
      </c>
      <c r="Y3176" t="str">
        <f t="shared" si="255"/>
        <v>grade7_not_apr_march_grade_t8_ra_cont_effort</v>
      </c>
      <c r="Z3176" t="str">
        <f t="shared" si="256"/>
        <v>FALSE</v>
      </c>
      <c r="AA3176" s="2" t="e">
        <f t="shared" si="257"/>
        <v>#VALUE!</v>
      </c>
      <c r="AB3176">
        <f t="shared" si="258"/>
        <v>0.39646182137328001</v>
      </c>
    </row>
    <row r="3177" spans="1:28">
      <c r="A3177">
        <v>3176</v>
      </c>
      <c r="B3177" t="s">
        <v>118</v>
      </c>
      <c r="C3177">
        <v>0.93242965595167304</v>
      </c>
      <c r="D3177">
        <v>0.39357527708921602</v>
      </c>
      <c r="E3177">
        <v>2.3691265946572901</v>
      </c>
      <c r="F3177">
        <v>1.8102915497827499E-2</v>
      </c>
      <c r="G3177" t="s">
        <v>911</v>
      </c>
      <c r="H3177" t="b">
        <v>0</v>
      </c>
      <c r="I3177" t="s">
        <v>382</v>
      </c>
      <c r="J3177" t="s">
        <v>382</v>
      </c>
      <c r="K3177" t="s">
        <v>382</v>
      </c>
      <c r="X3177" t="str">
        <f t="shared" si="254"/>
        <v>2.36912659465729_0.0181029154978275</v>
      </c>
      <c r="Y3177" t="str">
        <f t="shared" si="255"/>
        <v>grade7_not_apr_march_grade_t8_ra_cont_effort</v>
      </c>
      <c r="Z3177" t="str">
        <f t="shared" si="256"/>
        <v>FALSE</v>
      </c>
      <c r="AA3177" s="2" t="e">
        <f t="shared" si="257"/>
        <v>#VALUE!</v>
      </c>
      <c r="AB3177">
        <f t="shared" si="258"/>
        <v>0.39357527708921602</v>
      </c>
    </row>
    <row r="3178" spans="1:28">
      <c r="A3178">
        <v>3177</v>
      </c>
      <c r="B3178" t="s">
        <v>119</v>
      </c>
      <c r="C3178">
        <v>0.88209116744452998</v>
      </c>
      <c r="D3178">
        <v>0.45417752124573202</v>
      </c>
      <c r="E3178">
        <v>1.9421726663730601</v>
      </c>
      <c r="F3178">
        <v>5.2520441448782103E-2</v>
      </c>
      <c r="G3178" t="s">
        <v>911</v>
      </c>
      <c r="H3178" t="b">
        <v>0</v>
      </c>
      <c r="I3178" t="s">
        <v>382</v>
      </c>
      <c r="J3178" t="s">
        <v>382</v>
      </c>
      <c r="K3178" t="s">
        <v>382</v>
      </c>
      <c r="X3178" t="str">
        <f t="shared" si="254"/>
        <v>1.94217266637306_0.0525204414487821</v>
      </c>
      <c r="Y3178" t="str">
        <f t="shared" si="255"/>
        <v>grade7_not_apr_march_grade_t8_ra_cont_effort</v>
      </c>
      <c r="Z3178" t="str">
        <f t="shared" si="256"/>
        <v>FALSE</v>
      </c>
      <c r="AA3178" s="2" t="e">
        <f t="shared" si="257"/>
        <v>#VALUE!</v>
      </c>
      <c r="AB3178">
        <f t="shared" si="258"/>
        <v>0.45417752124573202</v>
      </c>
    </row>
    <row r="3179" spans="1:28">
      <c r="A3179">
        <v>3178</v>
      </c>
      <c r="B3179" t="s">
        <v>120</v>
      </c>
      <c r="C3179">
        <v>1.1866322481187199</v>
      </c>
      <c r="D3179">
        <v>0.54978199062521904</v>
      </c>
      <c r="E3179">
        <v>2.1583687140593</v>
      </c>
      <c r="F3179">
        <v>3.1241417885259901E-2</v>
      </c>
      <c r="G3179" t="s">
        <v>911</v>
      </c>
      <c r="H3179" t="b">
        <v>0</v>
      </c>
      <c r="I3179" t="s">
        <v>382</v>
      </c>
      <c r="J3179" t="s">
        <v>382</v>
      </c>
      <c r="K3179" t="s">
        <v>382</v>
      </c>
      <c r="X3179" t="str">
        <f t="shared" si="254"/>
        <v>2.1583687140593_0.0312414178852599</v>
      </c>
      <c r="Y3179" t="str">
        <f t="shared" si="255"/>
        <v>grade7_not_apr_march_grade_t8_ra_cont_effort</v>
      </c>
      <c r="Z3179" t="str">
        <f t="shared" si="256"/>
        <v>FALSE</v>
      </c>
      <c r="AA3179" s="2" t="e">
        <f t="shared" si="257"/>
        <v>#VALUE!</v>
      </c>
      <c r="AB3179">
        <f t="shared" si="258"/>
        <v>0.54978199062521904</v>
      </c>
    </row>
    <row r="3180" spans="1:28">
      <c r="A3180">
        <v>3179</v>
      </c>
      <c r="B3180" t="s">
        <v>121</v>
      </c>
      <c r="C3180">
        <v>0.49177992547448302</v>
      </c>
      <c r="D3180">
        <v>0.27568793539140302</v>
      </c>
      <c r="E3180">
        <v>1.7838282432500601</v>
      </c>
      <c r="F3180">
        <v>7.4888428771517898E-2</v>
      </c>
      <c r="G3180" t="s">
        <v>911</v>
      </c>
      <c r="H3180" t="b">
        <v>0</v>
      </c>
      <c r="I3180" t="s">
        <v>382</v>
      </c>
      <c r="J3180" t="s">
        <v>382</v>
      </c>
      <c r="K3180" t="s">
        <v>382</v>
      </c>
      <c r="X3180" t="str">
        <f t="shared" si="254"/>
        <v>1.78382824325006_0.0748884287715179</v>
      </c>
      <c r="Y3180" t="str">
        <f t="shared" si="255"/>
        <v>grade7_not_apr_march_grade_t8_ra_cont_effort</v>
      </c>
      <c r="Z3180" t="str">
        <f t="shared" si="256"/>
        <v>FALSE</v>
      </c>
      <c r="AA3180" s="2" t="e">
        <f t="shared" si="257"/>
        <v>#VALUE!</v>
      </c>
      <c r="AB3180">
        <f t="shared" si="258"/>
        <v>0.27568793539140302</v>
      </c>
    </row>
    <row r="3181" spans="1:28">
      <c r="A3181">
        <v>3180</v>
      </c>
      <c r="B3181" t="s">
        <v>122</v>
      </c>
      <c r="C3181">
        <v>0.112735792720387</v>
      </c>
      <c r="D3181">
        <v>0.27865399658168299</v>
      </c>
      <c r="E3181">
        <v>0.40457267472688302</v>
      </c>
      <c r="F3181">
        <v>0.68591630508343904</v>
      </c>
      <c r="G3181" t="s">
        <v>911</v>
      </c>
      <c r="H3181" t="b">
        <v>0</v>
      </c>
      <c r="I3181" t="s">
        <v>382</v>
      </c>
      <c r="J3181" t="s">
        <v>382</v>
      </c>
      <c r="K3181" t="s">
        <v>382</v>
      </c>
      <c r="X3181" t="str">
        <f t="shared" si="254"/>
        <v>0.404572674726883_0.685916305083439</v>
      </c>
      <c r="Y3181" t="str">
        <f t="shared" si="255"/>
        <v>grade7_not_apr_march_grade_t8_ra_cont_effort</v>
      </c>
      <c r="Z3181" t="str">
        <f t="shared" si="256"/>
        <v>FALSE</v>
      </c>
      <c r="AA3181" s="2" t="e">
        <f t="shared" si="257"/>
        <v>#VALUE!</v>
      </c>
      <c r="AB3181">
        <f t="shared" si="258"/>
        <v>0.27865399658168299</v>
      </c>
    </row>
    <row r="3182" spans="1:28">
      <c r="A3182">
        <v>3181</v>
      </c>
      <c r="B3182" t="s">
        <v>116</v>
      </c>
      <c r="C3182">
        <v>-0.22832356060414399</v>
      </c>
      <c r="D3182">
        <v>0.31635448874130001</v>
      </c>
      <c r="E3182">
        <v>-0.72173327305261203</v>
      </c>
      <c r="F3182">
        <v>0.47088333774310098</v>
      </c>
      <c r="G3182" t="s">
        <v>912</v>
      </c>
      <c r="H3182" t="b">
        <v>0</v>
      </c>
      <c r="I3182" t="s">
        <v>382</v>
      </c>
      <c r="J3182" t="s">
        <v>382</v>
      </c>
      <c r="K3182" t="s">
        <v>382</v>
      </c>
      <c r="X3182" t="str">
        <f t="shared" si="254"/>
        <v>-0.721733273052612_0.470883337743101</v>
      </c>
      <c r="Y3182" t="str">
        <f t="shared" si="255"/>
        <v>grade8_not_apr_march_grade_t8_ra_cont_effort</v>
      </c>
      <c r="Z3182" t="str">
        <f t="shared" si="256"/>
        <v>FALSE</v>
      </c>
      <c r="AA3182" s="2" t="e">
        <f t="shared" si="257"/>
        <v>#VALUE!</v>
      </c>
      <c r="AB3182">
        <f t="shared" si="258"/>
        <v>0.31635448874130001</v>
      </c>
    </row>
    <row r="3183" spans="1:28">
      <c r="A3183">
        <v>3182</v>
      </c>
      <c r="B3183" t="s">
        <v>234</v>
      </c>
      <c r="C3183">
        <v>2.60752599821946E-2</v>
      </c>
      <c r="D3183">
        <v>2.8310236199656901E-2</v>
      </c>
      <c r="E3183">
        <v>0.92105413032585703</v>
      </c>
      <c r="F3183">
        <v>0.357581517218102</v>
      </c>
      <c r="G3183" t="s">
        <v>912</v>
      </c>
      <c r="H3183" t="b">
        <v>0</v>
      </c>
      <c r="I3183" t="s">
        <v>382</v>
      </c>
      <c r="J3183" t="s">
        <v>382</v>
      </c>
      <c r="K3183" t="s">
        <v>382</v>
      </c>
      <c r="X3183" t="str">
        <f t="shared" si="254"/>
        <v>0.921054130325857_0.357581517218102</v>
      </c>
      <c r="Y3183" t="str">
        <f t="shared" si="255"/>
        <v>grade8_not_apr_march_grade_t8_ra_cont_effort</v>
      </c>
      <c r="Z3183" t="str">
        <f t="shared" si="256"/>
        <v>FALSE</v>
      </c>
      <c r="AA3183" s="2" t="e">
        <f t="shared" si="257"/>
        <v>#VALUE!</v>
      </c>
      <c r="AB3183">
        <f t="shared" si="258"/>
        <v>2.8310236199656901E-2</v>
      </c>
    </row>
    <row r="3184" spans="1:28">
      <c r="A3184">
        <v>3183</v>
      </c>
      <c r="B3184" t="s">
        <v>140</v>
      </c>
      <c r="C3184">
        <v>0.22462789738102601</v>
      </c>
      <c r="D3184">
        <v>0.38624970499016698</v>
      </c>
      <c r="E3184">
        <v>0.58156134355298605</v>
      </c>
      <c r="F3184">
        <v>0.56119224130397705</v>
      </c>
      <c r="G3184" t="s">
        <v>912</v>
      </c>
      <c r="H3184" t="b">
        <v>0</v>
      </c>
      <c r="I3184" t="s">
        <v>382</v>
      </c>
      <c r="J3184" t="s">
        <v>382</v>
      </c>
      <c r="K3184" t="s">
        <v>382</v>
      </c>
      <c r="X3184" t="str">
        <f t="shared" si="254"/>
        <v>0.581561343552986_0.561192241303977</v>
      </c>
      <c r="Y3184" t="str">
        <f t="shared" si="255"/>
        <v>grade8_not_apr_march_grade_t8_ra_cont_effort</v>
      </c>
      <c r="Z3184" t="str">
        <f t="shared" si="256"/>
        <v>FALSE</v>
      </c>
      <c r="AA3184" s="2" t="e">
        <f t="shared" si="257"/>
        <v>#VALUE!</v>
      </c>
      <c r="AB3184">
        <f t="shared" si="258"/>
        <v>0.38624970499016698</v>
      </c>
    </row>
    <row r="3185" spans="1:28">
      <c r="A3185">
        <v>3184</v>
      </c>
      <c r="B3185" t="s">
        <v>117</v>
      </c>
      <c r="C3185">
        <v>1.9605135891474901</v>
      </c>
      <c r="D3185">
        <v>0.65507121424910997</v>
      </c>
      <c r="E3185">
        <v>2.9928251257304499</v>
      </c>
      <c r="F3185">
        <v>2.93679396696117E-3</v>
      </c>
      <c r="G3185" t="s">
        <v>912</v>
      </c>
      <c r="H3185" t="b">
        <v>0</v>
      </c>
      <c r="I3185" t="s">
        <v>382</v>
      </c>
      <c r="J3185" t="s">
        <v>382</v>
      </c>
      <c r="K3185" t="s">
        <v>382</v>
      </c>
      <c r="X3185" t="str">
        <f t="shared" si="254"/>
        <v>2.99282512573045_0.00293679396696117</v>
      </c>
      <c r="Y3185" t="str">
        <f t="shared" si="255"/>
        <v>grade8_not_apr_march_grade_t8_ra_cont_effort</v>
      </c>
      <c r="Z3185" t="str">
        <f t="shared" si="256"/>
        <v>FALSE</v>
      </c>
      <c r="AA3185" s="2" t="e">
        <f t="shared" si="257"/>
        <v>#VALUE!</v>
      </c>
      <c r="AB3185">
        <f t="shared" si="258"/>
        <v>0.65507121424910997</v>
      </c>
    </row>
    <row r="3186" spans="1:28">
      <c r="A3186">
        <v>3185</v>
      </c>
      <c r="B3186" t="s">
        <v>118</v>
      </c>
      <c r="C3186">
        <v>1.0231300438406501</v>
      </c>
      <c r="D3186">
        <v>0.64978507260359697</v>
      </c>
      <c r="E3186">
        <v>1.57456686368788</v>
      </c>
      <c r="F3186">
        <v>0.116152993143957</v>
      </c>
      <c r="G3186" t="s">
        <v>912</v>
      </c>
      <c r="H3186" t="b">
        <v>0</v>
      </c>
      <c r="I3186" t="s">
        <v>382</v>
      </c>
      <c r="J3186" t="s">
        <v>382</v>
      </c>
      <c r="K3186" t="s">
        <v>382</v>
      </c>
      <c r="X3186" t="str">
        <f t="shared" si="254"/>
        <v>1.57456686368788_0.116152993143957</v>
      </c>
      <c r="Y3186" t="str">
        <f t="shared" si="255"/>
        <v>grade8_not_apr_march_grade_t8_ra_cont_effort</v>
      </c>
      <c r="Z3186" t="str">
        <f t="shared" si="256"/>
        <v>FALSE</v>
      </c>
      <c r="AA3186" s="2" t="e">
        <f t="shared" si="257"/>
        <v>#VALUE!</v>
      </c>
      <c r="AB3186">
        <f t="shared" si="258"/>
        <v>0.64978507260359697</v>
      </c>
    </row>
    <row r="3187" spans="1:28">
      <c r="A3187">
        <v>3186</v>
      </c>
      <c r="B3187" t="s">
        <v>119</v>
      </c>
      <c r="C3187">
        <v>1.6530800074764</v>
      </c>
      <c r="D3187">
        <v>0.84376740288883201</v>
      </c>
      <c r="E3187">
        <v>1.95916552573221</v>
      </c>
      <c r="F3187">
        <v>5.0792903417289197E-2</v>
      </c>
      <c r="G3187" t="s">
        <v>912</v>
      </c>
      <c r="H3187" t="b">
        <v>0</v>
      </c>
      <c r="I3187" t="s">
        <v>382</v>
      </c>
      <c r="J3187" t="s">
        <v>382</v>
      </c>
      <c r="K3187" t="s">
        <v>382</v>
      </c>
      <c r="X3187" t="str">
        <f t="shared" si="254"/>
        <v>1.95916552573221_0.0507929034172892</v>
      </c>
      <c r="Y3187" t="str">
        <f t="shared" si="255"/>
        <v>grade8_not_apr_march_grade_t8_ra_cont_effort</v>
      </c>
      <c r="Z3187" t="str">
        <f t="shared" si="256"/>
        <v>FALSE</v>
      </c>
      <c r="AA3187" s="2" t="e">
        <f t="shared" si="257"/>
        <v>#VALUE!</v>
      </c>
      <c r="AB3187">
        <f t="shared" si="258"/>
        <v>0.84376740288883201</v>
      </c>
    </row>
    <row r="3188" spans="1:28">
      <c r="A3188">
        <v>3187</v>
      </c>
      <c r="B3188" t="s">
        <v>120</v>
      </c>
      <c r="C3188">
        <v>0.711113128606923</v>
      </c>
      <c r="D3188">
        <v>0.83723784932325096</v>
      </c>
      <c r="E3188">
        <v>0.84935616465706099</v>
      </c>
      <c r="F3188">
        <v>0.39619501880818597</v>
      </c>
      <c r="G3188" t="s">
        <v>912</v>
      </c>
      <c r="H3188" t="b">
        <v>0</v>
      </c>
      <c r="I3188" t="s">
        <v>382</v>
      </c>
      <c r="J3188" t="s">
        <v>382</v>
      </c>
      <c r="K3188" t="s">
        <v>382</v>
      </c>
      <c r="X3188" t="str">
        <f t="shared" si="254"/>
        <v>0.849356164657061_0.396195018808186</v>
      </c>
      <c r="Y3188" t="str">
        <f t="shared" si="255"/>
        <v>grade8_not_apr_march_grade_t8_ra_cont_effort</v>
      </c>
      <c r="Z3188" t="str">
        <f t="shared" si="256"/>
        <v>FALSE</v>
      </c>
      <c r="AA3188" s="2" t="e">
        <f t="shared" si="257"/>
        <v>#VALUE!</v>
      </c>
      <c r="AB3188">
        <f t="shared" si="258"/>
        <v>0.83723784932325096</v>
      </c>
    </row>
    <row r="3189" spans="1:28">
      <c r="A3189">
        <v>3188</v>
      </c>
      <c r="B3189" t="s">
        <v>122</v>
      </c>
      <c r="C3189">
        <v>-8.2632092793430298E-2</v>
      </c>
      <c r="D3189">
        <v>0.39144644483209001</v>
      </c>
      <c r="E3189">
        <v>-0.21109424771727101</v>
      </c>
      <c r="F3189">
        <v>0.83292204205045195</v>
      </c>
      <c r="G3189" t="s">
        <v>912</v>
      </c>
      <c r="H3189" t="b">
        <v>0</v>
      </c>
      <c r="I3189" t="s">
        <v>382</v>
      </c>
      <c r="J3189" t="s">
        <v>382</v>
      </c>
      <c r="K3189" t="s">
        <v>382</v>
      </c>
      <c r="X3189" t="str">
        <f t="shared" si="254"/>
        <v>-0.211094247717271_0.832922042050452</v>
      </c>
      <c r="Y3189" t="str">
        <f t="shared" si="255"/>
        <v>grade8_not_apr_march_grade_t8_ra_cont_effort</v>
      </c>
      <c r="Z3189" t="str">
        <f t="shared" si="256"/>
        <v>FALSE</v>
      </c>
      <c r="AA3189" s="2" t="e">
        <f t="shared" si="257"/>
        <v>#VALUE!</v>
      </c>
      <c r="AB3189">
        <f t="shared" si="258"/>
        <v>0.39144644483209001</v>
      </c>
    </row>
    <row r="3190" spans="1:28">
      <c r="A3190">
        <v>3189</v>
      </c>
      <c r="B3190" t="s">
        <v>116</v>
      </c>
      <c r="C3190">
        <v>0.24264399335120901</v>
      </c>
      <c r="D3190">
        <v>0.38219439210193301</v>
      </c>
      <c r="E3190">
        <v>0.63487062700410901</v>
      </c>
      <c r="F3190">
        <v>0.52602937588805998</v>
      </c>
      <c r="G3190" t="s">
        <v>913</v>
      </c>
      <c r="H3190" t="b">
        <v>0</v>
      </c>
      <c r="I3190" t="s">
        <v>382</v>
      </c>
      <c r="J3190" t="s">
        <v>382</v>
      </c>
      <c r="K3190" t="s">
        <v>382</v>
      </c>
      <c r="X3190" t="str">
        <f t="shared" si="254"/>
        <v>0.634870627004109_0.52602937588806</v>
      </c>
      <c r="Y3190" t="str">
        <f t="shared" si="255"/>
        <v>grade9_not_apr_march_grade_t8_ra_cont_effort</v>
      </c>
      <c r="Z3190" t="str">
        <f t="shared" si="256"/>
        <v>FALSE</v>
      </c>
      <c r="AA3190" s="2" t="e">
        <f t="shared" si="257"/>
        <v>#VALUE!</v>
      </c>
      <c r="AB3190">
        <f t="shared" si="258"/>
        <v>0.38219439210193301</v>
      </c>
    </row>
    <row r="3191" spans="1:28">
      <c r="A3191">
        <v>3190</v>
      </c>
      <c r="B3191" t="s">
        <v>234</v>
      </c>
      <c r="C3191">
        <v>-2.81106344897963E-2</v>
      </c>
      <c r="D3191">
        <v>3.4208289628046798E-2</v>
      </c>
      <c r="E3191">
        <v>-0.82174919574900096</v>
      </c>
      <c r="F3191">
        <v>0.41191633165984798</v>
      </c>
      <c r="G3191" t="s">
        <v>913</v>
      </c>
      <c r="H3191" t="b">
        <v>0</v>
      </c>
      <c r="I3191" t="s">
        <v>382</v>
      </c>
      <c r="J3191" t="s">
        <v>382</v>
      </c>
      <c r="K3191" t="s">
        <v>382</v>
      </c>
      <c r="X3191" t="str">
        <f t="shared" si="254"/>
        <v>-0.821749195749001_0.411916331659848</v>
      </c>
      <c r="Y3191" t="str">
        <f t="shared" si="255"/>
        <v>grade9_not_apr_march_grade_t8_ra_cont_effort</v>
      </c>
      <c r="Z3191" t="str">
        <f t="shared" si="256"/>
        <v>FALSE</v>
      </c>
      <c r="AA3191" s="2" t="e">
        <f t="shared" si="257"/>
        <v>#VALUE!</v>
      </c>
      <c r="AB3191">
        <f t="shared" si="258"/>
        <v>3.4208289628046798E-2</v>
      </c>
    </row>
    <row r="3192" spans="1:28">
      <c r="A3192">
        <v>3191</v>
      </c>
      <c r="B3192" t="s">
        <v>140</v>
      </c>
      <c r="C3192">
        <v>-0.224597782506434</v>
      </c>
      <c r="D3192">
        <v>0.51025733370753001</v>
      </c>
      <c r="E3192">
        <v>-0.44016571182721898</v>
      </c>
      <c r="F3192">
        <v>0.66015546998461105</v>
      </c>
      <c r="G3192" t="s">
        <v>913</v>
      </c>
      <c r="H3192" t="b">
        <v>0</v>
      </c>
      <c r="I3192" t="s">
        <v>382</v>
      </c>
      <c r="J3192" t="s">
        <v>382</v>
      </c>
      <c r="K3192" t="s">
        <v>382</v>
      </c>
      <c r="X3192" t="str">
        <f t="shared" si="254"/>
        <v>-0.440165711827219_0.660155469984611</v>
      </c>
      <c r="Y3192" t="str">
        <f t="shared" si="255"/>
        <v>grade9_not_apr_march_grade_t8_ra_cont_effort</v>
      </c>
      <c r="Z3192" t="str">
        <f t="shared" si="256"/>
        <v>FALSE</v>
      </c>
      <c r="AA3192" s="2" t="e">
        <f t="shared" si="257"/>
        <v>#VALUE!</v>
      </c>
      <c r="AB3192">
        <f t="shared" si="258"/>
        <v>0.51025733370753001</v>
      </c>
    </row>
    <row r="3193" spans="1:28">
      <c r="A3193">
        <v>3192</v>
      </c>
      <c r="B3193" t="s">
        <v>117</v>
      </c>
      <c r="C3193">
        <v>1.09360070497364</v>
      </c>
      <c r="D3193">
        <v>0.92692489091316899</v>
      </c>
      <c r="E3193">
        <v>1.17981587903662</v>
      </c>
      <c r="F3193">
        <v>0.239071303459746</v>
      </c>
      <c r="G3193" t="s">
        <v>913</v>
      </c>
      <c r="H3193" t="b">
        <v>0</v>
      </c>
      <c r="I3193" t="s">
        <v>382</v>
      </c>
      <c r="J3193" t="s">
        <v>382</v>
      </c>
      <c r="K3193" t="s">
        <v>382</v>
      </c>
      <c r="X3193" t="str">
        <f t="shared" si="254"/>
        <v>1.17981587903662_0.239071303459746</v>
      </c>
      <c r="Y3193" t="str">
        <f t="shared" si="255"/>
        <v>grade9_not_apr_march_grade_t8_ra_cont_effort</v>
      </c>
      <c r="Z3193" t="str">
        <f t="shared" si="256"/>
        <v>FALSE</v>
      </c>
      <c r="AA3193" s="2" t="e">
        <f t="shared" si="257"/>
        <v>#VALUE!</v>
      </c>
      <c r="AB3193">
        <f t="shared" si="258"/>
        <v>0.92692489091316899</v>
      </c>
    </row>
    <row r="3194" spans="1:28">
      <c r="A3194">
        <v>3193</v>
      </c>
      <c r="B3194" t="s">
        <v>118</v>
      </c>
      <c r="C3194">
        <v>1.4592268055586399</v>
      </c>
      <c r="D3194">
        <v>0.88805406472737003</v>
      </c>
      <c r="E3194">
        <v>1.6431733872043199</v>
      </c>
      <c r="F3194">
        <v>0.101465496423924</v>
      </c>
      <c r="G3194" t="s">
        <v>913</v>
      </c>
      <c r="H3194" t="b">
        <v>0</v>
      </c>
      <c r="I3194" t="s">
        <v>382</v>
      </c>
      <c r="J3194" t="s">
        <v>382</v>
      </c>
      <c r="K3194" t="s">
        <v>382</v>
      </c>
      <c r="X3194" t="str">
        <f t="shared" si="254"/>
        <v>1.64317338720432_0.101465496423924</v>
      </c>
      <c r="Y3194" t="str">
        <f t="shared" si="255"/>
        <v>grade9_not_apr_march_grade_t8_ra_cont_effort</v>
      </c>
      <c r="Z3194" t="str">
        <f t="shared" si="256"/>
        <v>FALSE</v>
      </c>
      <c r="AA3194" s="2" t="e">
        <f t="shared" si="257"/>
        <v>#VALUE!</v>
      </c>
      <c r="AB3194">
        <f t="shared" si="258"/>
        <v>0.88805406472737003</v>
      </c>
    </row>
    <row r="3195" spans="1:28">
      <c r="A3195">
        <v>3194</v>
      </c>
      <c r="B3195" t="s">
        <v>119</v>
      </c>
      <c r="C3195">
        <v>1.06447522529251</v>
      </c>
      <c r="D3195">
        <v>1.02268245798225</v>
      </c>
      <c r="E3195">
        <v>1.04086582984196</v>
      </c>
      <c r="F3195">
        <v>0.29883254260494702</v>
      </c>
      <c r="G3195" t="s">
        <v>913</v>
      </c>
      <c r="H3195" t="b">
        <v>0</v>
      </c>
      <c r="I3195" t="s">
        <v>382</v>
      </c>
      <c r="J3195" t="s">
        <v>382</v>
      </c>
      <c r="K3195" t="s">
        <v>382</v>
      </c>
      <c r="X3195" t="str">
        <f t="shared" si="254"/>
        <v>1.04086582984196_0.298832542604947</v>
      </c>
      <c r="Y3195" t="str">
        <f t="shared" si="255"/>
        <v>grade9_not_apr_march_grade_t8_ra_cont_effort</v>
      </c>
      <c r="Z3195" t="str">
        <f t="shared" si="256"/>
        <v>FALSE</v>
      </c>
      <c r="AA3195" s="2" t="e">
        <f t="shared" si="257"/>
        <v>#VALUE!</v>
      </c>
      <c r="AB3195">
        <f t="shared" si="258"/>
        <v>1.02268245798225</v>
      </c>
    </row>
    <row r="3196" spans="1:28">
      <c r="A3196">
        <v>3195</v>
      </c>
      <c r="B3196" t="s">
        <v>120</v>
      </c>
      <c r="C3196">
        <v>0.91251580976542002</v>
      </c>
      <c r="D3196">
        <v>1.0929428992258501</v>
      </c>
      <c r="E3196">
        <v>0.83491627093398002</v>
      </c>
      <c r="F3196">
        <v>0.40447412527066601</v>
      </c>
      <c r="G3196" t="s">
        <v>913</v>
      </c>
      <c r="H3196" t="b">
        <v>0</v>
      </c>
      <c r="I3196" t="s">
        <v>382</v>
      </c>
      <c r="J3196" t="s">
        <v>382</v>
      </c>
      <c r="K3196" t="s">
        <v>382</v>
      </c>
      <c r="X3196" t="str">
        <f t="shared" ref="X3196:X3259" si="259">E3196&amp;"_"&amp;F3196</f>
        <v>0.83491627093398_0.404474125270666</v>
      </c>
      <c r="Y3196" t="str">
        <f t="shared" ref="Y3196:Y3259" si="260">TEXT(G3196,"0.000")</f>
        <v>grade9_not_apr_march_grade_t8_ra_cont_effort</v>
      </c>
      <c r="Z3196" t="str">
        <f t="shared" ref="Z3196:Z3259" si="261">TEXT(H3196,"0.000")</f>
        <v>FALSE</v>
      </c>
      <c r="AA3196" s="2" t="e">
        <f t="shared" ref="AA3196:AA3259" si="262">IF(COUNTIF(J3196,"*E*")&gt;0, "***", IF(TEXT(J3196, "0.00E+00")*1&lt;0.01, "***", IF(TEXT(J3196, "0.00E+00")*1&lt;0.05, "**",  IF(TEXT(J3196, "0.00E+00")*1&lt;0.1, "*",""))))</f>
        <v>#VALUE!</v>
      </c>
      <c r="AB3196">
        <f t="shared" ref="AB3196:AB3259" si="263">D3196</f>
        <v>1.0929428992258501</v>
      </c>
    </row>
    <row r="3197" spans="1:28">
      <c r="A3197">
        <v>3196</v>
      </c>
      <c r="B3197" t="s">
        <v>122</v>
      </c>
      <c r="C3197">
        <v>0.61882662447637404</v>
      </c>
      <c r="D3197">
        <v>0.47683674180523999</v>
      </c>
      <c r="E3197">
        <v>1.29777462645512</v>
      </c>
      <c r="F3197">
        <v>0.195429082439564</v>
      </c>
      <c r="G3197" t="s">
        <v>913</v>
      </c>
      <c r="H3197" t="b">
        <v>0</v>
      </c>
      <c r="I3197" t="s">
        <v>382</v>
      </c>
      <c r="J3197" t="s">
        <v>382</v>
      </c>
      <c r="K3197" t="s">
        <v>382</v>
      </c>
      <c r="X3197" t="str">
        <f t="shared" si="259"/>
        <v>1.29777462645512_0.195429082439564</v>
      </c>
      <c r="Y3197" t="str">
        <f t="shared" si="260"/>
        <v>grade9_not_apr_march_grade_t8_ra_cont_effort</v>
      </c>
      <c r="Z3197" t="str">
        <f t="shared" si="261"/>
        <v>FALSE</v>
      </c>
      <c r="AA3197" s="2" t="e">
        <f t="shared" si="262"/>
        <v>#VALUE!</v>
      </c>
      <c r="AB3197">
        <f t="shared" si="263"/>
        <v>0.47683674180523999</v>
      </c>
    </row>
    <row r="3198" spans="1:28">
      <c r="A3198">
        <v>3197</v>
      </c>
      <c r="B3198" t="s">
        <v>150</v>
      </c>
      <c r="C3198">
        <v>3.6614706232463998</v>
      </c>
      <c r="D3198">
        <v>0.58031022981466396</v>
      </c>
      <c r="E3198">
        <v>6.3095055629396297</v>
      </c>
      <c r="F3198" s="17">
        <v>9.7254466810459892E-10</v>
      </c>
      <c r="G3198" t="s">
        <v>992</v>
      </c>
      <c r="H3198" t="b">
        <v>0</v>
      </c>
      <c r="I3198" t="s">
        <v>382</v>
      </c>
      <c r="J3198" t="s">
        <v>382</v>
      </c>
      <c r="K3198" t="s">
        <v>382</v>
      </c>
      <c r="X3198" t="str">
        <f t="shared" si="259"/>
        <v>6.30950556293963_9.72544668104599E-10</v>
      </c>
      <c r="Y3198" t="str">
        <f t="shared" si="260"/>
        <v>grade4_all_grade_t8_ra_basic_reading_time_in_a_weekdays</v>
      </c>
      <c r="Z3198" t="str">
        <f t="shared" si="261"/>
        <v>FALSE</v>
      </c>
      <c r="AA3198" s="2" t="e">
        <f t="shared" si="262"/>
        <v>#VALUE!</v>
      </c>
      <c r="AB3198">
        <f t="shared" si="263"/>
        <v>0.58031022981466396</v>
      </c>
    </row>
    <row r="3199" spans="1:28">
      <c r="A3199">
        <v>3198</v>
      </c>
      <c r="B3199" t="s">
        <v>116</v>
      </c>
      <c r="C3199">
        <v>0.208454531315552</v>
      </c>
      <c r="D3199">
        <v>0.24812747870041199</v>
      </c>
      <c r="E3199">
        <v>0.84011062542266601</v>
      </c>
      <c r="F3199">
        <v>0.40149802420873298</v>
      </c>
      <c r="G3199" t="s">
        <v>992</v>
      </c>
      <c r="H3199" t="b">
        <v>0</v>
      </c>
      <c r="I3199" t="s">
        <v>382</v>
      </c>
      <c r="J3199" t="s">
        <v>382</v>
      </c>
      <c r="K3199" t="s">
        <v>382</v>
      </c>
      <c r="X3199" t="str">
        <f t="shared" si="259"/>
        <v>0.840110625422666_0.401498024208733</v>
      </c>
      <c r="Y3199" t="str">
        <f t="shared" si="260"/>
        <v>grade4_all_grade_t8_ra_basic_reading_time_in_a_weekdays</v>
      </c>
      <c r="Z3199" t="str">
        <f t="shared" si="261"/>
        <v>FALSE</v>
      </c>
      <c r="AA3199" s="2" t="e">
        <f t="shared" si="262"/>
        <v>#VALUE!</v>
      </c>
      <c r="AB3199">
        <f t="shared" si="263"/>
        <v>0.24812747870041199</v>
      </c>
    </row>
    <row r="3200" spans="1:28">
      <c r="A3200">
        <v>3199</v>
      </c>
      <c r="B3200" t="s">
        <v>234</v>
      </c>
      <c r="C3200">
        <v>-1.41156904741075E-2</v>
      </c>
      <c r="D3200">
        <v>2.1625556146024901E-2</v>
      </c>
      <c r="E3200">
        <v>-0.65273190565793704</v>
      </c>
      <c r="F3200">
        <v>0.514416018040594</v>
      </c>
      <c r="G3200" t="s">
        <v>992</v>
      </c>
      <c r="H3200" t="b">
        <v>0</v>
      </c>
      <c r="I3200" t="s">
        <v>382</v>
      </c>
      <c r="J3200" t="s">
        <v>382</v>
      </c>
      <c r="K3200" t="s">
        <v>382</v>
      </c>
      <c r="X3200" t="str">
        <f t="shared" si="259"/>
        <v>-0.652731905657937_0.514416018040594</v>
      </c>
      <c r="Y3200" t="str">
        <f t="shared" si="260"/>
        <v>grade4_all_grade_t8_ra_basic_reading_time_in_a_weekdays</v>
      </c>
      <c r="Z3200" t="str">
        <f t="shared" si="261"/>
        <v>FALSE</v>
      </c>
      <c r="AA3200" s="2" t="e">
        <f t="shared" si="262"/>
        <v>#VALUE!</v>
      </c>
      <c r="AB3200">
        <f t="shared" si="263"/>
        <v>2.1625556146024901E-2</v>
      </c>
    </row>
    <row r="3201" spans="1:28">
      <c r="A3201">
        <v>3200</v>
      </c>
      <c r="B3201" t="s">
        <v>150</v>
      </c>
      <c r="C3201">
        <v>4.1884037844026203</v>
      </c>
      <c r="D3201">
        <v>0.55526666916860501</v>
      </c>
      <c r="E3201">
        <v>7.5430491635197203</v>
      </c>
      <c r="F3201" s="17">
        <v>5.0926934069963501E-13</v>
      </c>
      <c r="G3201" t="s">
        <v>993</v>
      </c>
      <c r="H3201" t="b">
        <v>0</v>
      </c>
      <c r="I3201" t="s">
        <v>382</v>
      </c>
      <c r="J3201" t="s">
        <v>382</v>
      </c>
      <c r="K3201" t="s">
        <v>382</v>
      </c>
      <c r="X3201" t="str">
        <f t="shared" si="259"/>
        <v>7.54304916351972_5.09269340699635E-13</v>
      </c>
      <c r="Y3201" t="str">
        <f t="shared" si="260"/>
        <v>grade5_all_grade_t8_ra_basic_reading_time_in_a_weekdays</v>
      </c>
      <c r="Z3201" t="str">
        <f t="shared" si="261"/>
        <v>FALSE</v>
      </c>
      <c r="AA3201" s="2" t="e">
        <f t="shared" si="262"/>
        <v>#VALUE!</v>
      </c>
      <c r="AB3201">
        <f t="shared" si="263"/>
        <v>0.55526666916860501</v>
      </c>
    </row>
    <row r="3202" spans="1:28">
      <c r="A3202">
        <v>3201</v>
      </c>
      <c r="B3202" t="s">
        <v>116</v>
      </c>
      <c r="C3202">
        <v>0.15537651257208701</v>
      </c>
      <c r="D3202">
        <v>0.216860588532721</v>
      </c>
      <c r="E3202">
        <v>0.71648109794114501</v>
      </c>
      <c r="F3202">
        <v>0.47423201143503402</v>
      </c>
      <c r="G3202" t="s">
        <v>993</v>
      </c>
      <c r="H3202" t="b">
        <v>0</v>
      </c>
      <c r="I3202" t="s">
        <v>382</v>
      </c>
      <c r="J3202" t="s">
        <v>382</v>
      </c>
      <c r="K3202" t="s">
        <v>382</v>
      </c>
      <c r="X3202" t="str">
        <f t="shared" si="259"/>
        <v>0.716481097941145_0.474232011435034</v>
      </c>
      <c r="Y3202" t="str">
        <f t="shared" si="260"/>
        <v>grade5_all_grade_t8_ra_basic_reading_time_in_a_weekdays</v>
      </c>
      <c r="Z3202" t="str">
        <f t="shared" si="261"/>
        <v>FALSE</v>
      </c>
      <c r="AA3202" s="2" t="e">
        <f t="shared" si="262"/>
        <v>#VALUE!</v>
      </c>
      <c r="AB3202">
        <f t="shared" si="263"/>
        <v>0.216860588532721</v>
      </c>
    </row>
    <row r="3203" spans="1:28">
      <c r="A3203">
        <v>3202</v>
      </c>
      <c r="B3203" t="s">
        <v>234</v>
      </c>
      <c r="C3203">
        <v>-2.15131631040484E-2</v>
      </c>
      <c r="D3203">
        <v>1.8638362419658501E-2</v>
      </c>
      <c r="E3203">
        <v>-1.15424105507025</v>
      </c>
      <c r="F3203">
        <v>0.24928753507637599</v>
      </c>
      <c r="G3203" t="s">
        <v>993</v>
      </c>
      <c r="H3203" t="b">
        <v>0</v>
      </c>
      <c r="I3203" t="s">
        <v>382</v>
      </c>
      <c r="J3203" t="s">
        <v>382</v>
      </c>
      <c r="K3203" t="s">
        <v>382</v>
      </c>
      <c r="X3203" t="str">
        <f t="shared" si="259"/>
        <v>-1.15424105507025_0.249287535076376</v>
      </c>
      <c r="Y3203" t="str">
        <f t="shared" si="260"/>
        <v>grade5_all_grade_t8_ra_basic_reading_time_in_a_weekdays</v>
      </c>
      <c r="Z3203" t="str">
        <f t="shared" si="261"/>
        <v>FALSE</v>
      </c>
      <c r="AA3203" s="2" t="e">
        <f t="shared" si="262"/>
        <v>#VALUE!</v>
      </c>
      <c r="AB3203">
        <f t="shared" si="263"/>
        <v>1.8638362419658501E-2</v>
      </c>
    </row>
    <row r="3204" spans="1:28">
      <c r="A3204">
        <v>3203</v>
      </c>
      <c r="B3204" t="s">
        <v>150</v>
      </c>
      <c r="C3204">
        <v>4.39806507309273</v>
      </c>
      <c r="D3204">
        <v>0.58010547576397098</v>
      </c>
      <c r="E3204">
        <v>7.58149208521208</v>
      </c>
      <c r="F3204" s="17">
        <v>4.1118575885653099E-13</v>
      </c>
      <c r="G3204" t="s">
        <v>994</v>
      </c>
      <c r="H3204" t="b">
        <v>0</v>
      </c>
      <c r="I3204" t="s">
        <v>382</v>
      </c>
      <c r="J3204" t="s">
        <v>382</v>
      </c>
      <c r="K3204" t="s">
        <v>382</v>
      </c>
      <c r="X3204" t="str">
        <f t="shared" si="259"/>
        <v>7.58149208521208_4.11185758856531E-13</v>
      </c>
      <c r="Y3204" t="str">
        <f t="shared" si="260"/>
        <v>grade6_all_grade_t8_ra_basic_reading_time_in_a_weekdays</v>
      </c>
      <c r="Z3204" t="str">
        <f t="shared" si="261"/>
        <v>FALSE</v>
      </c>
      <c r="AA3204" s="2" t="e">
        <f t="shared" si="262"/>
        <v>#VALUE!</v>
      </c>
      <c r="AB3204">
        <f t="shared" si="263"/>
        <v>0.58010547576397098</v>
      </c>
    </row>
    <row r="3205" spans="1:28">
      <c r="A3205">
        <v>3204</v>
      </c>
      <c r="B3205" t="s">
        <v>116</v>
      </c>
      <c r="C3205">
        <v>-0.103515452114781</v>
      </c>
      <c r="D3205">
        <v>0.243633248418228</v>
      </c>
      <c r="E3205">
        <v>-0.42488228838571002</v>
      </c>
      <c r="F3205">
        <v>0.67122109047521195</v>
      </c>
      <c r="G3205" t="s">
        <v>994</v>
      </c>
      <c r="H3205" t="b">
        <v>0</v>
      </c>
      <c r="I3205" t="s">
        <v>382</v>
      </c>
      <c r="J3205" t="s">
        <v>382</v>
      </c>
      <c r="K3205" t="s">
        <v>382</v>
      </c>
      <c r="X3205" t="str">
        <f t="shared" si="259"/>
        <v>-0.42488228838571_0.671221090475212</v>
      </c>
      <c r="Y3205" t="str">
        <f t="shared" si="260"/>
        <v>grade6_all_grade_t8_ra_basic_reading_time_in_a_weekdays</v>
      </c>
      <c r="Z3205" t="str">
        <f t="shared" si="261"/>
        <v>FALSE</v>
      </c>
      <c r="AA3205" s="2" t="e">
        <f t="shared" si="262"/>
        <v>#VALUE!</v>
      </c>
      <c r="AB3205">
        <f t="shared" si="263"/>
        <v>0.243633248418228</v>
      </c>
    </row>
    <row r="3206" spans="1:28">
      <c r="A3206">
        <v>3205</v>
      </c>
      <c r="B3206" t="s">
        <v>234</v>
      </c>
      <c r="C3206">
        <v>5.6919352825190901E-3</v>
      </c>
      <c r="D3206">
        <v>2.0525074009891099E-2</v>
      </c>
      <c r="E3206">
        <v>0.277316187984322</v>
      </c>
      <c r="F3206">
        <v>0.78172458096809805</v>
      </c>
      <c r="G3206" t="s">
        <v>994</v>
      </c>
      <c r="H3206" t="b">
        <v>0</v>
      </c>
      <c r="I3206" t="s">
        <v>382</v>
      </c>
      <c r="J3206" t="s">
        <v>382</v>
      </c>
      <c r="K3206" t="s">
        <v>382</v>
      </c>
      <c r="X3206" t="str">
        <f t="shared" si="259"/>
        <v>0.277316187984322_0.781724580968098</v>
      </c>
      <c r="Y3206" t="str">
        <f t="shared" si="260"/>
        <v>grade6_all_grade_t8_ra_basic_reading_time_in_a_weekdays</v>
      </c>
      <c r="Z3206" t="str">
        <f t="shared" si="261"/>
        <v>FALSE</v>
      </c>
      <c r="AA3206" s="2" t="e">
        <f t="shared" si="262"/>
        <v>#VALUE!</v>
      </c>
      <c r="AB3206">
        <f t="shared" si="263"/>
        <v>2.0525074009891099E-2</v>
      </c>
    </row>
    <row r="3207" spans="1:28">
      <c r="A3207">
        <v>3206</v>
      </c>
      <c r="B3207" t="s">
        <v>150</v>
      </c>
      <c r="C3207">
        <v>4.9816585971237597</v>
      </c>
      <c r="D3207">
        <v>0.73972757010386603</v>
      </c>
      <c r="E3207">
        <v>6.7344503550466204</v>
      </c>
      <c r="F3207" s="17">
        <v>2.88998604159024E-10</v>
      </c>
      <c r="G3207" t="s">
        <v>996</v>
      </c>
      <c r="H3207" t="b">
        <v>0</v>
      </c>
      <c r="I3207" t="s">
        <v>382</v>
      </c>
      <c r="J3207" t="s">
        <v>382</v>
      </c>
      <c r="K3207" t="s">
        <v>382</v>
      </c>
      <c r="X3207" t="str">
        <f t="shared" si="259"/>
        <v>6.73445035504662_2.88998604159024E-10</v>
      </c>
      <c r="Y3207" t="str">
        <f t="shared" si="260"/>
        <v>grade8_all_grade_t8_ra_basic_reading_time_in_a_weekdays</v>
      </c>
      <c r="Z3207" t="str">
        <f t="shared" si="261"/>
        <v>FALSE</v>
      </c>
      <c r="AA3207" s="2" t="e">
        <f t="shared" si="262"/>
        <v>#VALUE!</v>
      </c>
      <c r="AB3207">
        <f t="shared" si="263"/>
        <v>0.73972757010386603</v>
      </c>
    </row>
    <row r="3208" spans="1:28">
      <c r="A3208">
        <v>3207</v>
      </c>
      <c r="B3208" t="s">
        <v>116</v>
      </c>
      <c r="C3208">
        <v>-0.48373973864421399</v>
      </c>
      <c r="D3208">
        <v>0.28721489939068601</v>
      </c>
      <c r="E3208">
        <v>-1.68424319097111</v>
      </c>
      <c r="F3208">
        <v>9.4109136694614501E-2</v>
      </c>
      <c r="G3208" t="s">
        <v>996</v>
      </c>
      <c r="H3208" t="b">
        <v>0</v>
      </c>
      <c r="I3208" t="s">
        <v>382</v>
      </c>
      <c r="J3208" t="s">
        <v>382</v>
      </c>
      <c r="K3208" t="s">
        <v>382</v>
      </c>
      <c r="X3208" t="str">
        <f t="shared" si="259"/>
        <v>-1.68424319097111_0.0941091366946145</v>
      </c>
      <c r="Y3208" t="str">
        <f t="shared" si="260"/>
        <v>grade8_all_grade_t8_ra_basic_reading_time_in_a_weekdays</v>
      </c>
      <c r="Z3208" t="str">
        <f t="shared" si="261"/>
        <v>FALSE</v>
      </c>
      <c r="AA3208" s="2" t="e">
        <f t="shared" si="262"/>
        <v>#VALUE!</v>
      </c>
      <c r="AB3208">
        <f t="shared" si="263"/>
        <v>0.28721489939068601</v>
      </c>
    </row>
    <row r="3209" spans="1:28">
      <c r="A3209">
        <v>3208</v>
      </c>
      <c r="B3209" t="s">
        <v>234</v>
      </c>
      <c r="C3209">
        <v>3.5310621316122198E-2</v>
      </c>
      <c r="D3209">
        <v>2.4979657657649201E-2</v>
      </c>
      <c r="E3209">
        <v>1.4135750697652001</v>
      </c>
      <c r="F3209">
        <v>0.15945390050913799</v>
      </c>
      <c r="G3209" t="s">
        <v>996</v>
      </c>
      <c r="H3209" t="b">
        <v>0</v>
      </c>
      <c r="I3209" t="s">
        <v>382</v>
      </c>
      <c r="J3209" t="s">
        <v>382</v>
      </c>
      <c r="K3209" t="s">
        <v>382</v>
      </c>
      <c r="X3209" t="str">
        <f t="shared" si="259"/>
        <v>1.4135750697652_0.159453900509138</v>
      </c>
      <c r="Y3209" t="str">
        <f t="shared" si="260"/>
        <v>grade8_all_grade_t8_ra_basic_reading_time_in_a_weekdays</v>
      </c>
      <c r="Z3209" t="str">
        <f t="shared" si="261"/>
        <v>FALSE</v>
      </c>
      <c r="AA3209" s="2" t="e">
        <f t="shared" si="262"/>
        <v>#VALUE!</v>
      </c>
      <c r="AB3209">
        <f t="shared" si="263"/>
        <v>2.4979657657649201E-2</v>
      </c>
    </row>
    <row r="3210" spans="1:28">
      <c r="A3210">
        <v>3209</v>
      </c>
      <c r="B3210" t="s">
        <v>150</v>
      </c>
      <c r="C3210">
        <v>2.6886464028370498</v>
      </c>
      <c r="D3210">
        <v>0.74975223811793701</v>
      </c>
      <c r="E3210">
        <v>3.58604651796202</v>
      </c>
      <c r="F3210">
        <v>4.0041527235123298E-4</v>
      </c>
      <c r="G3210" t="s">
        <v>998</v>
      </c>
      <c r="H3210" t="b">
        <v>0</v>
      </c>
      <c r="I3210" t="s">
        <v>382</v>
      </c>
      <c r="J3210" t="s">
        <v>382</v>
      </c>
      <c r="K3210" t="s">
        <v>382</v>
      </c>
      <c r="X3210" t="str">
        <f t="shared" si="259"/>
        <v>3.58604651796202_0.000400415272351233</v>
      </c>
      <c r="Y3210" t="str">
        <f t="shared" si="260"/>
        <v>grade4_not_apr_march_grade_t8_ra_basic_reading_time_in_a_weekdays</v>
      </c>
      <c r="Z3210" t="str">
        <f t="shared" si="261"/>
        <v>FALSE</v>
      </c>
      <c r="AA3210" s="2" t="e">
        <f t="shared" si="262"/>
        <v>#VALUE!</v>
      </c>
      <c r="AB3210">
        <f t="shared" si="263"/>
        <v>0.74975223811793701</v>
      </c>
    </row>
    <row r="3211" spans="1:28">
      <c r="A3211">
        <v>3210</v>
      </c>
      <c r="B3211" t="s">
        <v>116</v>
      </c>
      <c r="C3211">
        <v>0.47480773445028901</v>
      </c>
      <c r="D3211">
        <v>0.35251429892786001</v>
      </c>
      <c r="E3211">
        <v>1.34691765949459</v>
      </c>
      <c r="F3211">
        <v>0.17917062315684801</v>
      </c>
      <c r="G3211" t="s">
        <v>998</v>
      </c>
      <c r="H3211" t="b">
        <v>0</v>
      </c>
      <c r="I3211" t="s">
        <v>382</v>
      </c>
      <c r="J3211" t="s">
        <v>382</v>
      </c>
      <c r="K3211" t="s">
        <v>382</v>
      </c>
      <c r="X3211" t="str">
        <f t="shared" si="259"/>
        <v>1.34691765949459_0.179170623156848</v>
      </c>
      <c r="Y3211" t="str">
        <f t="shared" si="260"/>
        <v>grade4_not_apr_march_grade_t8_ra_basic_reading_time_in_a_weekdays</v>
      </c>
      <c r="Z3211" t="str">
        <f t="shared" si="261"/>
        <v>FALSE</v>
      </c>
      <c r="AA3211" s="2" t="e">
        <f t="shared" si="262"/>
        <v>#VALUE!</v>
      </c>
      <c r="AB3211">
        <f t="shared" si="263"/>
        <v>0.35251429892786001</v>
      </c>
    </row>
    <row r="3212" spans="1:28">
      <c r="A3212">
        <v>3211</v>
      </c>
      <c r="B3212" t="s">
        <v>234</v>
      </c>
      <c r="C3212">
        <v>-2.8231675779247799E-2</v>
      </c>
      <c r="D3212">
        <v>3.2783045713788997E-2</v>
      </c>
      <c r="E3212">
        <v>-0.86116695885193895</v>
      </c>
      <c r="F3212">
        <v>0.38993351726257802</v>
      </c>
      <c r="G3212" t="s">
        <v>998</v>
      </c>
      <c r="H3212" t="b">
        <v>0</v>
      </c>
      <c r="I3212" t="s">
        <v>382</v>
      </c>
      <c r="J3212" t="s">
        <v>382</v>
      </c>
      <c r="K3212" t="s">
        <v>382</v>
      </c>
      <c r="X3212" t="str">
        <f t="shared" si="259"/>
        <v>-0.861166958851939_0.389933517262578</v>
      </c>
      <c r="Y3212" t="str">
        <f t="shared" si="260"/>
        <v>grade4_not_apr_march_grade_t8_ra_basic_reading_time_in_a_weekdays</v>
      </c>
      <c r="Z3212" t="str">
        <f t="shared" si="261"/>
        <v>FALSE</v>
      </c>
      <c r="AA3212" s="2" t="e">
        <f t="shared" si="262"/>
        <v>#VALUE!</v>
      </c>
      <c r="AB3212">
        <f t="shared" si="263"/>
        <v>3.2783045713788997E-2</v>
      </c>
    </row>
    <row r="3213" spans="1:28">
      <c r="A3213">
        <v>3212</v>
      </c>
      <c r="B3213" t="s">
        <v>150</v>
      </c>
      <c r="C3213">
        <v>4.5732458334531101</v>
      </c>
      <c r="D3213">
        <v>1.0102708733219301</v>
      </c>
      <c r="E3213">
        <v>4.5267521357074996</v>
      </c>
      <c r="F3213" s="17">
        <v>9.0832328680775797E-6</v>
      </c>
      <c r="G3213" t="s">
        <v>999</v>
      </c>
      <c r="H3213" t="b">
        <v>0</v>
      </c>
      <c r="I3213" t="s">
        <v>382</v>
      </c>
      <c r="J3213" t="s">
        <v>382</v>
      </c>
      <c r="K3213" t="s">
        <v>382</v>
      </c>
      <c r="X3213" t="str">
        <f t="shared" si="259"/>
        <v>4.5267521357075_9.08323286807758E-06</v>
      </c>
      <c r="Y3213" t="str">
        <f t="shared" si="260"/>
        <v>grade5_not_apr_march_grade_t8_ra_basic_reading_time_in_a_weekdays</v>
      </c>
      <c r="Z3213" t="str">
        <f t="shared" si="261"/>
        <v>FALSE</v>
      </c>
      <c r="AA3213" s="2" t="e">
        <f t="shared" si="262"/>
        <v>#VALUE!</v>
      </c>
      <c r="AB3213">
        <f t="shared" si="263"/>
        <v>1.0102708733219301</v>
      </c>
    </row>
    <row r="3214" spans="1:28">
      <c r="A3214">
        <v>3213</v>
      </c>
      <c r="B3214" t="s">
        <v>116</v>
      </c>
      <c r="C3214">
        <v>1.46498113326865E-2</v>
      </c>
      <c r="D3214">
        <v>0.38676427521100698</v>
      </c>
      <c r="E3214">
        <v>3.7877881365061303E-2</v>
      </c>
      <c r="F3214">
        <v>0.96981378365439297</v>
      </c>
      <c r="G3214" t="s">
        <v>999</v>
      </c>
      <c r="H3214" t="b">
        <v>0</v>
      </c>
      <c r="I3214" t="s">
        <v>382</v>
      </c>
      <c r="J3214" t="s">
        <v>382</v>
      </c>
      <c r="K3214" t="s">
        <v>382</v>
      </c>
      <c r="X3214" t="str">
        <f t="shared" si="259"/>
        <v>0.0378778813650613_0.969813783654393</v>
      </c>
      <c r="Y3214" t="str">
        <f t="shared" si="260"/>
        <v>grade5_not_apr_march_grade_t8_ra_basic_reading_time_in_a_weekdays</v>
      </c>
      <c r="Z3214" t="str">
        <f t="shared" si="261"/>
        <v>FALSE</v>
      </c>
      <c r="AA3214" s="2" t="e">
        <f t="shared" si="262"/>
        <v>#VALUE!</v>
      </c>
      <c r="AB3214">
        <f t="shared" si="263"/>
        <v>0.38676427521100698</v>
      </c>
    </row>
    <row r="3215" spans="1:28">
      <c r="A3215">
        <v>3214</v>
      </c>
      <c r="B3215" t="s">
        <v>234</v>
      </c>
      <c r="C3215">
        <v>-1.0515673467806999E-2</v>
      </c>
      <c r="D3215">
        <v>3.3265364135556003E-2</v>
      </c>
      <c r="E3215">
        <v>-0.31611478608668497</v>
      </c>
      <c r="F3215">
        <v>0.75216611642855402</v>
      </c>
      <c r="G3215" t="s">
        <v>999</v>
      </c>
      <c r="H3215" t="b">
        <v>0</v>
      </c>
      <c r="I3215" t="s">
        <v>382</v>
      </c>
      <c r="J3215" t="s">
        <v>382</v>
      </c>
      <c r="K3215" t="s">
        <v>382</v>
      </c>
      <c r="X3215" t="str">
        <f t="shared" si="259"/>
        <v>-0.316114786086685_0.752166116428554</v>
      </c>
      <c r="Y3215" t="str">
        <f t="shared" si="260"/>
        <v>grade5_not_apr_march_grade_t8_ra_basic_reading_time_in_a_weekdays</v>
      </c>
      <c r="Z3215" t="str">
        <f t="shared" si="261"/>
        <v>FALSE</v>
      </c>
      <c r="AA3215" s="2" t="e">
        <f t="shared" si="262"/>
        <v>#VALUE!</v>
      </c>
      <c r="AB3215">
        <f t="shared" si="263"/>
        <v>3.3265364135556003E-2</v>
      </c>
    </row>
    <row r="3216" spans="1:28">
      <c r="A3216">
        <v>3215</v>
      </c>
      <c r="B3216" t="s">
        <v>150</v>
      </c>
      <c r="C3216">
        <v>3.5464124687694798</v>
      </c>
      <c r="D3216">
        <v>0.77712348687197497</v>
      </c>
      <c r="E3216">
        <v>4.5635121427667302</v>
      </c>
      <c r="F3216" s="17">
        <v>7.8259785445148599E-6</v>
      </c>
      <c r="G3216" t="s">
        <v>1000</v>
      </c>
      <c r="H3216" t="b">
        <v>0</v>
      </c>
      <c r="I3216" t="s">
        <v>382</v>
      </c>
      <c r="J3216" t="s">
        <v>382</v>
      </c>
      <c r="K3216" t="s">
        <v>382</v>
      </c>
      <c r="X3216" t="str">
        <f t="shared" si="259"/>
        <v>4.56351214276673_7.82597854451486E-06</v>
      </c>
      <c r="Y3216" t="str">
        <f t="shared" si="260"/>
        <v>grade6_not_apr_march_grade_t8_ra_basic_reading_time_in_a_weekdays</v>
      </c>
      <c r="Z3216" t="str">
        <f t="shared" si="261"/>
        <v>FALSE</v>
      </c>
      <c r="AA3216" s="2" t="e">
        <f t="shared" si="262"/>
        <v>#VALUE!</v>
      </c>
      <c r="AB3216">
        <f t="shared" si="263"/>
        <v>0.77712348687197497</v>
      </c>
    </row>
    <row r="3217" spans="1:28">
      <c r="A3217">
        <v>3216</v>
      </c>
      <c r="B3217" t="s">
        <v>116</v>
      </c>
      <c r="C3217">
        <v>0.29479376845468902</v>
      </c>
      <c r="D3217">
        <v>0.32741346510662001</v>
      </c>
      <c r="E3217">
        <v>0.900371548123996</v>
      </c>
      <c r="F3217">
        <v>0.36877207270809997</v>
      </c>
      <c r="G3217" t="s">
        <v>1000</v>
      </c>
      <c r="H3217" t="b">
        <v>0</v>
      </c>
      <c r="I3217" t="s">
        <v>382</v>
      </c>
      <c r="J3217" t="s">
        <v>382</v>
      </c>
      <c r="K3217" t="s">
        <v>382</v>
      </c>
      <c r="X3217" t="str">
        <f t="shared" si="259"/>
        <v>0.900371548123996_0.3687720727081</v>
      </c>
      <c r="Y3217" t="str">
        <f t="shared" si="260"/>
        <v>grade6_not_apr_march_grade_t8_ra_basic_reading_time_in_a_weekdays</v>
      </c>
      <c r="Z3217" t="str">
        <f t="shared" si="261"/>
        <v>FALSE</v>
      </c>
      <c r="AA3217" s="2" t="e">
        <f t="shared" si="262"/>
        <v>#VALUE!</v>
      </c>
      <c r="AB3217">
        <f t="shared" si="263"/>
        <v>0.32741346510662001</v>
      </c>
    </row>
    <row r="3218" spans="1:28">
      <c r="A3218">
        <v>3217</v>
      </c>
      <c r="B3218" t="s">
        <v>234</v>
      </c>
      <c r="C3218">
        <v>-3.1152512155829998E-2</v>
      </c>
      <c r="D3218">
        <v>2.81799391362129E-2</v>
      </c>
      <c r="E3218">
        <v>-1.1054854307970201</v>
      </c>
      <c r="F3218">
        <v>0.26999121474440002</v>
      </c>
      <c r="G3218" t="s">
        <v>1000</v>
      </c>
      <c r="H3218" t="b">
        <v>0</v>
      </c>
      <c r="I3218" t="s">
        <v>382</v>
      </c>
      <c r="J3218" t="s">
        <v>382</v>
      </c>
      <c r="K3218" t="s">
        <v>382</v>
      </c>
      <c r="X3218" t="str">
        <f t="shared" si="259"/>
        <v>-1.10548543079702_0.2699912147444</v>
      </c>
      <c r="Y3218" t="str">
        <f t="shared" si="260"/>
        <v>grade6_not_apr_march_grade_t8_ra_basic_reading_time_in_a_weekdays</v>
      </c>
      <c r="Z3218" t="str">
        <f t="shared" si="261"/>
        <v>FALSE</v>
      </c>
      <c r="AA3218" s="2" t="e">
        <f t="shared" si="262"/>
        <v>#VALUE!</v>
      </c>
      <c r="AB3218">
        <f t="shared" si="263"/>
        <v>2.81799391362129E-2</v>
      </c>
    </row>
    <row r="3219" spans="1:28">
      <c r="A3219">
        <v>3218</v>
      </c>
      <c r="B3219" t="s">
        <v>150</v>
      </c>
      <c r="C3219">
        <v>4.2020234994423999</v>
      </c>
      <c r="D3219">
        <v>1.29577714026138</v>
      </c>
      <c r="E3219">
        <v>3.2428597240068502</v>
      </c>
      <c r="F3219">
        <v>1.5119883071590299E-3</v>
      </c>
      <c r="G3219" t="s">
        <v>1002</v>
      </c>
      <c r="H3219" t="b">
        <v>0</v>
      </c>
      <c r="I3219" t="s">
        <v>382</v>
      </c>
      <c r="J3219" t="s">
        <v>382</v>
      </c>
      <c r="K3219" t="s">
        <v>382</v>
      </c>
      <c r="X3219" t="str">
        <f t="shared" si="259"/>
        <v>3.24285972400685_0.00151198830715903</v>
      </c>
      <c r="Y3219" t="str">
        <f t="shared" si="260"/>
        <v>grade8_not_apr_march_grade_t8_ra_basic_reading_time_in_a_weekdays</v>
      </c>
      <c r="Z3219" t="str">
        <f t="shared" si="261"/>
        <v>FALSE</v>
      </c>
      <c r="AA3219" s="2" t="e">
        <f t="shared" si="262"/>
        <v>#VALUE!</v>
      </c>
      <c r="AB3219">
        <f t="shared" si="263"/>
        <v>1.29577714026138</v>
      </c>
    </row>
    <row r="3220" spans="1:28">
      <c r="A3220">
        <v>3219</v>
      </c>
      <c r="B3220" t="s">
        <v>116</v>
      </c>
      <c r="C3220">
        <v>-0.111277601297936</v>
      </c>
      <c r="D3220">
        <v>0.47138735348742</v>
      </c>
      <c r="E3220">
        <v>-0.23606403624255401</v>
      </c>
      <c r="F3220">
        <v>0.81376326339507898</v>
      </c>
      <c r="G3220" t="s">
        <v>1002</v>
      </c>
      <c r="H3220" t="b">
        <v>0</v>
      </c>
      <c r="I3220" t="s">
        <v>382</v>
      </c>
      <c r="J3220" t="s">
        <v>382</v>
      </c>
      <c r="K3220" t="s">
        <v>382</v>
      </c>
      <c r="X3220" t="str">
        <f t="shared" si="259"/>
        <v>-0.236064036242554_0.813763263395079</v>
      </c>
      <c r="Y3220" t="str">
        <f t="shared" si="260"/>
        <v>grade8_not_apr_march_grade_t8_ra_basic_reading_time_in_a_weekdays</v>
      </c>
      <c r="Z3220" t="str">
        <f t="shared" si="261"/>
        <v>FALSE</v>
      </c>
      <c r="AA3220" s="2" t="e">
        <f t="shared" si="262"/>
        <v>#VALUE!</v>
      </c>
      <c r="AB3220">
        <f t="shared" si="263"/>
        <v>0.47138735348742</v>
      </c>
    </row>
    <row r="3221" spans="1:28">
      <c r="A3221">
        <v>3220</v>
      </c>
      <c r="B3221" t="s">
        <v>234</v>
      </c>
      <c r="C3221">
        <v>-1.1337111924877E-3</v>
      </c>
      <c r="D3221">
        <v>3.8441514976068798E-2</v>
      </c>
      <c r="E3221">
        <v>-2.9491844772337301E-2</v>
      </c>
      <c r="F3221">
        <v>0.97651861812719198</v>
      </c>
      <c r="G3221" t="s">
        <v>1002</v>
      </c>
      <c r="H3221" t="b">
        <v>0</v>
      </c>
      <c r="I3221" t="s">
        <v>382</v>
      </c>
      <c r="J3221" t="s">
        <v>382</v>
      </c>
      <c r="K3221" t="s">
        <v>382</v>
      </c>
      <c r="X3221" t="str">
        <f t="shared" si="259"/>
        <v>-0.0294918447723373_0.976518618127192</v>
      </c>
      <c r="Y3221" t="str">
        <f t="shared" si="260"/>
        <v>grade8_not_apr_march_grade_t8_ra_basic_reading_time_in_a_weekdays</v>
      </c>
      <c r="Z3221" t="str">
        <f t="shared" si="261"/>
        <v>FALSE</v>
      </c>
      <c r="AA3221" s="2" t="e">
        <f t="shared" si="262"/>
        <v>#VALUE!</v>
      </c>
      <c r="AB3221">
        <f t="shared" si="263"/>
        <v>3.8441514976068798E-2</v>
      </c>
    </row>
    <row r="3222" spans="1:28">
      <c r="A3222">
        <v>3221</v>
      </c>
      <c r="B3222" t="s">
        <v>150</v>
      </c>
      <c r="C3222">
        <v>4.2086085703955396</v>
      </c>
      <c r="D3222">
        <v>0.32033315386512701</v>
      </c>
      <c r="E3222">
        <v>13.138223501422299</v>
      </c>
      <c r="F3222" s="17">
        <v>1.03749828501494E-32</v>
      </c>
      <c r="G3222" t="s">
        <v>583</v>
      </c>
      <c r="H3222" t="b">
        <v>0</v>
      </c>
      <c r="I3222" t="s">
        <v>382</v>
      </c>
      <c r="J3222" t="s">
        <v>382</v>
      </c>
      <c r="K3222" t="s">
        <v>382</v>
      </c>
      <c r="X3222" t="str">
        <f t="shared" si="259"/>
        <v>13.1382235014223_1.03749828501494E-32</v>
      </c>
      <c r="Y3222" t="str">
        <f t="shared" si="260"/>
        <v>grade4_all_grade_t8_ra_basic_smart_phone_gaming_tv_time</v>
      </c>
      <c r="Z3222" t="str">
        <f t="shared" si="261"/>
        <v>FALSE</v>
      </c>
      <c r="AA3222" s="2" t="e">
        <f t="shared" si="262"/>
        <v>#VALUE!</v>
      </c>
      <c r="AB3222">
        <f t="shared" si="263"/>
        <v>0.32033315386512701</v>
      </c>
    </row>
    <row r="3223" spans="1:28">
      <c r="A3223">
        <v>3222</v>
      </c>
      <c r="B3223" t="s">
        <v>116</v>
      </c>
      <c r="C3223">
        <v>-0.108298257876613</v>
      </c>
      <c r="D3223">
        <v>0.147248188609158</v>
      </c>
      <c r="E3223">
        <v>-0.73548108740454499</v>
      </c>
      <c r="F3223">
        <v>0.46250507336121599</v>
      </c>
      <c r="G3223" t="s">
        <v>583</v>
      </c>
      <c r="H3223" t="b">
        <v>0</v>
      </c>
      <c r="I3223" t="s">
        <v>382</v>
      </c>
      <c r="J3223" t="s">
        <v>382</v>
      </c>
      <c r="K3223" t="s">
        <v>382</v>
      </c>
      <c r="X3223" t="str">
        <f t="shared" si="259"/>
        <v>-0.735481087404545_0.462505073361216</v>
      </c>
      <c r="Y3223" t="str">
        <f t="shared" si="260"/>
        <v>grade4_all_grade_t8_ra_basic_smart_phone_gaming_tv_time</v>
      </c>
      <c r="Z3223" t="str">
        <f t="shared" si="261"/>
        <v>FALSE</v>
      </c>
      <c r="AA3223" s="2" t="e">
        <f t="shared" si="262"/>
        <v>#VALUE!</v>
      </c>
      <c r="AB3223">
        <f t="shared" si="263"/>
        <v>0.147248188609158</v>
      </c>
    </row>
    <row r="3224" spans="1:28">
      <c r="A3224">
        <v>3223</v>
      </c>
      <c r="B3224" t="s">
        <v>234</v>
      </c>
      <c r="C3224">
        <v>1.11076389715057E-2</v>
      </c>
      <c r="D3224">
        <v>1.38035911422691E-2</v>
      </c>
      <c r="E3224">
        <v>0.80469197160527794</v>
      </c>
      <c r="F3224">
        <v>0.42150596580099398</v>
      </c>
      <c r="G3224" t="s">
        <v>583</v>
      </c>
      <c r="H3224" t="b">
        <v>0</v>
      </c>
      <c r="I3224" t="s">
        <v>382</v>
      </c>
      <c r="J3224" t="s">
        <v>382</v>
      </c>
      <c r="K3224" t="s">
        <v>382</v>
      </c>
      <c r="X3224" t="str">
        <f t="shared" si="259"/>
        <v>0.804691971605278_0.421505965800994</v>
      </c>
      <c r="Y3224" t="str">
        <f t="shared" si="260"/>
        <v>grade4_all_grade_t8_ra_basic_smart_phone_gaming_tv_time</v>
      </c>
      <c r="Z3224" t="str">
        <f t="shared" si="261"/>
        <v>FALSE</v>
      </c>
      <c r="AA3224" s="2" t="e">
        <f t="shared" si="262"/>
        <v>#VALUE!</v>
      </c>
      <c r="AB3224">
        <f t="shared" si="263"/>
        <v>1.38035911422691E-2</v>
      </c>
    </row>
    <row r="3225" spans="1:28">
      <c r="A3225">
        <v>3224</v>
      </c>
      <c r="B3225" t="s">
        <v>150</v>
      </c>
      <c r="C3225">
        <v>4.7123699119546503</v>
      </c>
      <c r="D3225">
        <v>0.40662436648688299</v>
      </c>
      <c r="E3225">
        <v>11.589000316602201</v>
      </c>
      <c r="F3225" s="17">
        <v>7.6173357126170195E-27</v>
      </c>
      <c r="G3225" t="s">
        <v>584</v>
      </c>
      <c r="H3225" t="b">
        <v>0</v>
      </c>
      <c r="I3225" t="s">
        <v>382</v>
      </c>
      <c r="J3225" t="s">
        <v>382</v>
      </c>
      <c r="K3225" t="s">
        <v>382</v>
      </c>
      <c r="X3225" t="str">
        <f t="shared" si="259"/>
        <v>11.5890003166022_7.61733571261702E-27</v>
      </c>
      <c r="Y3225" t="str">
        <f t="shared" si="260"/>
        <v>grade5_all_grade_t8_ra_basic_smart_phone_gaming_tv_time</v>
      </c>
      <c r="Z3225" t="str">
        <f t="shared" si="261"/>
        <v>FALSE</v>
      </c>
      <c r="AA3225" s="2" t="e">
        <f t="shared" si="262"/>
        <v>#VALUE!</v>
      </c>
      <c r="AB3225">
        <f t="shared" si="263"/>
        <v>0.40662436648688299</v>
      </c>
    </row>
    <row r="3226" spans="1:28">
      <c r="A3226">
        <v>3225</v>
      </c>
      <c r="B3226" t="s">
        <v>116</v>
      </c>
      <c r="C3226">
        <v>2.0305295894198699E-2</v>
      </c>
      <c r="D3226">
        <v>0.17219053448403401</v>
      </c>
      <c r="E3226">
        <v>0.117923415215844</v>
      </c>
      <c r="F3226">
        <v>0.90618983712593904</v>
      </c>
      <c r="G3226" t="s">
        <v>584</v>
      </c>
      <c r="H3226" t="b">
        <v>0</v>
      </c>
      <c r="I3226" t="s">
        <v>382</v>
      </c>
      <c r="J3226" t="s">
        <v>382</v>
      </c>
      <c r="K3226" t="s">
        <v>382</v>
      </c>
      <c r="X3226" t="str">
        <f t="shared" si="259"/>
        <v>0.117923415215844_0.906189837125939</v>
      </c>
      <c r="Y3226" t="str">
        <f t="shared" si="260"/>
        <v>grade5_all_grade_t8_ra_basic_smart_phone_gaming_tv_time</v>
      </c>
      <c r="Z3226" t="str">
        <f t="shared" si="261"/>
        <v>FALSE</v>
      </c>
      <c r="AA3226" s="2" t="e">
        <f t="shared" si="262"/>
        <v>#VALUE!</v>
      </c>
      <c r="AB3226">
        <f t="shared" si="263"/>
        <v>0.17219053448403401</v>
      </c>
    </row>
    <row r="3227" spans="1:28">
      <c r="A3227">
        <v>3226</v>
      </c>
      <c r="B3227" t="s">
        <v>234</v>
      </c>
      <c r="C3227">
        <v>-5.0279400379654501E-3</v>
      </c>
      <c r="D3227">
        <v>1.5246895336931699E-2</v>
      </c>
      <c r="E3227">
        <v>-0.32976812176224202</v>
      </c>
      <c r="F3227">
        <v>0.741754522598844</v>
      </c>
      <c r="G3227" t="s">
        <v>584</v>
      </c>
      <c r="H3227" t="b">
        <v>0</v>
      </c>
      <c r="I3227" t="s">
        <v>382</v>
      </c>
      <c r="J3227" t="s">
        <v>382</v>
      </c>
      <c r="K3227" t="s">
        <v>382</v>
      </c>
      <c r="X3227" t="str">
        <f t="shared" si="259"/>
        <v>-0.329768121762242_0.741754522598844</v>
      </c>
      <c r="Y3227" t="str">
        <f t="shared" si="260"/>
        <v>grade5_all_grade_t8_ra_basic_smart_phone_gaming_tv_time</v>
      </c>
      <c r="Z3227" t="str">
        <f t="shared" si="261"/>
        <v>FALSE</v>
      </c>
      <c r="AA3227" s="2" t="e">
        <f t="shared" si="262"/>
        <v>#VALUE!</v>
      </c>
      <c r="AB3227">
        <f t="shared" si="263"/>
        <v>1.5246895336931699E-2</v>
      </c>
    </row>
    <row r="3228" spans="1:28">
      <c r="A3228">
        <v>3227</v>
      </c>
      <c r="B3228" t="s">
        <v>150</v>
      </c>
      <c r="C3228">
        <v>4.7893631008170798</v>
      </c>
      <c r="D3228">
        <v>0.42646697236832598</v>
      </c>
      <c r="E3228">
        <v>11.230325936426</v>
      </c>
      <c r="F3228" s="17">
        <v>1.7553316038596399E-25</v>
      </c>
      <c r="G3228" t="s">
        <v>585</v>
      </c>
      <c r="H3228" t="b">
        <v>0</v>
      </c>
      <c r="I3228" t="s">
        <v>382</v>
      </c>
      <c r="J3228" t="s">
        <v>382</v>
      </c>
      <c r="K3228" t="s">
        <v>382</v>
      </c>
      <c r="X3228" t="str">
        <f t="shared" si="259"/>
        <v>11.230325936426_1.75533160385964E-25</v>
      </c>
      <c r="Y3228" t="str">
        <f t="shared" si="260"/>
        <v>grade6_all_grade_t8_ra_basic_smart_phone_gaming_tv_time</v>
      </c>
      <c r="Z3228" t="str">
        <f t="shared" si="261"/>
        <v>FALSE</v>
      </c>
      <c r="AA3228" s="2" t="e">
        <f t="shared" si="262"/>
        <v>#VALUE!</v>
      </c>
      <c r="AB3228">
        <f t="shared" si="263"/>
        <v>0.42646697236832598</v>
      </c>
    </row>
    <row r="3229" spans="1:28">
      <c r="A3229">
        <v>3228</v>
      </c>
      <c r="B3229" t="s">
        <v>116</v>
      </c>
      <c r="C3229">
        <v>7.2673134392751996E-3</v>
      </c>
      <c r="D3229">
        <v>0.17731094280302601</v>
      </c>
      <c r="E3229">
        <v>4.0986265846820497E-2</v>
      </c>
      <c r="F3229">
        <v>0.96732825787711996</v>
      </c>
      <c r="G3229" t="s">
        <v>585</v>
      </c>
      <c r="H3229" t="b">
        <v>0</v>
      </c>
      <c r="I3229" t="s">
        <v>382</v>
      </c>
      <c r="J3229" t="s">
        <v>382</v>
      </c>
      <c r="K3229" t="s">
        <v>382</v>
      </c>
      <c r="X3229" t="str">
        <f t="shared" si="259"/>
        <v>0.0409862658468205_0.96732825787712</v>
      </c>
      <c r="Y3229" t="str">
        <f t="shared" si="260"/>
        <v>grade6_all_grade_t8_ra_basic_smart_phone_gaming_tv_time</v>
      </c>
      <c r="Z3229" t="str">
        <f t="shared" si="261"/>
        <v>FALSE</v>
      </c>
      <c r="AA3229" s="2" t="e">
        <f t="shared" si="262"/>
        <v>#VALUE!</v>
      </c>
      <c r="AB3229">
        <f t="shared" si="263"/>
        <v>0.17731094280302601</v>
      </c>
    </row>
    <row r="3230" spans="1:28">
      <c r="A3230">
        <v>3229</v>
      </c>
      <c r="B3230" t="s">
        <v>234</v>
      </c>
      <c r="C3230" s="17">
        <v>-4.988531573234E-5</v>
      </c>
      <c r="D3230">
        <v>1.51739549642868E-2</v>
      </c>
      <c r="E3230">
        <v>-3.2875618683296101E-3</v>
      </c>
      <c r="F3230">
        <v>0.99737862599847005</v>
      </c>
      <c r="G3230" t="s">
        <v>585</v>
      </c>
      <c r="H3230" t="b">
        <v>0</v>
      </c>
      <c r="I3230" t="s">
        <v>382</v>
      </c>
      <c r="J3230" t="s">
        <v>382</v>
      </c>
      <c r="K3230" t="s">
        <v>382</v>
      </c>
      <c r="X3230" t="str">
        <f t="shared" si="259"/>
        <v>-0.00328756186832961_0.99737862599847</v>
      </c>
      <c r="Y3230" t="str">
        <f t="shared" si="260"/>
        <v>grade6_all_grade_t8_ra_basic_smart_phone_gaming_tv_time</v>
      </c>
      <c r="Z3230" t="str">
        <f t="shared" si="261"/>
        <v>FALSE</v>
      </c>
      <c r="AA3230" s="2" t="e">
        <f t="shared" si="262"/>
        <v>#VALUE!</v>
      </c>
      <c r="AB3230">
        <f t="shared" si="263"/>
        <v>1.51739549642868E-2</v>
      </c>
    </row>
    <row r="3231" spans="1:28">
      <c r="A3231">
        <v>3230</v>
      </c>
      <c r="B3231" t="s">
        <v>150</v>
      </c>
      <c r="C3231">
        <v>6.7496773656543496</v>
      </c>
      <c r="D3231">
        <v>0.63637511336923402</v>
      </c>
      <c r="E3231">
        <v>10.6064445699625</v>
      </c>
      <c r="F3231" s="17">
        <v>8.0905412184593101E-22</v>
      </c>
      <c r="G3231" t="s">
        <v>587</v>
      </c>
      <c r="H3231" t="b">
        <v>0</v>
      </c>
      <c r="I3231" t="s">
        <v>382</v>
      </c>
      <c r="J3231" t="s">
        <v>382</v>
      </c>
      <c r="K3231" t="s">
        <v>382</v>
      </c>
      <c r="X3231" t="str">
        <f t="shared" si="259"/>
        <v>10.6064445699625_8.09054121845931E-22</v>
      </c>
      <c r="Y3231" t="str">
        <f t="shared" si="260"/>
        <v>grade8_all_grade_t8_ra_basic_smart_phone_gaming_tv_time</v>
      </c>
      <c r="Z3231" t="str">
        <f t="shared" si="261"/>
        <v>FALSE</v>
      </c>
      <c r="AA3231" s="2" t="e">
        <f t="shared" si="262"/>
        <v>#VALUE!</v>
      </c>
      <c r="AB3231">
        <f t="shared" si="263"/>
        <v>0.63637511336923402</v>
      </c>
    </row>
    <row r="3232" spans="1:28">
      <c r="A3232">
        <v>3231</v>
      </c>
      <c r="B3232" t="s">
        <v>116</v>
      </c>
      <c r="C3232">
        <v>-0.23383823379062199</v>
      </c>
      <c r="D3232">
        <v>0.23469700086973799</v>
      </c>
      <c r="E3232">
        <v>-0.99634095418376101</v>
      </c>
      <c r="F3232">
        <v>0.32008382298614502</v>
      </c>
      <c r="G3232" t="s">
        <v>587</v>
      </c>
      <c r="H3232" t="b">
        <v>0</v>
      </c>
      <c r="I3232" t="s">
        <v>382</v>
      </c>
      <c r="J3232" t="s">
        <v>382</v>
      </c>
      <c r="K3232" t="s">
        <v>382</v>
      </c>
      <c r="X3232" t="str">
        <f t="shared" si="259"/>
        <v>-0.996340954183761_0.320083822986145</v>
      </c>
      <c r="Y3232" t="str">
        <f t="shared" si="260"/>
        <v>grade8_all_grade_t8_ra_basic_smart_phone_gaming_tv_time</v>
      </c>
      <c r="Z3232" t="str">
        <f t="shared" si="261"/>
        <v>FALSE</v>
      </c>
      <c r="AA3232" s="2" t="e">
        <f t="shared" si="262"/>
        <v>#VALUE!</v>
      </c>
      <c r="AB3232">
        <f t="shared" si="263"/>
        <v>0.23469700086973799</v>
      </c>
    </row>
    <row r="3233" spans="1:28">
      <c r="A3233">
        <v>3232</v>
      </c>
      <c r="B3233" t="s">
        <v>234</v>
      </c>
      <c r="C3233">
        <v>2.1645749750995501E-2</v>
      </c>
      <c r="D3233">
        <v>1.9706630732846699E-2</v>
      </c>
      <c r="E3233">
        <v>1.0983993176934499</v>
      </c>
      <c r="F3233">
        <v>0.27312629549205197</v>
      </c>
      <c r="G3233" t="s">
        <v>587</v>
      </c>
      <c r="H3233" t="b">
        <v>0</v>
      </c>
      <c r="I3233" t="s">
        <v>382</v>
      </c>
      <c r="J3233" t="s">
        <v>382</v>
      </c>
      <c r="K3233" t="s">
        <v>382</v>
      </c>
      <c r="X3233" t="str">
        <f t="shared" si="259"/>
        <v>1.09839931769345_0.273126295492052</v>
      </c>
      <c r="Y3233" t="str">
        <f t="shared" si="260"/>
        <v>grade8_all_grade_t8_ra_basic_smart_phone_gaming_tv_time</v>
      </c>
      <c r="Z3233" t="str">
        <f t="shared" si="261"/>
        <v>FALSE</v>
      </c>
      <c r="AA3233" s="2" t="e">
        <f t="shared" si="262"/>
        <v>#VALUE!</v>
      </c>
      <c r="AB3233">
        <f t="shared" si="263"/>
        <v>1.9706630732846699E-2</v>
      </c>
    </row>
    <row r="3234" spans="1:28">
      <c r="A3234">
        <v>3233</v>
      </c>
      <c r="B3234" t="s">
        <v>150</v>
      </c>
      <c r="C3234">
        <v>4.7007339675366202</v>
      </c>
      <c r="D3234">
        <v>0.59141577424842795</v>
      </c>
      <c r="E3234">
        <v>7.9482728939895502</v>
      </c>
      <c r="F3234" s="17">
        <v>3.3744000574768198E-14</v>
      </c>
      <c r="G3234" t="s">
        <v>914</v>
      </c>
      <c r="H3234" t="b">
        <v>0</v>
      </c>
      <c r="I3234" t="s">
        <v>382</v>
      </c>
      <c r="J3234" t="s">
        <v>382</v>
      </c>
      <c r="K3234" t="s">
        <v>382</v>
      </c>
      <c r="X3234" t="str">
        <f t="shared" si="259"/>
        <v>7.94827289398955_3.37440005747682E-14</v>
      </c>
      <c r="Y3234" t="str">
        <f t="shared" si="260"/>
        <v>grade4_not_apr_march_grade_t8_ra_basic_smart_phone_gaming_tv_time</v>
      </c>
      <c r="Z3234" t="str">
        <f t="shared" si="261"/>
        <v>FALSE</v>
      </c>
      <c r="AA3234" s="2" t="e">
        <f t="shared" si="262"/>
        <v>#VALUE!</v>
      </c>
      <c r="AB3234">
        <f t="shared" si="263"/>
        <v>0.59141577424842795</v>
      </c>
    </row>
    <row r="3235" spans="1:28">
      <c r="A3235">
        <v>3234</v>
      </c>
      <c r="B3235" t="s">
        <v>116</v>
      </c>
      <c r="C3235">
        <v>-0.28285278228515998</v>
      </c>
      <c r="D3235">
        <v>0.24610165686733801</v>
      </c>
      <c r="E3235">
        <v>-1.1493331084627101</v>
      </c>
      <c r="F3235">
        <v>0.251287802536935</v>
      </c>
      <c r="G3235" t="s">
        <v>914</v>
      </c>
      <c r="H3235" t="b">
        <v>0</v>
      </c>
      <c r="I3235" t="s">
        <v>382</v>
      </c>
      <c r="J3235" t="s">
        <v>382</v>
      </c>
      <c r="K3235" t="s">
        <v>382</v>
      </c>
      <c r="X3235" t="str">
        <f t="shared" si="259"/>
        <v>-1.14933310846271_0.251287802536935</v>
      </c>
      <c r="Y3235" t="str">
        <f t="shared" si="260"/>
        <v>grade4_not_apr_march_grade_t8_ra_basic_smart_phone_gaming_tv_time</v>
      </c>
      <c r="Z3235" t="str">
        <f t="shared" si="261"/>
        <v>FALSE</v>
      </c>
      <c r="AA3235" s="2" t="e">
        <f t="shared" si="262"/>
        <v>#VALUE!</v>
      </c>
      <c r="AB3235">
        <f t="shared" si="263"/>
        <v>0.24610165686733801</v>
      </c>
    </row>
    <row r="3236" spans="1:28">
      <c r="A3236">
        <v>3235</v>
      </c>
      <c r="B3236" t="s">
        <v>234</v>
      </c>
      <c r="C3236">
        <v>2.4171962736106601E-2</v>
      </c>
      <c r="D3236">
        <v>2.2041100257210001E-2</v>
      </c>
      <c r="E3236">
        <v>1.09667677448178</v>
      </c>
      <c r="F3236">
        <v>0.27361774233832997</v>
      </c>
      <c r="G3236" t="s">
        <v>914</v>
      </c>
      <c r="H3236" t="b">
        <v>0</v>
      </c>
      <c r="I3236" t="s">
        <v>382</v>
      </c>
      <c r="J3236" t="s">
        <v>382</v>
      </c>
      <c r="K3236" t="s">
        <v>382</v>
      </c>
      <c r="X3236" t="str">
        <f t="shared" si="259"/>
        <v>1.09667677448178_0.27361774233833</v>
      </c>
      <c r="Y3236" t="str">
        <f t="shared" si="260"/>
        <v>grade4_not_apr_march_grade_t8_ra_basic_smart_phone_gaming_tv_time</v>
      </c>
      <c r="Z3236" t="str">
        <f t="shared" si="261"/>
        <v>FALSE</v>
      </c>
      <c r="AA3236" s="2" t="e">
        <f t="shared" si="262"/>
        <v>#VALUE!</v>
      </c>
      <c r="AB3236">
        <f t="shared" si="263"/>
        <v>2.2041100257210001E-2</v>
      </c>
    </row>
    <row r="3237" spans="1:28">
      <c r="A3237">
        <v>3236</v>
      </c>
      <c r="B3237" t="s">
        <v>150</v>
      </c>
      <c r="C3237">
        <v>4.6430968455976398</v>
      </c>
      <c r="D3237">
        <v>0.79944298896496202</v>
      </c>
      <c r="E3237">
        <v>5.8079148978578896</v>
      </c>
      <c r="F3237" s="17">
        <v>1.4990697329767199E-8</v>
      </c>
      <c r="G3237" t="s">
        <v>915</v>
      </c>
      <c r="H3237" t="b">
        <v>0</v>
      </c>
      <c r="I3237" t="s">
        <v>382</v>
      </c>
      <c r="J3237" t="s">
        <v>382</v>
      </c>
      <c r="K3237" t="s">
        <v>382</v>
      </c>
      <c r="X3237" t="str">
        <f t="shared" si="259"/>
        <v>5.80791489785789_1.49906973297672E-08</v>
      </c>
      <c r="Y3237" t="str">
        <f t="shared" si="260"/>
        <v>grade5_not_apr_march_grade_t8_ra_basic_smart_phone_gaming_tv_time</v>
      </c>
      <c r="Z3237" t="str">
        <f t="shared" si="261"/>
        <v>FALSE</v>
      </c>
      <c r="AA3237" s="2" t="e">
        <f t="shared" si="262"/>
        <v>#VALUE!</v>
      </c>
      <c r="AB3237">
        <f t="shared" si="263"/>
        <v>0.79944298896496202</v>
      </c>
    </row>
    <row r="3238" spans="1:28">
      <c r="A3238">
        <v>3237</v>
      </c>
      <c r="B3238" t="s">
        <v>116</v>
      </c>
      <c r="C3238">
        <v>9.6460531055765894E-2</v>
      </c>
      <c r="D3238">
        <v>0.323612439911796</v>
      </c>
      <c r="E3238">
        <v>0.298074236831122</v>
      </c>
      <c r="F3238">
        <v>0.76583580519289696</v>
      </c>
      <c r="G3238" t="s">
        <v>915</v>
      </c>
      <c r="H3238" t="b">
        <v>0</v>
      </c>
      <c r="I3238" t="s">
        <v>382</v>
      </c>
      <c r="J3238" t="s">
        <v>382</v>
      </c>
      <c r="K3238" t="s">
        <v>382</v>
      </c>
      <c r="X3238" t="str">
        <f t="shared" si="259"/>
        <v>0.298074236831122_0.765835805192897</v>
      </c>
      <c r="Y3238" t="str">
        <f t="shared" si="260"/>
        <v>grade5_not_apr_march_grade_t8_ra_basic_smart_phone_gaming_tv_time</v>
      </c>
      <c r="Z3238" t="str">
        <f t="shared" si="261"/>
        <v>FALSE</v>
      </c>
      <c r="AA3238" s="2" t="e">
        <f t="shared" si="262"/>
        <v>#VALUE!</v>
      </c>
      <c r="AB3238">
        <f t="shared" si="263"/>
        <v>0.323612439911796</v>
      </c>
    </row>
    <row r="3239" spans="1:28">
      <c r="A3239">
        <v>3238</v>
      </c>
      <c r="B3239" t="s">
        <v>234</v>
      </c>
      <c r="C3239">
        <v>-1.4756940516237301E-2</v>
      </c>
      <c r="D3239">
        <v>2.8049781965296498E-2</v>
      </c>
      <c r="E3239">
        <v>-0.52609822545126195</v>
      </c>
      <c r="F3239">
        <v>0.59917657860095597</v>
      </c>
      <c r="G3239" t="s">
        <v>915</v>
      </c>
      <c r="H3239" t="b">
        <v>0</v>
      </c>
      <c r="I3239" t="s">
        <v>382</v>
      </c>
      <c r="J3239" t="s">
        <v>382</v>
      </c>
      <c r="K3239" t="s">
        <v>382</v>
      </c>
      <c r="X3239" t="str">
        <f t="shared" si="259"/>
        <v>-0.526098225451262_0.599176578600956</v>
      </c>
      <c r="Y3239" t="str">
        <f t="shared" si="260"/>
        <v>grade5_not_apr_march_grade_t8_ra_basic_smart_phone_gaming_tv_time</v>
      </c>
      <c r="Z3239" t="str">
        <f t="shared" si="261"/>
        <v>FALSE</v>
      </c>
      <c r="AA3239" s="2" t="e">
        <f t="shared" si="262"/>
        <v>#VALUE!</v>
      </c>
      <c r="AB3239">
        <f t="shared" si="263"/>
        <v>2.8049781965296498E-2</v>
      </c>
    </row>
    <row r="3240" spans="1:28">
      <c r="A3240">
        <v>3239</v>
      </c>
      <c r="B3240" t="s">
        <v>150</v>
      </c>
      <c r="C3240">
        <v>5.1422725661110604</v>
      </c>
      <c r="D3240">
        <v>0.716173164829221</v>
      </c>
      <c r="E3240">
        <v>7.1802083890385502</v>
      </c>
      <c r="F3240" s="17">
        <v>5.0099155309442802E-12</v>
      </c>
      <c r="G3240" t="s">
        <v>916</v>
      </c>
      <c r="H3240" t="b">
        <v>0</v>
      </c>
      <c r="I3240" t="s">
        <v>382</v>
      </c>
      <c r="J3240" t="s">
        <v>382</v>
      </c>
      <c r="K3240" t="s">
        <v>382</v>
      </c>
      <c r="X3240" t="str">
        <f t="shared" si="259"/>
        <v>7.18020838903855_5.00991553094428E-12</v>
      </c>
      <c r="Y3240" t="str">
        <f t="shared" si="260"/>
        <v>grade6_not_apr_march_grade_t8_ra_basic_smart_phone_gaming_tv_time</v>
      </c>
      <c r="Z3240" t="str">
        <f t="shared" si="261"/>
        <v>FALSE</v>
      </c>
      <c r="AA3240" s="2" t="e">
        <f t="shared" si="262"/>
        <v>#VALUE!</v>
      </c>
      <c r="AB3240">
        <f t="shared" si="263"/>
        <v>0.716173164829221</v>
      </c>
    </row>
    <row r="3241" spans="1:28">
      <c r="A3241">
        <v>3240</v>
      </c>
      <c r="B3241" t="s">
        <v>116</v>
      </c>
      <c r="C3241">
        <v>-5.2955524957386098E-2</v>
      </c>
      <c r="D3241">
        <v>0.28090526150226403</v>
      </c>
      <c r="E3241">
        <v>-0.18851738366943799</v>
      </c>
      <c r="F3241">
        <v>0.85059209835293303</v>
      </c>
      <c r="G3241" t="s">
        <v>916</v>
      </c>
      <c r="H3241" t="b">
        <v>0</v>
      </c>
      <c r="I3241" t="s">
        <v>382</v>
      </c>
      <c r="J3241" t="s">
        <v>382</v>
      </c>
      <c r="K3241" t="s">
        <v>382</v>
      </c>
      <c r="X3241" t="str">
        <f t="shared" si="259"/>
        <v>-0.188517383669438_0.850592098352933</v>
      </c>
      <c r="Y3241" t="str">
        <f t="shared" si="260"/>
        <v>grade6_not_apr_march_grade_t8_ra_basic_smart_phone_gaming_tv_time</v>
      </c>
      <c r="Z3241" t="str">
        <f t="shared" si="261"/>
        <v>FALSE</v>
      </c>
      <c r="AA3241" s="2" t="e">
        <f t="shared" si="262"/>
        <v>#VALUE!</v>
      </c>
      <c r="AB3241">
        <f t="shared" si="263"/>
        <v>0.28090526150226403</v>
      </c>
    </row>
    <row r="3242" spans="1:28">
      <c r="A3242">
        <v>3241</v>
      </c>
      <c r="B3242" t="s">
        <v>234</v>
      </c>
      <c r="C3242">
        <v>-4.2168238164597301E-4</v>
      </c>
      <c r="D3242">
        <v>2.3671243198341602E-2</v>
      </c>
      <c r="E3242">
        <v>-1.78141206236061E-2</v>
      </c>
      <c r="F3242">
        <v>0.98579838218163796</v>
      </c>
      <c r="G3242" t="s">
        <v>916</v>
      </c>
      <c r="H3242" t="b">
        <v>0</v>
      </c>
      <c r="I3242" t="s">
        <v>382</v>
      </c>
      <c r="J3242" t="s">
        <v>382</v>
      </c>
      <c r="K3242" t="s">
        <v>382</v>
      </c>
      <c r="X3242" t="str">
        <f t="shared" si="259"/>
        <v>-0.0178141206236061_0.985798382181638</v>
      </c>
      <c r="Y3242" t="str">
        <f t="shared" si="260"/>
        <v>grade6_not_apr_march_grade_t8_ra_basic_smart_phone_gaming_tv_time</v>
      </c>
      <c r="Z3242" t="str">
        <f t="shared" si="261"/>
        <v>FALSE</v>
      </c>
      <c r="AA3242" s="2" t="e">
        <f t="shared" si="262"/>
        <v>#VALUE!</v>
      </c>
      <c r="AB3242">
        <f t="shared" si="263"/>
        <v>2.3671243198341602E-2</v>
      </c>
    </row>
    <row r="3243" spans="1:28">
      <c r="A3243">
        <v>3242</v>
      </c>
      <c r="B3243" t="s">
        <v>150</v>
      </c>
      <c r="C3243">
        <v>6.1866780324471398</v>
      </c>
      <c r="D3243">
        <v>1.0696145820490801</v>
      </c>
      <c r="E3243">
        <v>5.7840255137464798</v>
      </c>
      <c r="F3243" s="17">
        <v>2.7759956943073501E-8</v>
      </c>
      <c r="G3243" t="s">
        <v>918</v>
      </c>
      <c r="H3243" t="b">
        <v>0</v>
      </c>
      <c r="I3243" t="s">
        <v>382</v>
      </c>
      <c r="J3243" t="s">
        <v>382</v>
      </c>
      <c r="K3243" t="s">
        <v>382</v>
      </c>
      <c r="X3243" t="str">
        <f t="shared" si="259"/>
        <v>5.78402551374648_2.77599569430735E-08</v>
      </c>
      <c r="Y3243" t="str">
        <f t="shared" si="260"/>
        <v>grade8_not_apr_march_grade_t8_ra_basic_smart_phone_gaming_tv_time</v>
      </c>
      <c r="Z3243" t="str">
        <f t="shared" si="261"/>
        <v>FALSE</v>
      </c>
      <c r="AA3243" s="2" t="e">
        <f t="shared" si="262"/>
        <v>#VALUE!</v>
      </c>
      <c r="AB3243">
        <f t="shared" si="263"/>
        <v>1.0696145820490801</v>
      </c>
    </row>
    <row r="3244" spans="1:28">
      <c r="A3244">
        <v>3243</v>
      </c>
      <c r="B3244" t="s">
        <v>116</v>
      </c>
      <c r="C3244">
        <v>-2.965147190948E-2</v>
      </c>
      <c r="D3244">
        <v>0.40700795704017501</v>
      </c>
      <c r="E3244">
        <v>-7.2852315038531706E-2</v>
      </c>
      <c r="F3244">
        <v>0.94199644588690101</v>
      </c>
      <c r="G3244" t="s">
        <v>918</v>
      </c>
      <c r="H3244" t="b">
        <v>0</v>
      </c>
      <c r="I3244" t="s">
        <v>382</v>
      </c>
      <c r="J3244" t="s">
        <v>382</v>
      </c>
      <c r="K3244" t="s">
        <v>382</v>
      </c>
      <c r="X3244" t="str">
        <f t="shared" si="259"/>
        <v>-0.0728523150385317_0.941996445886901</v>
      </c>
      <c r="Y3244" t="str">
        <f t="shared" si="260"/>
        <v>grade8_not_apr_march_grade_t8_ra_basic_smart_phone_gaming_tv_time</v>
      </c>
      <c r="Z3244" t="str">
        <f t="shared" si="261"/>
        <v>FALSE</v>
      </c>
      <c r="AA3244" s="2" t="e">
        <f t="shared" si="262"/>
        <v>#VALUE!</v>
      </c>
      <c r="AB3244">
        <f t="shared" si="263"/>
        <v>0.40700795704017501</v>
      </c>
    </row>
    <row r="3245" spans="1:28">
      <c r="A3245">
        <v>3244</v>
      </c>
      <c r="B3245" t="s">
        <v>234</v>
      </c>
      <c r="C3245">
        <v>5.8455398855981403E-3</v>
      </c>
      <c r="D3245">
        <v>3.5626483102521998E-2</v>
      </c>
      <c r="E3245">
        <v>0.16407849937857999</v>
      </c>
      <c r="F3245">
        <v>0.86983504446357596</v>
      </c>
      <c r="G3245" t="s">
        <v>918</v>
      </c>
      <c r="H3245" t="b">
        <v>0</v>
      </c>
      <c r="I3245" t="s">
        <v>382</v>
      </c>
      <c r="J3245" t="s">
        <v>382</v>
      </c>
      <c r="K3245" t="s">
        <v>382</v>
      </c>
      <c r="X3245" t="str">
        <f t="shared" si="259"/>
        <v>0.16407849937858_0.869835044463576</v>
      </c>
      <c r="Y3245" t="str">
        <f t="shared" si="260"/>
        <v>grade8_not_apr_march_grade_t8_ra_basic_smart_phone_gaming_tv_time</v>
      </c>
      <c r="Z3245" t="str">
        <f t="shared" si="261"/>
        <v>FALSE</v>
      </c>
      <c r="AA3245" s="2" t="e">
        <f t="shared" si="262"/>
        <v>#VALUE!</v>
      </c>
      <c r="AB3245">
        <f t="shared" si="263"/>
        <v>3.5626483102521998E-2</v>
      </c>
    </row>
    <row r="3246" spans="1:28">
      <c r="A3246">
        <v>3245</v>
      </c>
      <c r="B3246" t="s">
        <v>150</v>
      </c>
      <c r="C3246">
        <v>1.9234375855925701</v>
      </c>
      <c r="D3246">
        <v>0.19003452520723099</v>
      </c>
      <c r="E3246">
        <v>10.121516516512401</v>
      </c>
      <c r="F3246" s="17">
        <v>1.7937409885542899E-21</v>
      </c>
      <c r="G3246" t="s">
        <v>589</v>
      </c>
      <c r="H3246" t="b">
        <v>0</v>
      </c>
      <c r="I3246" t="s">
        <v>382</v>
      </c>
      <c r="J3246" t="s">
        <v>382</v>
      </c>
      <c r="K3246" t="s">
        <v>382</v>
      </c>
      <c r="X3246" t="str">
        <f t="shared" si="259"/>
        <v>10.1215165165124_1.79374098855429E-21</v>
      </c>
      <c r="Y3246" t="str">
        <f t="shared" si="260"/>
        <v>grade4_all_grade_t8_ra_basic_lesson_time</v>
      </c>
      <c r="Z3246" t="str">
        <f t="shared" si="261"/>
        <v>FALSE</v>
      </c>
      <c r="AA3246" s="2" t="e">
        <f t="shared" si="262"/>
        <v>#VALUE!</v>
      </c>
      <c r="AB3246">
        <f t="shared" si="263"/>
        <v>0.19003452520723099</v>
      </c>
    </row>
    <row r="3247" spans="1:28">
      <c r="A3247">
        <v>3246</v>
      </c>
      <c r="B3247" t="s">
        <v>116</v>
      </c>
      <c r="C3247">
        <v>8.1192691802304803E-2</v>
      </c>
      <c r="D3247">
        <v>9.1871102952186007E-2</v>
      </c>
      <c r="E3247">
        <v>0.88376746542992102</v>
      </c>
      <c r="F3247">
        <v>0.37738201365213803</v>
      </c>
      <c r="G3247" t="s">
        <v>589</v>
      </c>
      <c r="H3247" t="b">
        <v>0</v>
      </c>
      <c r="I3247" t="s">
        <v>382</v>
      </c>
      <c r="J3247" t="s">
        <v>382</v>
      </c>
      <c r="K3247" t="s">
        <v>382</v>
      </c>
      <c r="X3247" t="str">
        <f t="shared" si="259"/>
        <v>0.883767465429921_0.377382013652138</v>
      </c>
      <c r="Y3247" t="str">
        <f t="shared" si="260"/>
        <v>grade4_all_grade_t8_ra_basic_lesson_time</v>
      </c>
      <c r="Z3247" t="str">
        <f t="shared" si="261"/>
        <v>FALSE</v>
      </c>
      <c r="AA3247" s="2" t="e">
        <f t="shared" si="262"/>
        <v>#VALUE!</v>
      </c>
      <c r="AB3247">
        <f t="shared" si="263"/>
        <v>9.1871102952186007E-2</v>
      </c>
    </row>
    <row r="3248" spans="1:28">
      <c r="A3248">
        <v>3247</v>
      </c>
      <c r="B3248" t="s">
        <v>234</v>
      </c>
      <c r="C3248">
        <v>-1.28803752265281E-3</v>
      </c>
      <c r="D3248">
        <v>8.5868599338316896E-3</v>
      </c>
      <c r="E3248">
        <v>-0.15000099367849501</v>
      </c>
      <c r="F3248">
        <v>0.88084362461496102</v>
      </c>
      <c r="G3248" t="s">
        <v>589</v>
      </c>
      <c r="H3248" t="b">
        <v>0</v>
      </c>
      <c r="I3248" t="s">
        <v>382</v>
      </c>
      <c r="J3248" t="s">
        <v>382</v>
      </c>
      <c r="K3248" t="s">
        <v>382</v>
      </c>
      <c r="X3248" t="str">
        <f t="shared" si="259"/>
        <v>-0.150000993678495_0.880843624614961</v>
      </c>
      <c r="Y3248" t="str">
        <f t="shared" si="260"/>
        <v>grade4_all_grade_t8_ra_basic_lesson_time</v>
      </c>
      <c r="Z3248" t="str">
        <f t="shared" si="261"/>
        <v>FALSE</v>
      </c>
      <c r="AA3248" s="2" t="e">
        <f t="shared" si="262"/>
        <v>#VALUE!</v>
      </c>
      <c r="AB3248">
        <f t="shared" si="263"/>
        <v>8.5868599338316896E-3</v>
      </c>
    </row>
    <row r="3249" spans="1:28">
      <c r="A3249">
        <v>3248</v>
      </c>
      <c r="B3249" t="s">
        <v>150</v>
      </c>
      <c r="C3249">
        <v>2.3151331392671102</v>
      </c>
      <c r="D3249">
        <v>0.26857087720213002</v>
      </c>
      <c r="E3249">
        <v>8.6201942793846094</v>
      </c>
      <c r="F3249" s="17">
        <v>1.74489852658513E-16</v>
      </c>
      <c r="G3249" t="s">
        <v>590</v>
      </c>
      <c r="H3249" t="b">
        <v>0</v>
      </c>
      <c r="I3249" t="s">
        <v>382</v>
      </c>
      <c r="J3249" t="s">
        <v>382</v>
      </c>
      <c r="K3249" t="s">
        <v>382</v>
      </c>
      <c r="X3249" t="str">
        <f t="shared" si="259"/>
        <v>8.62019427938461_1.74489852658513E-16</v>
      </c>
      <c r="Y3249" t="str">
        <f t="shared" si="260"/>
        <v>grade5_all_grade_t8_ra_basic_lesson_time</v>
      </c>
      <c r="Z3249" t="str">
        <f t="shared" si="261"/>
        <v>FALSE</v>
      </c>
      <c r="AA3249" s="2" t="e">
        <f t="shared" si="262"/>
        <v>#VALUE!</v>
      </c>
      <c r="AB3249">
        <f t="shared" si="263"/>
        <v>0.26857087720213002</v>
      </c>
    </row>
    <row r="3250" spans="1:28">
      <c r="A3250">
        <v>3249</v>
      </c>
      <c r="B3250" t="s">
        <v>116</v>
      </c>
      <c r="C3250">
        <v>7.3567901281824596E-4</v>
      </c>
      <c r="D3250">
        <v>0.10334109544879801</v>
      </c>
      <c r="E3250">
        <v>7.1189395624584803E-3</v>
      </c>
      <c r="F3250">
        <v>0.99432363372464705</v>
      </c>
      <c r="G3250" t="s">
        <v>590</v>
      </c>
      <c r="H3250" t="b">
        <v>0</v>
      </c>
      <c r="I3250" t="s">
        <v>382</v>
      </c>
      <c r="J3250" t="s">
        <v>382</v>
      </c>
      <c r="K3250" t="s">
        <v>382</v>
      </c>
      <c r="X3250" t="str">
        <f t="shared" si="259"/>
        <v>0.00711893956245848_0.994323633724647</v>
      </c>
      <c r="Y3250" t="str">
        <f t="shared" si="260"/>
        <v>grade5_all_grade_t8_ra_basic_lesson_time</v>
      </c>
      <c r="Z3250" t="str">
        <f t="shared" si="261"/>
        <v>FALSE</v>
      </c>
      <c r="AA3250" s="2" t="e">
        <f t="shared" si="262"/>
        <v>#VALUE!</v>
      </c>
      <c r="AB3250">
        <f t="shared" si="263"/>
        <v>0.10334109544879801</v>
      </c>
    </row>
    <row r="3251" spans="1:28">
      <c r="A3251">
        <v>3250</v>
      </c>
      <c r="B3251" t="s">
        <v>234</v>
      </c>
      <c r="C3251">
        <v>5.6219459609707005E-4</v>
      </c>
      <c r="D3251">
        <v>8.9478536749800497E-3</v>
      </c>
      <c r="E3251">
        <v>6.2830106136969599E-2</v>
      </c>
      <c r="F3251">
        <v>0.94993431366806003</v>
      </c>
      <c r="G3251" t="s">
        <v>590</v>
      </c>
      <c r="H3251" t="b">
        <v>0</v>
      </c>
      <c r="I3251" t="s">
        <v>382</v>
      </c>
      <c r="J3251" t="s">
        <v>382</v>
      </c>
      <c r="K3251" t="s">
        <v>382</v>
      </c>
      <c r="X3251" t="str">
        <f t="shared" si="259"/>
        <v>0.0628301061369696_0.94993431366806</v>
      </c>
      <c r="Y3251" t="str">
        <f t="shared" si="260"/>
        <v>grade5_all_grade_t8_ra_basic_lesson_time</v>
      </c>
      <c r="Z3251" t="str">
        <f t="shared" si="261"/>
        <v>FALSE</v>
      </c>
      <c r="AA3251" s="2" t="e">
        <f t="shared" si="262"/>
        <v>#VALUE!</v>
      </c>
      <c r="AB3251">
        <f t="shared" si="263"/>
        <v>8.9478536749800497E-3</v>
      </c>
    </row>
    <row r="3252" spans="1:28">
      <c r="A3252">
        <v>3251</v>
      </c>
      <c r="B3252" t="s">
        <v>150</v>
      </c>
      <c r="C3252">
        <v>2.6058512398007601</v>
      </c>
      <c r="D3252">
        <v>0.26151557277984</v>
      </c>
      <c r="E3252">
        <v>9.96442090274493</v>
      </c>
      <c r="F3252" s="17">
        <v>6.07544631816776E-21</v>
      </c>
      <c r="G3252" t="s">
        <v>591</v>
      </c>
      <c r="H3252" t="b">
        <v>0</v>
      </c>
      <c r="I3252" t="s">
        <v>382</v>
      </c>
      <c r="J3252" t="s">
        <v>382</v>
      </c>
      <c r="K3252" t="s">
        <v>382</v>
      </c>
      <c r="X3252" t="str">
        <f t="shared" si="259"/>
        <v>9.96442090274493_6.07544631816776E-21</v>
      </c>
      <c r="Y3252" t="str">
        <f t="shared" si="260"/>
        <v>grade6_all_grade_t8_ra_basic_lesson_time</v>
      </c>
      <c r="Z3252" t="str">
        <f t="shared" si="261"/>
        <v>FALSE</v>
      </c>
      <c r="AA3252" s="2" t="e">
        <f t="shared" si="262"/>
        <v>#VALUE!</v>
      </c>
      <c r="AB3252">
        <f t="shared" si="263"/>
        <v>0.26151557277984</v>
      </c>
    </row>
    <row r="3253" spans="1:28">
      <c r="A3253">
        <v>3252</v>
      </c>
      <c r="B3253" t="s">
        <v>116</v>
      </c>
      <c r="C3253">
        <v>-0.10638613171314799</v>
      </c>
      <c r="D3253">
        <v>0.108971117891252</v>
      </c>
      <c r="E3253">
        <v>-0.97627824484021997</v>
      </c>
      <c r="F3253">
        <v>0.32954443213308998</v>
      </c>
      <c r="G3253" t="s">
        <v>591</v>
      </c>
      <c r="H3253" t="b">
        <v>0</v>
      </c>
      <c r="I3253" t="s">
        <v>382</v>
      </c>
      <c r="J3253" t="s">
        <v>382</v>
      </c>
      <c r="K3253" t="s">
        <v>382</v>
      </c>
      <c r="X3253" t="str">
        <f t="shared" si="259"/>
        <v>-0.97627824484022_0.32954443213309</v>
      </c>
      <c r="Y3253" t="str">
        <f t="shared" si="260"/>
        <v>grade6_all_grade_t8_ra_basic_lesson_time</v>
      </c>
      <c r="Z3253" t="str">
        <f t="shared" si="261"/>
        <v>FALSE</v>
      </c>
      <c r="AA3253" s="2" t="e">
        <f t="shared" si="262"/>
        <v>#VALUE!</v>
      </c>
      <c r="AB3253">
        <f t="shared" si="263"/>
        <v>0.108971117891252</v>
      </c>
    </row>
    <row r="3254" spans="1:28">
      <c r="A3254">
        <v>3253</v>
      </c>
      <c r="B3254" t="s">
        <v>234</v>
      </c>
      <c r="C3254">
        <v>7.9905110565284595E-3</v>
      </c>
      <c r="D3254">
        <v>9.2342020203304894E-3</v>
      </c>
      <c r="E3254">
        <v>0.86531689895197705</v>
      </c>
      <c r="F3254">
        <v>0.38740797357296902</v>
      </c>
      <c r="G3254" t="s">
        <v>591</v>
      </c>
      <c r="H3254" t="b">
        <v>0</v>
      </c>
      <c r="I3254" t="s">
        <v>382</v>
      </c>
      <c r="J3254" t="s">
        <v>382</v>
      </c>
      <c r="K3254" t="s">
        <v>382</v>
      </c>
      <c r="X3254" t="str">
        <f t="shared" si="259"/>
        <v>0.865316898951977_0.387407973572969</v>
      </c>
      <c r="Y3254" t="str">
        <f t="shared" si="260"/>
        <v>grade6_all_grade_t8_ra_basic_lesson_time</v>
      </c>
      <c r="Z3254" t="str">
        <f t="shared" si="261"/>
        <v>FALSE</v>
      </c>
      <c r="AA3254" s="2" t="e">
        <f t="shared" si="262"/>
        <v>#VALUE!</v>
      </c>
      <c r="AB3254">
        <f t="shared" si="263"/>
        <v>9.2342020203304894E-3</v>
      </c>
    </row>
    <row r="3255" spans="1:28">
      <c r="A3255">
        <v>3254</v>
      </c>
      <c r="B3255" t="s">
        <v>150</v>
      </c>
      <c r="C3255">
        <v>1.65210321714644</v>
      </c>
      <c r="D3255">
        <v>0.32747142463732398</v>
      </c>
      <c r="E3255">
        <v>5.0450301701168403</v>
      </c>
      <c r="F3255" s="17">
        <v>8.9287940912445001E-7</v>
      </c>
      <c r="G3255" t="s">
        <v>593</v>
      </c>
      <c r="H3255" t="b">
        <v>0</v>
      </c>
      <c r="I3255" t="s">
        <v>382</v>
      </c>
      <c r="J3255" t="s">
        <v>382</v>
      </c>
      <c r="K3255" t="s">
        <v>382</v>
      </c>
      <c r="X3255" t="str">
        <f t="shared" si="259"/>
        <v>5.04503017011684_8.9287940912445E-07</v>
      </c>
      <c r="Y3255" t="str">
        <f t="shared" si="260"/>
        <v>grade8_all_grade_t8_ra_basic_lesson_time</v>
      </c>
      <c r="Z3255" t="str">
        <f t="shared" si="261"/>
        <v>FALSE</v>
      </c>
      <c r="AA3255" s="2" t="e">
        <f t="shared" si="262"/>
        <v>#VALUE!</v>
      </c>
      <c r="AB3255">
        <f t="shared" si="263"/>
        <v>0.32747142463732398</v>
      </c>
    </row>
    <row r="3256" spans="1:28">
      <c r="A3256">
        <v>3255</v>
      </c>
      <c r="B3256" t="s">
        <v>116</v>
      </c>
      <c r="C3256">
        <v>-8.77553285711936E-2</v>
      </c>
      <c r="D3256">
        <v>0.12676857925552101</v>
      </c>
      <c r="E3256">
        <v>-0.69224826125336403</v>
      </c>
      <c r="F3256">
        <v>0.48944786754972602</v>
      </c>
      <c r="G3256" t="s">
        <v>593</v>
      </c>
      <c r="H3256" t="b">
        <v>0</v>
      </c>
      <c r="I3256" t="s">
        <v>382</v>
      </c>
      <c r="J3256" t="s">
        <v>382</v>
      </c>
      <c r="K3256" t="s">
        <v>382</v>
      </c>
      <c r="X3256" t="str">
        <f t="shared" si="259"/>
        <v>-0.692248261253364_0.489447867549726</v>
      </c>
      <c r="Y3256" t="str">
        <f t="shared" si="260"/>
        <v>grade8_all_grade_t8_ra_basic_lesson_time</v>
      </c>
      <c r="Z3256" t="str">
        <f t="shared" si="261"/>
        <v>FALSE</v>
      </c>
      <c r="AA3256" s="2" t="e">
        <f t="shared" si="262"/>
        <v>#VALUE!</v>
      </c>
      <c r="AB3256">
        <f t="shared" si="263"/>
        <v>0.12676857925552101</v>
      </c>
    </row>
    <row r="3257" spans="1:28">
      <c r="A3257">
        <v>3256</v>
      </c>
      <c r="B3257" t="s">
        <v>234</v>
      </c>
      <c r="C3257">
        <v>4.2887672492387804E-3</v>
      </c>
      <c r="D3257">
        <v>1.0339966893863101E-2</v>
      </c>
      <c r="E3257">
        <v>0.41477572348749098</v>
      </c>
      <c r="F3257">
        <v>0.67867507034726504</v>
      </c>
      <c r="G3257" t="s">
        <v>593</v>
      </c>
      <c r="H3257" t="b">
        <v>0</v>
      </c>
      <c r="I3257" t="s">
        <v>382</v>
      </c>
      <c r="J3257" t="s">
        <v>382</v>
      </c>
      <c r="K3257" t="s">
        <v>382</v>
      </c>
      <c r="X3257" t="str">
        <f t="shared" si="259"/>
        <v>0.414775723487491_0.678675070347265</v>
      </c>
      <c r="Y3257" t="str">
        <f t="shared" si="260"/>
        <v>grade8_all_grade_t8_ra_basic_lesson_time</v>
      </c>
      <c r="Z3257" t="str">
        <f t="shared" si="261"/>
        <v>FALSE</v>
      </c>
      <c r="AA3257" s="2" t="e">
        <f t="shared" si="262"/>
        <v>#VALUE!</v>
      </c>
      <c r="AB3257">
        <f t="shared" si="263"/>
        <v>1.0339966893863101E-2</v>
      </c>
    </row>
    <row r="3258" spans="1:28">
      <c r="A3258">
        <v>3257</v>
      </c>
      <c r="B3258" t="s">
        <v>150</v>
      </c>
      <c r="C3258">
        <v>1.59121352741042</v>
      </c>
      <c r="D3258">
        <v>0.37030994686549001</v>
      </c>
      <c r="E3258">
        <v>4.2969775478064802</v>
      </c>
      <c r="F3258" s="17">
        <v>2.3041159702304199E-5</v>
      </c>
      <c r="G3258" t="s">
        <v>920</v>
      </c>
      <c r="H3258" t="b">
        <v>0</v>
      </c>
      <c r="I3258" t="s">
        <v>382</v>
      </c>
      <c r="J3258" t="s">
        <v>382</v>
      </c>
      <c r="K3258" t="s">
        <v>382</v>
      </c>
      <c r="X3258" t="str">
        <f t="shared" si="259"/>
        <v>4.29697754780648_2.30411597023042E-05</v>
      </c>
      <c r="Y3258" t="str">
        <f t="shared" si="260"/>
        <v>grade4_not_apr_march_grade_t8_ra_basic_lesson_time</v>
      </c>
      <c r="Z3258" t="str">
        <f t="shared" si="261"/>
        <v>FALSE</v>
      </c>
      <c r="AA3258" s="2" t="e">
        <f t="shared" si="262"/>
        <v>#VALUE!</v>
      </c>
      <c r="AB3258">
        <f t="shared" si="263"/>
        <v>0.37030994686549001</v>
      </c>
    </row>
    <row r="3259" spans="1:28">
      <c r="A3259">
        <v>3258</v>
      </c>
      <c r="B3259" t="s">
        <v>116</v>
      </c>
      <c r="C3259">
        <v>0.220579411652604</v>
      </c>
      <c r="D3259">
        <v>0.16050480961695199</v>
      </c>
      <c r="E3259">
        <v>1.37428536988406</v>
      </c>
      <c r="F3259">
        <v>0.17032087087061201</v>
      </c>
      <c r="G3259" t="s">
        <v>920</v>
      </c>
      <c r="H3259" t="b">
        <v>0</v>
      </c>
      <c r="I3259" t="s">
        <v>382</v>
      </c>
      <c r="J3259" t="s">
        <v>382</v>
      </c>
      <c r="K3259" t="s">
        <v>382</v>
      </c>
      <c r="X3259" t="str">
        <f t="shared" si="259"/>
        <v>1.37428536988406_0.170320870870612</v>
      </c>
      <c r="Y3259" t="str">
        <f t="shared" si="260"/>
        <v>grade4_not_apr_march_grade_t8_ra_basic_lesson_time</v>
      </c>
      <c r="Z3259" t="str">
        <f t="shared" si="261"/>
        <v>FALSE</v>
      </c>
      <c r="AA3259" s="2" t="e">
        <f t="shared" si="262"/>
        <v>#VALUE!</v>
      </c>
      <c r="AB3259">
        <f t="shared" si="263"/>
        <v>0.16050480961695199</v>
      </c>
    </row>
    <row r="3260" spans="1:28">
      <c r="A3260">
        <v>3259</v>
      </c>
      <c r="B3260" t="s">
        <v>234</v>
      </c>
      <c r="C3260">
        <v>-1.3341664110639801E-2</v>
      </c>
      <c r="D3260">
        <v>1.42934811879413E-2</v>
      </c>
      <c r="E3260">
        <v>-0.933409008989039</v>
      </c>
      <c r="F3260">
        <v>0.35131700788116899</v>
      </c>
      <c r="G3260" t="s">
        <v>920</v>
      </c>
      <c r="H3260" t="b">
        <v>0</v>
      </c>
      <c r="I3260" t="s">
        <v>382</v>
      </c>
      <c r="J3260" t="s">
        <v>382</v>
      </c>
      <c r="K3260" t="s">
        <v>382</v>
      </c>
      <c r="X3260" t="str">
        <f t="shared" ref="X3260:X3323" si="264">E3260&amp;"_"&amp;F3260</f>
        <v>-0.933409008989039_0.351317007881169</v>
      </c>
      <c r="Y3260" t="str">
        <f t="shared" ref="Y3260:Y3323" si="265">TEXT(G3260,"0.000")</f>
        <v>grade4_not_apr_march_grade_t8_ra_basic_lesson_time</v>
      </c>
      <c r="Z3260" t="str">
        <f t="shared" ref="Z3260:Z3323" si="266">TEXT(H3260,"0.000")</f>
        <v>FALSE</v>
      </c>
      <c r="AA3260" s="2" t="e">
        <f t="shared" ref="AA3260:AA3323" si="267">IF(COUNTIF(J3260,"*E*")&gt;0, "***", IF(TEXT(J3260, "0.00E+00")*1&lt;0.01, "***", IF(TEXT(J3260, "0.00E+00")*1&lt;0.05, "**",  IF(TEXT(J3260, "0.00E+00")*1&lt;0.1, "*",""))))</f>
        <v>#VALUE!</v>
      </c>
      <c r="AB3260">
        <f t="shared" ref="AB3260:AB3323" si="268">D3260</f>
        <v>1.42934811879413E-2</v>
      </c>
    </row>
    <row r="3261" spans="1:28">
      <c r="A3261">
        <v>3260</v>
      </c>
      <c r="B3261" t="s">
        <v>150</v>
      </c>
      <c r="C3261">
        <v>1.9622541908831801</v>
      </c>
      <c r="D3261">
        <v>0.42633886150008099</v>
      </c>
      <c r="E3261">
        <v>4.6025693833748802</v>
      </c>
      <c r="F3261" s="17">
        <v>5.9738171972169801E-6</v>
      </c>
      <c r="G3261" t="s">
        <v>921</v>
      </c>
      <c r="H3261" t="b">
        <v>0</v>
      </c>
      <c r="I3261" t="s">
        <v>382</v>
      </c>
      <c r="J3261" t="s">
        <v>382</v>
      </c>
      <c r="K3261" t="s">
        <v>382</v>
      </c>
      <c r="X3261" t="str">
        <f t="shared" si="264"/>
        <v>4.60256938337488_5.97381719721698E-06</v>
      </c>
      <c r="Y3261" t="str">
        <f t="shared" si="265"/>
        <v>grade5_not_apr_march_grade_t8_ra_basic_lesson_time</v>
      </c>
      <c r="Z3261" t="str">
        <f t="shared" si="266"/>
        <v>FALSE</v>
      </c>
      <c r="AA3261" s="2" t="e">
        <f t="shared" si="267"/>
        <v>#VALUE!</v>
      </c>
      <c r="AB3261">
        <f t="shared" si="268"/>
        <v>0.42633886150008099</v>
      </c>
    </row>
    <row r="3262" spans="1:28">
      <c r="A3262">
        <v>3261</v>
      </c>
      <c r="B3262" t="s">
        <v>116</v>
      </c>
      <c r="C3262">
        <v>0.15239030532894399</v>
      </c>
      <c r="D3262">
        <v>0.168241524283014</v>
      </c>
      <c r="E3262">
        <v>0.90578295684360499</v>
      </c>
      <c r="F3262">
        <v>0.36571562218082998</v>
      </c>
      <c r="G3262" t="s">
        <v>921</v>
      </c>
      <c r="H3262" t="b">
        <v>0</v>
      </c>
      <c r="I3262" t="s">
        <v>382</v>
      </c>
      <c r="J3262" t="s">
        <v>382</v>
      </c>
      <c r="K3262" t="s">
        <v>382</v>
      </c>
      <c r="X3262" t="str">
        <f t="shared" si="264"/>
        <v>0.905782956843605_0.36571562218083</v>
      </c>
      <c r="Y3262" t="str">
        <f t="shared" si="265"/>
        <v>grade5_not_apr_march_grade_t8_ra_basic_lesson_time</v>
      </c>
      <c r="Z3262" t="str">
        <f t="shared" si="266"/>
        <v>FALSE</v>
      </c>
      <c r="AA3262" s="2" t="e">
        <f t="shared" si="267"/>
        <v>#VALUE!</v>
      </c>
      <c r="AB3262">
        <f t="shared" si="268"/>
        <v>0.168241524283014</v>
      </c>
    </row>
    <row r="3263" spans="1:28">
      <c r="A3263">
        <v>3262</v>
      </c>
      <c r="B3263" t="s">
        <v>234</v>
      </c>
      <c r="C3263">
        <v>-1.29346014000756E-2</v>
      </c>
      <c r="D3263">
        <v>1.4472389593758401E-2</v>
      </c>
      <c r="E3263">
        <v>-0.89374331144692198</v>
      </c>
      <c r="F3263">
        <v>0.37211454468543997</v>
      </c>
      <c r="G3263" t="s">
        <v>921</v>
      </c>
      <c r="H3263" t="b">
        <v>0</v>
      </c>
      <c r="I3263" t="s">
        <v>382</v>
      </c>
      <c r="J3263" t="s">
        <v>382</v>
      </c>
      <c r="K3263" t="s">
        <v>382</v>
      </c>
      <c r="X3263" t="str">
        <f t="shared" si="264"/>
        <v>-0.893743311446922_0.37211454468544</v>
      </c>
      <c r="Y3263" t="str">
        <f t="shared" si="265"/>
        <v>grade5_not_apr_march_grade_t8_ra_basic_lesson_time</v>
      </c>
      <c r="Z3263" t="str">
        <f t="shared" si="266"/>
        <v>FALSE</v>
      </c>
      <c r="AA3263" s="2" t="e">
        <f t="shared" si="267"/>
        <v>#VALUE!</v>
      </c>
      <c r="AB3263">
        <f t="shared" si="268"/>
        <v>1.4472389593758401E-2</v>
      </c>
    </row>
    <row r="3264" spans="1:28">
      <c r="A3264">
        <v>3263</v>
      </c>
      <c r="B3264" t="s">
        <v>150</v>
      </c>
      <c r="C3264">
        <v>2.3394975552374402</v>
      </c>
      <c r="D3264">
        <v>0.37525743245037502</v>
      </c>
      <c r="E3264">
        <v>6.2343803291539599</v>
      </c>
      <c r="F3264" s="17">
        <v>1.4508231667004299E-9</v>
      </c>
      <c r="G3264" t="s">
        <v>922</v>
      </c>
      <c r="H3264" t="b">
        <v>0</v>
      </c>
      <c r="I3264" t="s">
        <v>382</v>
      </c>
      <c r="J3264" t="s">
        <v>382</v>
      </c>
      <c r="K3264" t="s">
        <v>382</v>
      </c>
      <c r="X3264" t="str">
        <f t="shared" si="264"/>
        <v>6.23438032915396_1.45082316670043E-09</v>
      </c>
      <c r="Y3264" t="str">
        <f t="shared" si="265"/>
        <v>grade6_not_apr_march_grade_t8_ra_basic_lesson_time</v>
      </c>
      <c r="Z3264" t="str">
        <f t="shared" si="266"/>
        <v>FALSE</v>
      </c>
      <c r="AA3264" s="2" t="e">
        <f t="shared" si="267"/>
        <v>#VALUE!</v>
      </c>
      <c r="AB3264">
        <f t="shared" si="268"/>
        <v>0.37525743245037502</v>
      </c>
    </row>
    <row r="3265" spans="1:28">
      <c r="A3265">
        <v>3264</v>
      </c>
      <c r="B3265" t="s">
        <v>116</v>
      </c>
      <c r="C3265">
        <v>-1.8680724603929801E-2</v>
      </c>
      <c r="D3265">
        <v>0.159413543892101</v>
      </c>
      <c r="E3265">
        <v>-0.117184049409088</v>
      </c>
      <c r="F3265">
        <v>0.90678865037939405</v>
      </c>
      <c r="G3265" t="s">
        <v>922</v>
      </c>
      <c r="H3265" t="b">
        <v>0</v>
      </c>
      <c r="I3265" t="s">
        <v>382</v>
      </c>
      <c r="J3265" t="s">
        <v>382</v>
      </c>
      <c r="K3265" t="s">
        <v>382</v>
      </c>
      <c r="X3265" t="str">
        <f t="shared" si="264"/>
        <v>-0.117184049409088_0.906788650379394</v>
      </c>
      <c r="Y3265" t="str">
        <f t="shared" si="265"/>
        <v>grade6_not_apr_march_grade_t8_ra_basic_lesson_time</v>
      </c>
      <c r="Z3265" t="str">
        <f t="shared" si="266"/>
        <v>FALSE</v>
      </c>
      <c r="AA3265" s="2" t="e">
        <f t="shared" si="267"/>
        <v>#VALUE!</v>
      </c>
      <c r="AB3265">
        <f t="shared" si="268"/>
        <v>0.159413543892101</v>
      </c>
    </row>
    <row r="3266" spans="1:28">
      <c r="A3266">
        <v>3265</v>
      </c>
      <c r="B3266" t="s">
        <v>234</v>
      </c>
      <c r="C3266">
        <v>1.9943922291245498E-3</v>
      </c>
      <c r="D3266">
        <v>1.4023046386172199E-2</v>
      </c>
      <c r="E3266">
        <v>0.14222246537608099</v>
      </c>
      <c r="F3266">
        <v>0.88699492130110702</v>
      </c>
      <c r="G3266" t="s">
        <v>922</v>
      </c>
      <c r="H3266" t="b">
        <v>0</v>
      </c>
      <c r="I3266" t="s">
        <v>382</v>
      </c>
      <c r="J3266" t="s">
        <v>382</v>
      </c>
      <c r="K3266" t="s">
        <v>382</v>
      </c>
      <c r="X3266" t="str">
        <f t="shared" si="264"/>
        <v>0.142222465376081_0.886994921301107</v>
      </c>
      <c r="Y3266" t="str">
        <f t="shared" si="265"/>
        <v>grade6_not_apr_march_grade_t8_ra_basic_lesson_time</v>
      </c>
      <c r="Z3266" t="str">
        <f t="shared" si="266"/>
        <v>FALSE</v>
      </c>
      <c r="AA3266" s="2" t="e">
        <f t="shared" si="267"/>
        <v>#VALUE!</v>
      </c>
      <c r="AB3266">
        <f t="shared" si="268"/>
        <v>1.4023046386172199E-2</v>
      </c>
    </row>
    <row r="3267" spans="1:28">
      <c r="A3267">
        <v>3266</v>
      </c>
      <c r="B3267" t="s">
        <v>150</v>
      </c>
      <c r="C3267">
        <v>1.7878103869200701</v>
      </c>
      <c r="D3267">
        <v>0.51798317362306601</v>
      </c>
      <c r="E3267">
        <v>3.4514835190786499</v>
      </c>
      <c r="F3267">
        <v>6.8016171151454995E-4</v>
      </c>
      <c r="G3267" t="s">
        <v>924</v>
      </c>
      <c r="H3267" t="b">
        <v>0</v>
      </c>
      <c r="I3267" t="s">
        <v>382</v>
      </c>
      <c r="J3267" t="s">
        <v>382</v>
      </c>
      <c r="K3267" t="s">
        <v>382</v>
      </c>
      <c r="X3267" t="str">
        <f t="shared" si="264"/>
        <v>3.45148351907865_0.00068016171151455</v>
      </c>
      <c r="Y3267" t="str">
        <f t="shared" si="265"/>
        <v>grade8_not_apr_march_grade_t8_ra_basic_lesson_time</v>
      </c>
      <c r="Z3267" t="str">
        <f t="shared" si="266"/>
        <v>FALSE</v>
      </c>
      <c r="AA3267" s="2" t="e">
        <f t="shared" si="267"/>
        <v>#VALUE!</v>
      </c>
      <c r="AB3267">
        <f t="shared" si="268"/>
        <v>0.51798317362306601</v>
      </c>
    </row>
    <row r="3268" spans="1:28">
      <c r="A3268">
        <v>3267</v>
      </c>
      <c r="B3268" t="s">
        <v>116</v>
      </c>
      <c r="C3268">
        <v>-0.106668390237174</v>
      </c>
      <c r="D3268">
        <v>0.192873914080086</v>
      </c>
      <c r="E3268">
        <v>-0.55304726274639104</v>
      </c>
      <c r="F3268">
        <v>0.58084869055672295</v>
      </c>
      <c r="G3268" t="s">
        <v>924</v>
      </c>
      <c r="H3268" t="b">
        <v>0</v>
      </c>
      <c r="I3268" t="s">
        <v>382</v>
      </c>
      <c r="J3268" t="s">
        <v>382</v>
      </c>
      <c r="K3268" t="s">
        <v>382</v>
      </c>
      <c r="X3268" t="str">
        <f t="shared" si="264"/>
        <v>-0.553047262746391_0.580848690556723</v>
      </c>
      <c r="Y3268" t="str">
        <f t="shared" si="265"/>
        <v>grade8_not_apr_march_grade_t8_ra_basic_lesson_time</v>
      </c>
      <c r="Z3268" t="str">
        <f t="shared" si="266"/>
        <v>FALSE</v>
      </c>
      <c r="AA3268" s="2" t="e">
        <f t="shared" si="267"/>
        <v>#VALUE!</v>
      </c>
      <c r="AB3268">
        <f t="shared" si="268"/>
        <v>0.192873914080086</v>
      </c>
    </row>
    <row r="3269" spans="1:28">
      <c r="A3269">
        <v>3268</v>
      </c>
      <c r="B3269" t="s">
        <v>234</v>
      </c>
      <c r="C3269">
        <v>3.3768013392976599E-3</v>
      </c>
      <c r="D3269">
        <v>1.5839664083891099E-2</v>
      </c>
      <c r="E3269">
        <v>0.21318642374062999</v>
      </c>
      <c r="F3269">
        <v>0.83139870773491797</v>
      </c>
      <c r="G3269" t="s">
        <v>924</v>
      </c>
      <c r="H3269" t="b">
        <v>0</v>
      </c>
      <c r="I3269" t="s">
        <v>382</v>
      </c>
      <c r="J3269" t="s">
        <v>382</v>
      </c>
      <c r="K3269" t="s">
        <v>382</v>
      </c>
      <c r="X3269" t="str">
        <f t="shared" si="264"/>
        <v>0.21318642374063_0.831398707734918</v>
      </c>
      <c r="Y3269" t="str">
        <f t="shared" si="265"/>
        <v>grade8_not_apr_march_grade_t8_ra_basic_lesson_time</v>
      </c>
      <c r="Z3269" t="str">
        <f t="shared" si="266"/>
        <v>FALSE</v>
      </c>
      <c r="AA3269" s="2" t="e">
        <f t="shared" si="267"/>
        <v>#VALUE!</v>
      </c>
      <c r="AB3269">
        <f t="shared" si="268"/>
        <v>1.5839664083891099E-2</v>
      </c>
    </row>
    <row r="3270" spans="1:28">
      <c r="A3270">
        <v>3269</v>
      </c>
      <c r="B3270" t="s">
        <v>150</v>
      </c>
      <c r="C3270">
        <v>3.4044232851905698</v>
      </c>
      <c r="D3270">
        <v>0.36710968809134897</v>
      </c>
      <c r="E3270">
        <v>9.2735860578635698</v>
      </c>
      <c r="F3270" s="17">
        <v>1.4209260030404301E-18</v>
      </c>
      <c r="G3270" t="s">
        <v>595</v>
      </c>
      <c r="H3270" t="b">
        <v>0</v>
      </c>
      <c r="I3270" t="s">
        <v>382</v>
      </c>
      <c r="J3270" t="s">
        <v>382</v>
      </c>
      <c r="K3270" t="s">
        <v>382</v>
      </c>
      <c r="X3270" t="str">
        <f t="shared" si="264"/>
        <v>9.27358605786357_1.42092600304043E-18</v>
      </c>
      <c r="Y3270" t="str">
        <f t="shared" si="265"/>
        <v>grade4_all_grade_t8_ra_basic_playing_sport</v>
      </c>
      <c r="Z3270" t="str">
        <f t="shared" si="266"/>
        <v>FALSE</v>
      </c>
      <c r="AA3270" s="2" t="e">
        <f t="shared" si="267"/>
        <v>#VALUE!</v>
      </c>
      <c r="AB3270">
        <f t="shared" si="268"/>
        <v>0.36710968809134897</v>
      </c>
    </row>
    <row r="3271" spans="1:28">
      <c r="A3271">
        <v>3270</v>
      </c>
      <c r="B3271" t="s">
        <v>116</v>
      </c>
      <c r="C3271">
        <v>2.9550427244667402E-2</v>
      </c>
      <c r="D3271">
        <v>0.16037462649565201</v>
      </c>
      <c r="E3271">
        <v>0.184258743981977</v>
      </c>
      <c r="F3271">
        <v>0.85390954824529497</v>
      </c>
      <c r="G3271" t="s">
        <v>595</v>
      </c>
      <c r="H3271" t="b">
        <v>0</v>
      </c>
      <c r="I3271" t="s">
        <v>382</v>
      </c>
      <c r="J3271" t="s">
        <v>382</v>
      </c>
      <c r="K3271" t="s">
        <v>382</v>
      </c>
      <c r="X3271" t="str">
        <f t="shared" si="264"/>
        <v>0.184258743981977_0.853909548245295</v>
      </c>
      <c r="Y3271" t="str">
        <f t="shared" si="265"/>
        <v>grade4_all_grade_t8_ra_basic_playing_sport</v>
      </c>
      <c r="Z3271" t="str">
        <f t="shared" si="266"/>
        <v>FALSE</v>
      </c>
      <c r="AA3271" s="2" t="e">
        <f t="shared" si="267"/>
        <v>#VALUE!</v>
      </c>
      <c r="AB3271">
        <f t="shared" si="268"/>
        <v>0.16037462649565201</v>
      </c>
    </row>
    <row r="3272" spans="1:28">
      <c r="A3272">
        <v>3271</v>
      </c>
      <c r="B3272" t="s">
        <v>234</v>
      </c>
      <c r="C3272">
        <v>4.86048997406675E-3</v>
      </c>
      <c r="D3272">
        <v>1.4434673239463101E-2</v>
      </c>
      <c r="E3272">
        <v>0.33672324225383898</v>
      </c>
      <c r="F3272">
        <v>0.73651290104577805</v>
      </c>
      <c r="G3272" t="s">
        <v>595</v>
      </c>
      <c r="H3272" t="b">
        <v>0</v>
      </c>
      <c r="I3272" t="s">
        <v>382</v>
      </c>
      <c r="J3272" t="s">
        <v>382</v>
      </c>
      <c r="K3272" t="s">
        <v>382</v>
      </c>
      <c r="X3272" t="str">
        <f t="shared" si="264"/>
        <v>0.336723242253839_0.736512901045778</v>
      </c>
      <c r="Y3272" t="str">
        <f t="shared" si="265"/>
        <v>grade4_all_grade_t8_ra_basic_playing_sport</v>
      </c>
      <c r="Z3272" t="str">
        <f t="shared" si="266"/>
        <v>FALSE</v>
      </c>
      <c r="AA3272" s="2" t="e">
        <f t="shared" si="267"/>
        <v>#VALUE!</v>
      </c>
      <c r="AB3272">
        <f t="shared" si="268"/>
        <v>1.4434673239463101E-2</v>
      </c>
    </row>
    <row r="3273" spans="1:28">
      <c r="A3273">
        <v>3272</v>
      </c>
      <c r="B3273" t="s">
        <v>150</v>
      </c>
      <c r="C3273">
        <v>4.0194315860912404</v>
      </c>
      <c r="D3273">
        <v>0.46314842302793502</v>
      </c>
      <c r="E3273">
        <v>8.6784956749141493</v>
      </c>
      <c r="F3273" s="17">
        <v>1.1552198271914501E-16</v>
      </c>
      <c r="G3273" t="s">
        <v>596</v>
      </c>
      <c r="H3273" t="b">
        <v>0</v>
      </c>
      <c r="I3273" t="s">
        <v>382</v>
      </c>
      <c r="J3273" t="s">
        <v>382</v>
      </c>
      <c r="K3273" t="s">
        <v>382</v>
      </c>
      <c r="X3273" t="str">
        <f t="shared" si="264"/>
        <v>8.67849567491415_1.15521982719145E-16</v>
      </c>
      <c r="Y3273" t="str">
        <f t="shared" si="265"/>
        <v>grade5_all_grade_t8_ra_basic_playing_sport</v>
      </c>
      <c r="Z3273" t="str">
        <f t="shared" si="266"/>
        <v>FALSE</v>
      </c>
      <c r="AA3273" s="2" t="e">
        <f t="shared" si="267"/>
        <v>#VALUE!</v>
      </c>
      <c r="AB3273">
        <f t="shared" si="268"/>
        <v>0.46314842302793502</v>
      </c>
    </row>
    <row r="3274" spans="1:28">
      <c r="A3274">
        <v>3273</v>
      </c>
      <c r="B3274" t="s">
        <v>116</v>
      </c>
      <c r="C3274">
        <v>-5.3321227316463903E-2</v>
      </c>
      <c r="D3274">
        <v>0.18912634218380001</v>
      </c>
      <c r="E3274">
        <v>-0.28193442912698202</v>
      </c>
      <c r="F3274">
        <v>0.77814567027094195</v>
      </c>
      <c r="G3274" t="s">
        <v>596</v>
      </c>
      <c r="H3274" t="b">
        <v>0</v>
      </c>
      <c r="I3274" t="s">
        <v>382</v>
      </c>
      <c r="J3274" t="s">
        <v>382</v>
      </c>
      <c r="K3274" t="s">
        <v>382</v>
      </c>
      <c r="X3274" t="str">
        <f t="shared" si="264"/>
        <v>-0.281934429126982_0.778145670270942</v>
      </c>
      <c r="Y3274" t="str">
        <f t="shared" si="265"/>
        <v>grade5_all_grade_t8_ra_basic_playing_sport</v>
      </c>
      <c r="Z3274" t="str">
        <f t="shared" si="266"/>
        <v>FALSE</v>
      </c>
      <c r="AA3274" s="2" t="e">
        <f t="shared" si="267"/>
        <v>#VALUE!</v>
      </c>
      <c r="AB3274">
        <f t="shared" si="268"/>
        <v>0.18912634218380001</v>
      </c>
    </row>
    <row r="3275" spans="1:28">
      <c r="A3275">
        <v>3274</v>
      </c>
      <c r="B3275" t="s">
        <v>234</v>
      </c>
      <c r="C3275">
        <v>3.6036463883290502E-3</v>
      </c>
      <c r="D3275">
        <v>1.63205936636216E-2</v>
      </c>
      <c r="E3275">
        <v>0.22080363389976099</v>
      </c>
      <c r="F3275">
        <v>0.82536268718730499</v>
      </c>
      <c r="G3275" t="s">
        <v>596</v>
      </c>
      <c r="H3275" t="b">
        <v>0</v>
      </c>
      <c r="I3275" t="s">
        <v>382</v>
      </c>
      <c r="J3275" t="s">
        <v>382</v>
      </c>
      <c r="K3275" t="s">
        <v>382</v>
      </c>
      <c r="X3275" t="str">
        <f t="shared" si="264"/>
        <v>0.220803633899761_0.825362687187305</v>
      </c>
      <c r="Y3275" t="str">
        <f t="shared" si="265"/>
        <v>grade5_all_grade_t8_ra_basic_playing_sport</v>
      </c>
      <c r="Z3275" t="str">
        <f t="shared" si="266"/>
        <v>FALSE</v>
      </c>
      <c r="AA3275" s="2" t="e">
        <f t="shared" si="267"/>
        <v>#VALUE!</v>
      </c>
      <c r="AB3275">
        <f t="shared" si="268"/>
        <v>1.63205936636216E-2</v>
      </c>
    </row>
    <row r="3276" spans="1:28">
      <c r="A3276">
        <v>3275</v>
      </c>
      <c r="B3276" t="s">
        <v>150</v>
      </c>
      <c r="C3276">
        <v>3.6866004374318999</v>
      </c>
      <c r="D3276">
        <v>0.38286215345227398</v>
      </c>
      <c r="E3276">
        <v>9.6290542279767593</v>
      </c>
      <c r="F3276" s="17">
        <v>8.5232877986658403E-20</v>
      </c>
      <c r="G3276" t="s">
        <v>597</v>
      </c>
      <c r="H3276" t="b">
        <v>0</v>
      </c>
      <c r="I3276" t="s">
        <v>382</v>
      </c>
      <c r="J3276" t="s">
        <v>382</v>
      </c>
      <c r="K3276" t="s">
        <v>382</v>
      </c>
      <c r="X3276" t="str">
        <f t="shared" si="264"/>
        <v>9.62905422797676_8.52328779866584E-20</v>
      </c>
      <c r="Y3276" t="str">
        <f t="shared" si="265"/>
        <v>grade6_all_grade_t8_ra_basic_playing_sport</v>
      </c>
      <c r="Z3276" t="str">
        <f t="shared" si="266"/>
        <v>FALSE</v>
      </c>
      <c r="AA3276" s="2" t="e">
        <f t="shared" si="267"/>
        <v>#VALUE!</v>
      </c>
      <c r="AB3276">
        <f t="shared" si="268"/>
        <v>0.38286215345227398</v>
      </c>
    </row>
    <row r="3277" spans="1:28">
      <c r="A3277">
        <v>3276</v>
      </c>
      <c r="B3277" t="s">
        <v>116</v>
      </c>
      <c r="C3277">
        <v>9.5061257017759304E-2</v>
      </c>
      <c r="D3277">
        <v>0.166667549434388</v>
      </c>
      <c r="E3277">
        <v>0.57036452111022296</v>
      </c>
      <c r="F3277">
        <v>0.56876493204872003</v>
      </c>
      <c r="G3277" t="s">
        <v>597</v>
      </c>
      <c r="H3277" t="b">
        <v>0</v>
      </c>
      <c r="I3277" t="s">
        <v>382</v>
      </c>
      <c r="J3277" t="s">
        <v>382</v>
      </c>
      <c r="K3277" t="s">
        <v>382</v>
      </c>
      <c r="X3277" t="str">
        <f t="shared" si="264"/>
        <v>0.570364521110223_0.56876493204872</v>
      </c>
      <c r="Y3277" t="str">
        <f t="shared" si="265"/>
        <v>grade6_all_grade_t8_ra_basic_playing_sport</v>
      </c>
      <c r="Z3277" t="str">
        <f t="shared" si="266"/>
        <v>FALSE</v>
      </c>
      <c r="AA3277" s="2" t="e">
        <f t="shared" si="267"/>
        <v>#VALUE!</v>
      </c>
      <c r="AB3277">
        <f t="shared" si="268"/>
        <v>0.166667549434388</v>
      </c>
    </row>
    <row r="3278" spans="1:28">
      <c r="A3278">
        <v>3277</v>
      </c>
      <c r="B3278" t="s">
        <v>234</v>
      </c>
      <c r="C3278">
        <v>-5.4503343558067402E-3</v>
      </c>
      <c r="D3278">
        <v>1.43865318294916E-2</v>
      </c>
      <c r="E3278">
        <v>-0.37884977563764599</v>
      </c>
      <c r="F3278">
        <v>0.70500934922608804</v>
      </c>
      <c r="G3278" t="s">
        <v>597</v>
      </c>
      <c r="H3278" t="b">
        <v>0</v>
      </c>
      <c r="I3278" t="s">
        <v>382</v>
      </c>
      <c r="J3278" t="s">
        <v>382</v>
      </c>
      <c r="K3278" t="s">
        <v>382</v>
      </c>
      <c r="X3278" t="str">
        <f t="shared" si="264"/>
        <v>-0.378849775637646_0.705009349226088</v>
      </c>
      <c r="Y3278" t="str">
        <f t="shared" si="265"/>
        <v>grade6_all_grade_t8_ra_basic_playing_sport</v>
      </c>
      <c r="Z3278" t="str">
        <f t="shared" si="266"/>
        <v>FALSE</v>
      </c>
      <c r="AA3278" s="2" t="e">
        <f t="shared" si="267"/>
        <v>#VALUE!</v>
      </c>
      <c r="AB3278">
        <f t="shared" si="268"/>
        <v>1.43865318294916E-2</v>
      </c>
    </row>
    <row r="3279" spans="1:28">
      <c r="A3279">
        <v>3278</v>
      </c>
      <c r="B3279" t="s">
        <v>150</v>
      </c>
      <c r="C3279">
        <v>4.4292901595698497</v>
      </c>
      <c r="D3279">
        <v>0.55310346069071303</v>
      </c>
      <c r="E3279">
        <v>8.0080680638637993</v>
      </c>
      <c r="F3279" s="17">
        <v>4.9600441792510303E-14</v>
      </c>
      <c r="G3279" t="s">
        <v>599</v>
      </c>
      <c r="H3279" t="b">
        <v>0</v>
      </c>
      <c r="I3279" t="s">
        <v>382</v>
      </c>
      <c r="J3279" t="s">
        <v>382</v>
      </c>
      <c r="K3279" t="s">
        <v>382</v>
      </c>
      <c r="X3279" t="str">
        <f t="shared" si="264"/>
        <v>8.0080680638638_4.96004417925103E-14</v>
      </c>
      <c r="Y3279" t="str">
        <f t="shared" si="265"/>
        <v>grade8_all_grade_t8_ra_basic_playing_sport</v>
      </c>
      <c r="Z3279" t="str">
        <f t="shared" si="266"/>
        <v>FALSE</v>
      </c>
      <c r="AA3279" s="2" t="e">
        <f t="shared" si="267"/>
        <v>#VALUE!</v>
      </c>
      <c r="AB3279">
        <f t="shared" si="268"/>
        <v>0.55310346069071303</v>
      </c>
    </row>
    <row r="3280" spans="1:28">
      <c r="A3280">
        <v>3279</v>
      </c>
      <c r="B3280" t="s">
        <v>116</v>
      </c>
      <c r="C3280">
        <v>0.13091913413747</v>
      </c>
      <c r="D3280">
        <v>0.217051145666492</v>
      </c>
      <c r="E3280">
        <v>0.60317181803146303</v>
      </c>
      <c r="F3280">
        <v>0.54696161015139599</v>
      </c>
      <c r="G3280" t="s">
        <v>599</v>
      </c>
      <c r="H3280" t="b">
        <v>0</v>
      </c>
      <c r="I3280" t="s">
        <v>382</v>
      </c>
      <c r="J3280" t="s">
        <v>382</v>
      </c>
      <c r="K3280" t="s">
        <v>382</v>
      </c>
      <c r="X3280" t="str">
        <f t="shared" si="264"/>
        <v>0.603171818031463_0.546961610151396</v>
      </c>
      <c r="Y3280" t="str">
        <f t="shared" si="265"/>
        <v>grade8_all_grade_t8_ra_basic_playing_sport</v>
      </c>
      <c r="Z3280" t="str">
        <f t="shared" si="266"/>
        <v>FALSE</v>
      </c>
      <c r="AA3280" s="2" t="e">
        <f t="shared" si="267"/>
        <v>#VALUE!</v>
      </c>
      <c r="AB3280">
        <f t="shared" si="268"/>
        <v>0.217051145666492</v>
      </c>
    </row>
    <row r="3281" spans="1:28">
      <c r="A3281">
        <v>3280</v>
      </c>
      <c r="B3281" t="s">
        <v>234</v>
      </c>
      <c r="C3281">
        <v>-8.5715161148475407E-3</v>
      </c>
      <c r="D3281">
        <v>1.8382850316340699E-2</v>
      </c>
      <c r="E3281">
        <v>-0.46627786047021502</v>
      </c>
      <c r="F3281">
        <v>0.64143780001459905</v>
      </c>
      <c r="G3281" t="s">
        <v>599</v>
      </c>
      <c r="H3281" t="b">
        <v>0</v>
      </c>
      <c r="I3281" t="s">
        <v>382</v>
      </c>
      <c r="J3281" t="s">
        <v>382</v>
      </c>
      <c r="K3281" t="s">
        <v>382</v>
      </c>
      <c r="X3281" t="str">
        <f t="shared" si="264"/>
        <v>-0.466277860470215_0.641437800014599</v>
      </c>
      <c r="Y3281" t="str">
        <f t="shared" si="265"/>
        <v>grade8_all_grade_t8_ra_basic_playing_sport</v>
      </c>
      <c r="Z3281" t="str">
        <f t="shared" si="266"/>
        <v>FALSE</v>
      </c>
      <c r="AA3281" s="2" t="e">
        <f t="shared" si="267"/>
        <v>#VALUE!</v>
      </c>
      <c r="AB3281">
        <f t="shared" si="268"/>
        <v>1.8382850316340699E-2</v>
      </c>
    </row>
    <row r="3282" spans="1:28">
      <c r="A3282">
        <v>3281</v>
      </c>
      <c r="B3282" t="s">
        <v>150</v>
      </c>
      <c r="C3282">
        <v>3.10106083851892</v>
      </c>
      <c r="D3282">
        <v>0.68027281444639498</v>
      </c>
      <c r="E3282">
        <v>4.55855470432485</v>
      </c>
      <c r="F3282" s="17">
        <v>7.3725562114663899E-6</v>
      </c>
      <c r="G3282" t="s">
        <v>926</v>
      </c>
      <c r="H3282" t="b">
        <v>0</v>
      </c>
      <c r="I3282" t="s">
        <v>382</v>
      </c>
      <c r="J3282" t="s">
        <v>382</v>
      </c>
      <c r="K3282" t="s">
        <v>382</v>
      </c>
      <c r="X3282" t="str">
        <f t="shared" si="264"/>
        <v>4.55855470432485_7.37255621146639E-06</v>
      </c>
      <c r="Y3282" t="str">
        <f t="shared" si="265"/>
        <v>grade4_not_apr_march_grade_t8_ra_basic_playing_sport</v>
      </c>
      <c r="Z3282" t="str">
        <f t="shared" si="266"/>
        <v>FALSE</v>
      </c>
      <c r="AA3282" s="2" t="e">
        <f t="shared" si="267"/>
        <v>#VALUE!</v>
      </c>
      <c r="AB3282">
        <f t="shared" si="268"/>
        <v>0.68027281444639498</v>
      </c>
    </row>
    <row r="3283" spans="1:28">
      <c r="A3283">
        <v>3282</v>
      </c>
      <c r="B3283" t="s">
        <v>116</v>
      </c>
      <c r="C3283">
        <v>0.22565526223323701</v>
      </c>
      <c r="D3283">
        <v>0.27662599221496997</v>
      </c>
      <c r="E3283">
        <v>0.815741356863807</v>
      </c>
      <c r="F3283">
        <v>0.41526252290053101</v>
      </c>
      <c r="G3283" t="s">
        <v>926</v>
      </c>
      <c r="H3283" t="b">
        <v>0</v>
      </c>
      <c r="I3283" t="s">
        <v>382</v>
      </c>
      <c r="J3283" t="s">
        <v>382</v>
      </c>
      <c r="K3283" t="s">
        <v>382</v>
      </c>
      <c r="X3283" t="str">
        <f t="shared" si="264"/>
        <v>0.815741356863807_0.415262522900531</v>
      </c>
      <c r="Y3283" t="str">
        <f t="shared" si="265"/>
        <v>grade4_not_apr_march_grade_t8_ra_basic_playing_sport</v>
      </c>
      <c r="Z3283" t="str">
        <f t="shared" si="266"/>
        <v>FALSE</v>
      </c>
      <c r="AA3283" s="2" t="e">
        <f t="shared" si="267"/>
        <v>#VALUE!</v>
      </c>
      <c r="AB3283">
        <f t="shared" si="268"/>
        <v>0.27662599221496997</v>
      </c>
    </row>
    <row r="3284" spans="1:28">
      <c r="A3284">
        <v>3283</v>
      </c>
      <c r="B3284" t="s">
        <v>234</v>
      </c>
      <c r="C3284">
        <v>-1.6451269872361899E-2</v>
      </c>
      <c r="D3284">
        <v>2.4137330308925099E-2</v>
      </c>
      <c r="E3284">
        <v>-0.68156957135722596</v>
      </c>
      <c r="F3284">
        <v>0.496010361272258</v>
      </c>
      <c r="G3284" t="s">
        <v>926</v>
      </c>
      <c r="H3284" t="b">
        <v>0</v>
      </c>
      <c r="I3284" t="s">
        <v>382</v>
      </c>
      <c r="J3284" t="s">
        <v>382</v>
      </c>
      <c r="K3284" t="s">
        <v>382</v>
      </c>
      <c r="X3284" t="str">
        <f t="shared" si="264"/>
        <v>-0.681569571357226_0.496010361272258</v>
      </c>
      <c r="Y3284" t="str">
        <f t="shared" si="265"/>
        <v>grade4_not_apr_march_grade_t8_ra_basic_playing_sport</v>
      </c>
      <c r="Z3284" t="str">
        <f t="shared" si="266"/>
        <v>FALSE</v>
      </c>
      <c r="AA3284" s="2" t="e">
        <f t="shared" si="267"/>
        <v>#VALUE!</v>
      </c>
      <c r="AB3284">
        <f t="shared" si="268"/>
        <v>2.4137330308925099E-2</v>
      </c>
    </row>
    <row r="3285" spans="1:28">
      <c r="A3285">
        <v>3284</v>
      </c>
      <c r="B3285" t="s">
        <v>150</v>
      </c>
      <c r="C3285">
        <v>3.6437419519806502</v>
      </c>
      <c r="D3285">
        <v>0.68974037135634003</v>
      </c>
      <c r="E3285">
        <v>5.2827732046703497</v>
      </c>
      <c r="F3285" s="17">
        <v>2.3276932312829899E-7</v>
      </c>
      <c r="G3285" t="s">
        <v>927</v>
      </c>
      <c r="H3285" t="b">
        <v>0</v>
      </c>
      <c r="I3285" t="s">
        <v>382</v>
      </c>
      <c r="J3285" t="s">
        <v>382</v>
      </c>
      <c r="K3285" t="s">
        <v>382</v>
      </c>
      <c r="X3285" t="str">
        <f t="shared" si="264"/>
        <v>5.28277320467035_2.32769323128299E-07</v>
      </c>
      <c r="Y3285" t="str">
        <f t="shared" si="265"/>
        <v>grade5_not_apr_march_grade_t8_ra_basic_playing_sport</v>
      </c>
      <c r="Z3285" t="str">
        <f t="shared" si="266"/>
        <v>FALSE</v>
      </c>
      <c r="AA3285" s="2" t="e">
        <f t="shared" si="267"/>
        <v>#VALUE!</v>
      </c>
      <c r="AB3285">
        <f t="shared" si="268"/>
        <v>0.68974037135634003</v>
      </c>
    </row>
    <row r="3286" spans="1:28">
      <c r="A3286">
        <v>3285</v>
      </c>
      <c r="B3286" t="s">
        <v>116</v>
      </c>
      <c r="C3286">
        <v>0.18401837278594299</v>
      </c>
      <c r="D3286">
        <v>0.28481999646459799</v>
      </c>
      <c r="E3286">
        <v>0.64608656368976503</v>
      </c>
      <c r="F3286">
        <v>0.51867644701197302</v>
      </c>
      <c r="G3286" t="s">
        <v>927</v>
      </c>
      <c r="H3286" t="b">
        <v>0</v>
      </c>
      <c r="I3286" t="s">
        <v>382</v>
      </c>
      <c r="J3286" t="s">
        <v>382</v>
      </c>
      <c r="K3286" t="s">
        <v>382</v>
      </c>
      <c r="X3286" t="str">
        <f t="shared" si="264"/>
        <v>0.646086563689765_0.518676447011973</v>
      </c>
      <c r="Y3286" t="str">
        <f t="shared" si="265"/>
        <v>grade5_not_apr_march_grade_t8_ra_basic_playing_sport</v>
      </c>
      <c r="Z3286" t="str">
        <f t="shared" si="266"/>
        <v>FALSE</v>
      </c>
      <c r="AA3286" s="2" t="e">
        <f t="shared" si="267"/>
        <v>#VALUE!</v>
      </c>
      <c r="AB3286">
        <f t="shared" si="268"/>
        <v>0.28481999646459799</v>
      </c>
    </row>
    <row r="3287" spans="1:28">
      <c r="A3287">
        <v>3286</v>
      </c>
      <c r="B3287" t="s">
        <v>234</v>
      </c>
      <c r="C3287">
        <v>-2.23504117683264E-2</v>
      </c>
      <c r="D3287">
        <v>2.4836275127480999E-2</v>
      </c>
      <c r="E3287">
        <v>-0.89990997658082506</v>
      </c>
      <c r="F3287">
        <v>0.36883039136288298</v>
      </c>
      <c r="G3287" t="s">
        <v>927</v>
      </c>
      <c r="H3287" t="b">
        <v>0</v>
      </c>
      <c r="I3287" t="s">
        <v>382</v>
      </c>
      <c r="J3287" t="s">
        <v>382</v>
      </c>
      <c r="K3287" t="s">
        <v>382</v>
      </c>
      <c r="X3287" t="str">
        <f t="shared" si="264"/>
        <v>-0.899909976580825_0.368830391362883</v>
      </c>
      <c r="Y3287" t="str">
        <f t="shared" si="265"/>
        <v>grade5_not_apr_march_grade_t8_ra_basic_playing_sport</v>
      </c>
      <c r="Z3287" t="str">
        <f t="shared" si="266"/>
        <v>FALSE</v>
      </c>
      <c r="AA3287" s="2" t="e">
        <f t="shared" si="267"/>
        <v>#VALUE!</v>
      </c>
      <c r="AB3287">
        <f t="shared" si="268"/>
        <v>2.4836275127480999E-2</v>
      </c>
    </row>
    <row r="3288" spans="1:28">
      <c r="A3288">
        <v>3287</v>
      </c>
      <c r="B3288" t="s">
        <v>150</v>
      </c>
      <c r="C3288">
        <v>3.34740988658855</v>
      </c>
      <c r="D3288">
        <v>0.62785282578551105</v>
      </c>
      <c r="E3288">
        <v>5.3315199822515504</v>
      </c>
      <c r="F3288" s="17">
        <v>1.85415677466976E-7</v>
      </c>
      <c r="G3288" t="s">
        <v>928</v>
      </c>
      <c r="H3288" t="b">
        <v>0</v>
      </c>
      <c r="I3288" t="s">
        <v>382</v>
      </c>
      <c r="J3288" t="s">
        <v>382</v>
      </c>
      <c r="K3288" t="s">
        <v>382</v>
      </c>
      <c r="X3288" t="str">
        <f t="shared" si="264"/>
        <v>5.33151998225155_1.85415677466976E-07</v>
      </c>
      <c r="Y3288" t="str">
        <f t="shared" si="265"/>
        <v>grade6_not_apr_march_grade_t8_ra_basic_playing_sport</v>
      </c>
      <c r="Z3288" t="str">
        <f t="shared" si="266"/>
        <v>FALSE</v>
      </c>
      <c r="AA3288" s="2" t="e">
        <f t="shared" si="267"/>
        <v>#VALUE!</v>
      </c>
      <c r="AB3288">
        <f t="shared" si="268"/>
        <v>0.62785282578551105</v>
      </c>
    </row>
    <row r="3289" spans="1:28">
      <c r="A3289">
        <v>3288</v>
      </c>
      <c r="B3289" t="s">
        <v>116</v>
      </c>
      <c r="C3289">
        <v>0.24707111515081201</v>
      </c>
      <c r="D3289">
        <v>0.26623878601730699</v>
      </c>
      <c r="E3289">
        <v>0.92800571564637302</v>
      </c>
      <c r="F3289">
        <v>0.35411064967597999</v>
      </c>
      <c r="G3289" t="s">
        <v>928</v>
      </c>
      <c r="H3289" t="b">
        <v>0</v>
      </c>
      <c r="I3289" t="s">
        <v>382</v>
      </c>
      <c r="J3289" t="s">
        <v>382</v>
      </c>
      <c r="K3289" t="s">
        <v>382</v>
      </c>
      <c r="X3289" t="str">
        <f t="shared" si="264"/>
        <v>0.928005715646373_0.35411064967598</v>
      </c>
      <c r="Y3289" t="str">
        <f t="shared" si="265"/>
        <v>grade6_not_apr_march_grade_t8_ra_basic_playing_sport</v>
      </c>
      <c r="Z3289" t="str">
        <f t="shared" si="266"/>
        <v>FALSE</v>
      </c>
      <c r="AA3289" s="2" t="e">
        <f t="shared" si="267"/>
        <v>#VALUE!</v>
      </c>
      <c r="AB3289">
        <f t="shared" si="268"/>
        <v>0.26623878601730699</v>
      </c>
    </row>
    <row r="3290" spans="1:28">
      <c r="A3290">
        <v>3289</v>
      </c>
      <c r="B3290" t="s">
        <v>234</v>
      </c>
      <c r="C3290">
        <v>-1.9083334612351899E-2</v>
      </c>
      <c r="D3290">
        <v>2.3244393707934199E-2</v>
      </c>
      <c r="E3290">
        <v>-0.82098655065535397</v>
      </c>
      <c r="F3290">
        <v>0.41227089488908802</v>
      </c>
      <c r="G3290" t="s">
        <v>928</v>
      </c>
      <c r="H3290" t="b">
        <v>0</v>
      </c>
      <c r="I3290" t="s">
        <v>382</v>
      </c>
      <c r="J3290" t="s">
        <v>382</v>
      </c>
      <c r="K3290" t="s">
        <v>382</v>
      </c>
      <c r="X3290" t="str">
        <f t="shared" si="264"/>
        <v>-0.820986550655354_0.412270894889088</v>
      </c>
      <c r="Y3290" t="str">
        <f t="shared" si="265"/>
        <v>grade6_not_apr_march_grade_t8_ra_basic_playing_sport</v>
      </c>
      <c r="Z3290" t="str">
        <f t="shared" si="266"/>
        <v>FALSE</v>
      </c>
      <c r="AA3290" s="2" t="e">
        <f t="shared" si="267"/>
        <v>#VALUE!</v>
      </c>
      <c r="AB3290">
        <f t="shared" si="268"/>
        <v>2.3244393707934199E-2</v>
      </c>
    </row>
    <row r="3291" spans="1:28">
      <c r="A3291">
        <v>3290</v>
      </c>
      <c r="B3291" t="s">
        <v>150</v>
      </c>
      <c r="C3291">
        <v>5.3793654085603002</v>
      </c>
      <c r="D3291">
        <v>0.80896105566521403</v>
      </c>
      <c r="E3291">
        <v>6.6497211094257302</v>
      </c>
      <c r="F3291" s="17">
        <v>2.74045905122548E-10</v>
      </c>
      <c r="G3291" t="s">
        <v>930</v>
      </c>
      <c r="H3291" t="b">
        <v>0</v>
      </c>
      <c r="I3291" t="s">
        <v>382</v>
      </c>
      <c r="J3291" t="s">
        <v>382</v>
      </c>
      <c r="K3291" t="s">
        <v>382</v>
      </c>
      <c r="X3291" t="str">
        <f t="shared" si="264"/>
        <v>6.64972110942573_2.74045905122548E-10</v>
      </c>
      <c r="Y3291" t="str">
        <f t="shared" si="265"/>
        <v>grade8_not_apr_march_grade_t8_ra_basic_playing_sport</v>
      </c>
      <c r="Z3291" t="str">
        <f t="shared" si="266"/>
        <v>FALSE</v>
      </c>
      <c r="AA3291" s="2" t="e">
        <f t="shared" si="267"/>
        <v>#VALUE!</v>
      </c>
      <c r="AB3291">
        <f t="shared" si="268"/>
        <v>0.80896105566521403</v>
      </c>
    </row>
    <row r="3292" spans="1:28">
      <c r="A3292">
        <v>3291</v>
      </c>
      <c r="B3292" t="s">
        <v>116</v>
      </c>
      <c r="C3292">
        <v>-0.18345350144413899</v>
      </c>
      <c r="D3292">
        <v>0.32879378595998998</v>
      </c>
      <c r="E3292">
        <v>-0.55795915031819798</v>
      </c>
      <c r="F3292">
        <v>0.57749630433308896</v>
      </c>
      <c r="G3292" t="s">
        <v>930</v>
      </c>
      <c r="H3292" t="b">
        <v>0</v>
      </c>
      <c r="I3292" t="s">
        <v>382</v>
      </c>
      <c r="J3292" t="s">
        <v>382</v>
      </c>
      <c r="K3292" t="s">
        <v>382</v>
      </c>
      <c r="X3292" t="str">
        <f t="shared" si="264"/>
        <v>-0.557959150318198_0.577496304333089</v>
      </c>
      <c r="Y3292" t="str">
        <f t="shared" si="265"/>
        <v>grade8_not_apr_march_grade_t8_ra_basic_playing_sport</v>
      </c>
      <c r="Z3292" t="str">
        <f t="shared" si="266"/>
        <v>FALSE</v>
      </c>
      <c r="AA3292" s="2" t="e">
        <f t="shared" si="267"/>
        <v>#VALUE!</v>
      </c>
      <c r="AB3292">
        <f t="shared" si="268"/>
        <v>0.32879378595998998</v>
      </c>
    </row>
    <row r="3293" spans="1:28">
      <c r="A3293">
        <v>3292</v>
      </c>
      <c r="B3293" t="s">
        <v>234</v>
      </c>
      <c r="C3293">
        <v>1.34092973469443E-2</v>
      </c>
      <c r="D3293">
        <v>2.9580634680363399E-2</v>
      </c>
      <c r="E3293">
        <v>0.45331337518074899</v>
      </c>
      <c r="F3293">
        <v>0.65081453903127495</v>
      </c>
      <c r="G3293" t="s">
        <v>930</v>
      </c>
      <c r="H3293" t="b">
        <v>0</v>
      </c>
      <c r="I3293" t="s">
        <v>382</v>
      </c>
      <c r="J3293" t="s">
        <v>382</v>
      </c>
      <c r="K3293" t="s">
        <v>382</v>
      </c>
      <c r="X3293" t="str">
        <f t="shared" si="264"/>
        <v>0.453313375180749_0.650814539031275</v>
      </c>
      <c r="Y3293" t="str">
        <f t="shared" si="265"/>
        <v>grade8_not_apr_march_grade_t8_ra_basic_playing_sport</v>
      </c>
      <c r="Z3293" t="str">
        <f t="shared" si="266"/>
        <v>FALSE</v>
      </c>
      <c r="AA3293" s="2" t="e">
        <f t="shared" si="267"/>
        <v>#VALUE!</v>
      </c>
      <c r="AB3293">
        <f t="shared" si="268"/>
        <v>2.9580634680363399E-2</v>
      </c>
    </row>
    <row r="3294" spans="1:28">
      <c r="A3294">
        <v>3293</v>
      </c>
      <c r="B3294" t="s">
        <v>150</v>
      </c>
      <c r="C3294">
        <v>-1.12964279589099</v>
      </c>
      <c r="D3294">
        <v>7.5482700337203307E-2</v>
      </c>
      <c r="E3294">
        <v>-14.9655853704829</v>
      </c>
      <c r="F3294" s="17">
        <v>3.83325775548159E-47</v>
      </c>
      <c r="G3294" t="s">
        <v>1015</v>
      </c>
      <c r="H3294" t="b">
        <v>0</v>
      </c>
      <c r="I3294" t="s">
        <v>382</v>
      </c>
      <c r="J3294" t="s">
        <v>382</v>
      </c>
      <c r="K3294" t="s">
        <v>382</v>
      </c>
      <c r="X3294" t="str">
        <f t="shared" si="264"/>
        <v>-14.9655853704829_3.83325775548159E-47</v>
      </c>
      <c r="Y3294" t="str">
        <f t="shared" si="265"/>
        <v>grade4_all_grade_t8_ra_basic_kokugo_level_std</v>
      </c>
      <c r="Z3294" t="str">
        <f t="shared" si="266"/>
        <v>FALSE</v>
      </c>
      <c r="AA3294" s="2" t="e">
        <f t="shared" si="267"/>
        <v>#VALUE!</v>
      </c>
      <c r="AB3294">
        <f t="shared" si="268"/>
        <v>7.5482700337203307E-2</v>
      </c>
    </row>
    <row r="3295" spans="1:28">
      <c r="A3295">
        <v>3294</v>
      </c>
      <c r="B3295" t="s">
        <v>116</v>
      </c>
      <c r="C3295">
        <v>7.7015775050093202E-2</v>
      </c>
      <c r="D3295">
        <v>3.2382406491697401E-2</v>
      </c>
      <c r="E3295">
        <v>2.3783215453687601</v>
      </c>
      <c r="F3295">
        <v>1.7522735123127901E-2</v>
      </c>
      <c r="G3295" t="s">
        <v>1015</v>
      </c>
      <c r="H3295" t="b">
        <v>0</v>
      </c>
      <c r="I3295" t="s">
        <v>382</v>
      </c>
      <c r="J3295" t="s">
        <v>382</v>
      </c>
      <c r="K3295" t="s">
        <v>382</v>
      </c>
      <c r="X3295" t="str">
        <f t="shared" si="264"/>
        <v>2.37832154536876_0.0175227351231279</v>
      </c>
      <c r="Y3295" t="str">
        <f t="shared" si="265"/>
        <v>grade4_all_grade_t8_ra_basic_kokugo_level_std</v>
      </c>
      <c r="Z3295" t="str">
        <f t="shared" si="266"/>
        <v>FALSE</v>
      </c>
      <c r="AA3295" s="2" t="e">
        <f t="shared" si="267"/>
        <v>#VALUE!</v>
      </c>
      <c r="AB3295">
        <f t="shared" si="268"/>
        <v>3.2382406491697401E-2</v>
      </c>
    </row>
    <row r="3296" spans="1:28">
      <c r="A3296">
        <v>3295</v>
      </c>
      <c r="B3296" t="s">
        <v>234</v>
      </c>
      <c r="C3296">
        <v>-4.6169046329341597E-3</v>
      </c>
      <c r="D3296">
        <v>2.9639761167329702E-3</v>
      </c>
      <c r="E3296">
        <v>-1.5576726839564199</v>
      </c>
      <c r="F3296">
        <v>0.11953275210613699</v>
      </c>
      <c r="G3296" t="s">
        <v>1015</v>
      </c>
      <c r="H3296" t="b">
        <v>0</v>
      </c>
      <c r="I3296" t="s">
        <v>382</v>
      </c>
      <c r="J3296" t="s">
        <v>382</v>
      </c>
      <c r="K3296" t="s">
        <v>382</v>
      </c>
      <c r="X3296" t="str">
        <f t="shared" si="264"/>
        <v>-1.55767268395642_0.119532752106137</v>
      </c>
      <c r="Y3296" t="str">
        <f t="shared" si="265"/>
        <v>grade4_all_grade_t8_ra_basic_kokugo_level_std</v>
      </c>
      <c r="Z3296" t="str">
        <f t="shared" si="266"/>
        <v>FALSE</v>
      </c>
      <c r="AA3296" s="2" t="e">
        <f t="shared" si="267"/>
        <v>#VALUE!</v>
      </c>
      <c r="AB3296">
        <f t="shared" si="268"/>
        <v>2.9639761167329702E-3</v>
      </c>
    </row>
    <row r="3297" spans="1:28">
      <c r="A3297">
        <v>3296</v>
      </c>
      <c r="B3297" t="s">
        <v>150</v>
      </c>
      <c r="C3297">
        <v>-0.51746646920758299</v>
      </c>
      <c r="D3297">
        <v>7.2307940505523402E-2</v>
      </c>
      <c r="E3297">
        <v>-7.1564266052917898</v>
      </c>
      <c r="F3297" s="17">
        <v>1.25544403370796E-12</v>
      </c>
      <c r="G3297" t="s">
        <v>1016</v>
      </c>
      <c r="H3297" t="b">
        <v>0</v>
      </c>
      <c r="I3297" t="s">
        <v>382</v>
      </c>
      <c r="J3297" t="s">
        <v>382</v>
      </c>
      <c r="K3297" t="s">
        <v>382</v>
      </c>
      <c r="X3297" t="str">
        <f t="shared" si="264"/>
        <v>-7.15642660529179_1.25544403370796E-12</v>
      </c>
      <c r="Y3297" t="str">
        <f t="shared" si="265"/>
        <v>grade5_all_grade_t8_ra_basic_kokugo_level_std</v>
      </c>
      <c r="Z3297" t="str">
        <f t="shared" si="266"/>
        <v>FALSE</v>
      </c>
      <c r="AA3297" s="2" t="e">
        <f t="shared" si="267"/>
        <v>#VALUE!</v>
      </c>
      <c r="AB3297">
        <f t="shared" si="268"/>
        <v>7.2307940505523402E-2</v>
      </c>
    </row>
    <row r="3298" spans="1:28">
      <c r="A3298">
        <v>3297</v>
      </c>
      <c r="B3298" t="s">
        <v>116</v>
      </c>
      <c r="C3298">
        <v>5.16266388232203E-2</v>
      </c>
      <c r="D3298">
        <v>2.9873099174892E-2</v>
      </c>
      <c r="E3298">
        <v>1.7281982870599499</v>
      </c>
      <c r="F3298">
        <v>8.4145256649672595E-2</v>
      </c>
      <c r="G3298" t="s">
        <v>1016</v>
      </c>
      <c r="H3298" t="b">
        <v>0</v>
      </c>
      <c r="I3298" t="s">
        <v>382</v>
      </c>
      <c r="J3298" t="s">
        <v>382</v>
      </c>
      <c r="K3298" t="s">
        <v>382</v>
      </c>
      <c r="X3298" t="str">
        <f t="shared" si="264"/>
        <v>1.72819828705995_0.0841452566496726</v>
      </c>
      <c r="Y3298" t="str">
        <f t="shared" si="265"/>
        <v>grade5_all_grade_t8_ra_basic_kokugo_level_std</v>
      </c>
      <c r="Z3298" t="str">
        <f t="shared" si="266"/>
        <v>FALSE</v>
      </c>
      <c r="AA3298" s="2" t="e">
        <f t="shared" si="267"/>
        <v>#VALUE!</v>
      </c>
      <c r="AB3298">
        <f t="shared" si="268"/>
        <v>2.9873099174892E-2</v>
      </c>
    </row>
    <row r="3299" spans="1:28">
      <c r="A3299">
        <v>3298</v>
      </c>
      <c r="B3299" t="s">
        <v>234</v>
      </c>
      <c r="C3299">
        <v>-3.11630390865898E-3</v>
      </c>
      <c r="D3299">
        <v>2.6023524278621299E-3</v>
      </c>
      <c r="E3299">
        <v>-1.19749495698362</v>
      </c>
      <c r="F3299">
        <v>0.23129073510173101</v>
      </c>
      <c r="G3299" t="s">
        <v>1016</v>
      </c>
      <c r="H3299" t="b">
        <v>0</v>
      </c>
      <c r="I3299" t="s">
        <v>382</v>
      </c>
      <c r="J3299" t="s">
        <v>382</v>
      </c>
      <c r="K3299" t="s">
        <v>382</v>
      </c>
      <c r="X3299" t="str">
        <f t="shared" si="264"/>
        <v>-1.19749495698362_0.231290735101731</v>
      </c>
      <c r="Y3299" t="str">
        <f t="shared" si="265"/>
        <v>grade5_all_grade_t8_ra_basic_kokugo_level_std</v>
      </c>
      <c r="Z3299" t="str">
        <f t="shared" si="266"/>
        <v>FALSE</v>
      </c>
      <c r="AA3299" s="2" t="e">
        <f t="shared" si="267"/>
        <v>#VALUE!</v>
      </c>
      <c r="AB3299">
        <f t="shared" si="268"/>
        <v>2.6023524278621299E-3</v>
      </c>
    </row>
    <row r="3300" spans="1:28">
      <c r="A3300">
        <v>3299</v>
      </c>
      <c r="B3300" t="s">
        <v>150</v>
      </c>
      <c r="C3300">
        <v>-0.20109694758678501</v>
      </c>
      <c r="D3300">
        <v>6.3966043167030098E-2</v>
      </c>
      <c r="E3300">
        <v>-3.1438078335043298</v>
      </c>
      <c r="F3300">
        <v>1.69831042249513E-3</v>
      </c>
      <c r="G3300" t="s">
        <v>1017</v>
      </c>
      <c r="H3300" t="b">
        <v>0</v>
      </c>
      <c r="I3300" t="s">
        <v>382</v>
      </c>
      <c r="J3300" t="s">
        <v>382</v>
      </c>
      <c r="K3300" t="s">
        <v>382</v>
      </c>
      <c r="X3300" t="str">
        <f t="shared" si="264"/>
        <v>-3.14380783350433_0.00169831042249513</v>
      </c>
      <c r="Y3300" t="str">
        <f t="shared" si="265"/>
        <v>grade6_all_grade_t8_ra_basic_kokugo_level_std</v>
      </c>
      <c r="Z3300" t="str">
        <f t="shared" si="266"/>
        <v>FALSE</v>
      </c>
      <c r="AA3300" s="2" t="e">
        <f t="shared" si="267"/>
        <v>#VALUE!</v>
      </c>
      <c r="AB3300">
        <f t="shared" si="268"/>
        <v>6.3966043167030098E-2</v>
      </c>
    </row>
    <row r="3301" spans="1:28">
      <c r="A3301">
        <v>3300</v>
      </c>
      <c r="B3301" t="s">
        <v>116</v>
      </c>
      <c r="C3301">
        <v>7.6991428027638698E-2</v>
      </c>
      <c r="D3301">
        <v>2.6037105997210801E-2</v>
      </c>
      <c r="E3301">
        <v>2.9569886928250102</v>
      </c>
      <c r="F3301">
        <v>3.1521823116649099E-3</v>
      </c>
      <c r="G3301" t="s">
        <v>1017</v>
      </c>
      <c r="H3301" t="b">
        <v>0</v>
      </c>
      <c r="I3301" t="s">
        <v>382</v>
      </c>
      <c r="J3301" t="s">
        <v>382</v>
      </c>
      <c r="K3301" t="s">
        <v>382</v>
      </c>
      <c r="X3301" t="str">
        <f t="shared" si="264"/>
        <v>2.95698869282501_0.00315218231166491</v>
      </c>
      <c r="Y3301" t="str">
        <f t="shared" si="265"/>
        <v>grade6_all_grade_t8_ra_basic_kokugo_level_std</v>
      </c>
      <c r="Z3301" t="str">
        <f t="shared" si="266"/>
        <v>FALSE</v>
      </c>
      <c r="AA3301" s="2" t="e">
        <f t="shared" si="267"/>
        <v>#VALUE!</v>
      </c>
      <c r="AB3301">
        <f t="shared" si="268"/>
        <v>2.6037105997210801E-2</v>
      </c>
    </row>
    <row r="3302" spans="1:28">
      <c r="A3302">
        <v>3301</v>
      </c>
      <c r="B3302" t="s">
        <v>234</v>
      </c>
      <c r="C3302">
        <v>-5.5142697082232002E-3</v>
      </c>
      <c r="D3302">
        <v>2.2615068252773798E-3</v>
      </c>
      <c r="E3302">
        <v>-2.4383166332238999</v>
      </c>
      <c r="F3302">
        <v>1.4864144482236301E-2</v>
      </c>
      <c r="G3302" t="s">
        <v>1017</v>
      </c>
      <c r="H3302" t="b">
        <v>0</v>
      </c>
      <c r="I3302" t="s">
        <v>382</v>
      </c>
      <c r="J3302" t="s">
        <v>382</v>
      </c>
      <c r="K3302" t="s">
        <v>382</v>
      </c>
      <c r="X3302" t="str">
        <f t="shared" si="264"/>
        <v>-2.4383166332239_0.0148641444822363</v>
      </c>
      <c r="Y3302" t="str">
        <f t="shared" si="265"/>
        <v>grade6_all_grade_t8_ra_basic_kokugo_level_std</v>
      </c>
      <c r="Z3302" t="str">
        <f t="shared" si="266"/>
        <v>FALSE</v>
      </c>
      <c r="AA3302" s="2" t="e">
        <f t="shared" si="267"/>
        <v>#VALUE!</v>
      </c>
      <c r="AB3302">
        <f t="shared" si="268"/>
        <v>2.2615068252773798E-3</v>
      </c>
    </row>
    <row r="3303" spans="1:28">
      <c r="A3303">
        <v>3302</v>
      </c>
      <c r="B3303" t="s">
        <v>150</v>
      </c>
      <c r="C3303">
        <v>0.24413110269958599</v>
      </c>
      <c r="D3303">
        <v>6.5048994247135297E-2</v>
      </c>
      <c r="E3303">
        <v>3.7530342401925298</v>
      </c>
      <c r="F3303">
        <v>1.8297119422590999E-4</v>
      </c>
      <c r="G3303" t="s">
        <v>1018</v>
      </c>
      <c r="H3303" t="b">
        <v>0</v>
      </c>
      <c r="I3303" t="s">
        <v>382</v>
      </c>
      <c r="J3303" t="s">
        <v>382</v>
      </c>
      <c r="K3303" t="s">
        <v>382</v>
      </c>
      <c r="X3303" t="str">
        <f t="shared" si="264"/>
        <v>3.75303424019253_0.00018297119422591</v>
      </c>
      <c r="Y3303" t="str">
        <f t="shared" si="265"/>
        <v>grade7_all_grade_t8_ra_basic_kokugo_level_std</v>
      </c>
      <c r="Z3303" t="str">
        <f t="shared" si="266"/>
        <v>FALSE</v>
      </c>
      <c r="AA3303" s="2" t="e">
        <f t="shared" si="267"/>
        <v>#VALUE!</v>
      </c>
      <c r="AB3303">
        <f t="shared" si="268"/>
        <v>6.5048994247135297E-2</v>
      </c>
    </row>
    <row r="3304" spans="1:28">
      <c r="A3304">
        <v>3303</v>
      </c>
      <c r="B3304" t="s">
        <v>116</v>
      </c>
      <c r="C3304">
        <v>5.11971296457156E-2</v>
      </c>
      <c r="D3304">
        <v>2.7364544395614299E-2</v>
      </c>
      <c r="E3304">
        <v>1.8709293641271501</v>
      </c>
      <c r="F3304">
        <v>6.15954759963337E-2</v>
      </c>
      <c r="G3304" t="s">
        <v>1018</v>
      </c>
      <c r="H3304" t="b">
        <v>0</v>
      </c>
      <c r="I3304" t="s">
        <v>382</v>
      </c>
      <c r="J3304" t="s">
        <v>382</v>
      </c>
      <c r="K3304" t="s">
        <v>382</v>
      </c>
      <c r="X3304" t="str">
        <f t="shared" si="264"/>
        <v>1.87092936412715_0.0615954759963337</v>
      </c>
      <c r="Y3304" t="str">
        <f t="shared" si="265"/>
        <v>grade7_all_grade_t8_ra_basic_kokugo_level_std</v>
      </c>
      <c r="Z3304" t="str">
        <f t="shared" si="266"/>
        <v>FALSE</v>
      </c>
      <c r="AA3304" s="2" t="e">
        <f t="shared" si="267"/>
        <v>#VALUE!</v>
      </c>
      <c r="AB3304">
        <f t="shared" si="268"/>
        <v>2.7364544395614299E-2</v>
      </c>
    </row>
    <row r="3305" spans="1:28">
      <c r="A3305">
        <v>3304</v>
      </c>
      <c r="B3305" t="s">
        <v>234</v>
      </c>
      <c r="C3305">
        <v>-3.8948177205322598E-3</v>
      </c>
      <c r="D3305">
        <v>2.3342785202221401E-3</v>
      </c>
      <c r="E3305">
        <v>-1.6685317055316999</v>
      </c>
      <c r="F3305">
        <v>9.5468295829682304E-2</v>
      </c>
      <c r="G3305" t="s">
        <v>1018</v>
      </c>
      <c r="H3305" t="b">
        <v>0</v>
      </c>
      <c r="I3305" t="s">
        <v>382</v>
      </c>
      <c r="J3305" t="s">
        <v>382</v>
      </c>
      <c r="K3305" t="s">
        <v>382</v>
      </c>
      <c r="X3305" t="str">
        <f t="shared" si="264"/>
        <v>-1.6685317055317_0.0954682958296823</v>
      </c>
      <c r="Y3305" t="str">
        <f t="shared" si="265"/>
        <v>grade7_all_grade_t8_ra_basic_kokugo_level_std</v>
      </c>
      <c r="Z3305" t="str">
        <f t="shared" si="266"/>
        <v>FALSE</v>
      </c>
      <c r="AA3305" s="2" t="e">
        <f t="shared" si="267"/>
        <v>#VALUE!</v>
      </c>
      <c r="AB3305">
        <f t="shared" si="268"/>
        <v>2.3342785202221401E-3</v>
      </c>
    </row>
    <row r="3306" spans="1:28">
      <c r="A3306">
        <v>3305</v>
      </c>
      <c r="B3306" t="s">
        <v>150</v>
      </c>
      <c r="C3306">
        <v>0.47242726054986101</v>
      </c>
      <c r="D3306">
        <v>6.7979716075876398E-2</v>
      </c>
      <c r="E3306">
        <v>6.9495327109421199</v>
      </c>
      <c r="F3306" s="17">
        <v>6.3842985976661E-12</v>
      </c>
      <c r="G3306" t="s">
        <v>1019</v>
      </c>
      <c r="H3306" t="b">
        <v>0</v>
      </c>
      <c r="I3306" t="s">
        <v>382</v>
      </c>
      <c r="J3306" t="s">
        <v>382</v>
      </c>
      <c r="K3306" t="s">
        <v>382</v>
      </c>
      <c r="X3306" t="str">
        <f t="shared" si="264"/>
        <v>6.94953271094212_6.3842985976661E-12</v>
      </c>
      <c r="Y3306" t="str">
        <f t="shared" si="265"/>
        <v>grade8_all_grade_t8_ra_basic_kokugo_level_std</v>
      </c>
      <c r="Z3306" t="str">
        <f t="shared" si="266"/>
        <v>FALSE</v>
      </c>
      <c r="AA3306" s="2" t="e">
        <f t="shared" si="267"/>
        <v>#VALUE!</v>
      </c>
      <c r="AB3306">
        <f t="shared" si="268"/>
        <v>6.7979716075876398E-2</v>
      </c>
    </row>
    <row r="3307" spans="1:28">
      <c r="A3307">
        <v>3306</v>
      </c>
      <c r="B3307" t="s">
        <v>116</v>
      </c>
      <c r="C3307">
        <v>3.1390960959107997E-2</v>
      </c>
      <c r="D3307">
        <v>2.7397286890735301E-2</v>
      </c>
      <c r="E3307">
        <v>1.1457689618793301</v>
      </c>
      <c r="F3307">
        <v>0.25214887450661</v>
      </c>
      <c r="G3307" t="s">
        <v>1019</v>
      </c>
      <c r="H3307" t="b">
        <v>0</v>
      </c>
      <c r="I3307" t="s">
        <v>382</v>
      </c>
      <c r="J3307" t="s">
        <v>382</v>
      </c>
      <c r="K3307" t="s">
        <v>382</v>
      </c>
      <c r="X3307" t="str">
        <f t="shared" si="264"/>
        <v>1.14576896187933_0.25214887450661</v>
      </c>
      <c r="Y3307" t="str">
        <f t="shared" si="265"/>
        <v>grade8_all_grade_t8_ra_basic_kokugo_level_std</v>
      </c>
      <c r="Z3307" t="str">
        <f t="shared" si="266"/>
        <v>FALSE</v>
      </c>
      <c r="AA3307" s="2" t="e">
        <f t="shared" si="267"/>
        <v>#VALUE!</v>
      </c>
      <c r="AB3307">
        <f t="shared" si="268"/>
        <v>2.7397286890735301E-2</v>
      </c>
    </row>
    <row r="3308" spans="1:28">
      <c r="A3308">
        <v>3307</v>
      </c>
      <c r="B3308" t="s">
        <v>234</v>
      </c>
      <c r="C3308">
        <v>-1.45200284876263E-3</v>
      </c>
      <c r="D3308">
        <v>2.3837817096714199E-3</v>
      </c>
      <c r="E3308">
        <v>-0.60911737130610499</v>
      </c>
      <c r="F3308">
        <v>0.54257692003997104</v>
      </c>
      <c r="G3308" t="s">
        <v>1019</v>
      </c>
      <c r="H3308" t="b">
        <v>0</v>
      </c>
      <c r="I3308" t="s">
        <v>382</v>
      </c>
      <c r="J3308" t="s">
        <v>382</v>
      </c>
      <c r="K3308" t="s">
        <v>382</v>
      </c>
      <c r="X3308" t="str">
        <f t="shared" si="264"/>
        <v>-0.609117371306105_0.542576920039971</v>
      </c>
      <c r="Y3308" t="str">
        <f t="shared" si="265"/>
        <v>grade8_all_grade_t8_ra_basic_kokugo_level_std</v>
      </c>
      <c r="Z3308" t="str">
        <f t="shared" si="266"/>
        <v>FALSE</v>
      </c>
      <c r="AA3308" s="2" t="e">
        <f t="shared" si="267"/>
        <v>#VALUE!</v>
      </c>
      <c r="AB3308">
        <f t="shared" si="268"/>
        <v>2.3837817096714199E-3</v>
      </c>
    </row>
    <row r="3309" spans="1:28">
      <c r="A3309">
        <v>3308</v>
      </c>
      <c r="B3309" t="s">
        <v>150</v>
      </c>
      <c r="C3309">
        <v>0.62820098378192502</v>
      </c>
      <c r="D3309">
        <v>8.1482034818446E-2</v>
      </c>
      <c r="E3309">
        <v>7.7096869902874801</v>
      </c>
      <c r="F3309" s="17">
        <v>4.6987309573607398E-14</v>
      </c>
      <c r="G3309" t="s">
        <v>1020</v>
      </c>
      <c r="H3309" t="b">
        <v>0</v>
      </c>
      <c r="I3309" t="s">
        <v>382</v>
      </c>
      <c r="J3309" t="s">
        <v>382</v>
      </c>
      <c r="K3309" t="s">
        <v>382</v>
      </c>
      <c r="X3309" t="str">
        <f t="shared" si="264"/>
        <v>7.70968699028748_4.69873095736074E-14</v>
      </c>
      <c r="Y3309" t="str">
        <f t="shared" si="265"/>
        <v>grade9_all_grade_t8_ra_basic_kokugo_level_std</v>
      </c>
      <c r="Z3309" t="str">
        <f t="shared" si="266"/>
        <v>FALSE</v>
      </c>
      <c r="AA3309" s="2" t="e">
        <f t="shared" si="267"/>
        <v>#VALUE!</v>
      </c>
      <c r="AB3309">
        <f t="shared" si="268"/>
        <v>8.1482034818446E-2</v>
      </c>
    </row>
    <row r="3310" spans="1:28">
      <c r="A3310">
        <v>3309</v>
      </c>
      <c r="B3310" t="s">
        <v>116</v>
      </c>
      <c r="C3310">
        <v>7.7500473956910607E-2</v>
      </c>
      <c r="D3310">
        <v>3.3718710865484898E-2</v>
      </c>
      <c r="E3310">
        <v>2.2984411908891098</v>
      </c>
      <c r="F3310">
        <v>2.1850761759334099E-2</v>
      </c>
      <c r="G3310" t="s">
        <v>1020</v>
      </c>
      <c r="H3310" t="b">
        <v>0</v>
      </c>
      <c r="I3310" t="s">
        <v>382</v>
      </c>
      <c r="J3310" t="s">
        <v>382</v>
      </c>
      <c r="K3310" t="s">
        <v>382</v>
      </c>
      <c r="X3310" t="str">
        <f t="shared" si="264"/>
        <v>2.29844119088911_0.0218507617593341</v>
      </c>
      <c r="Y3310" t="str">
        <f t="shared" si="265"/>
        <v>grade9_all_grade_t8_ra_basic_kokugo_level_std</v>
      </c>
      <c r="Z3310" t="str">
        <f t="shared" si="266"/>
        <v>FALSE</v>
      </c>
      <c r="AA3310" s="2" t="e">
        <f t="shared" si="267"/>
        <v>#VALUE!</v>
      </c>
      <c r="AB3310">
        <f t="shared" si="268"/>
        <v>3.3718710865484898E-2</v>
      </c>
    </row>
    <row r="3311" spans="1:28">
      <c r="A3311">
        <v>3310</v>
      </c>
      <c r="B3311" t="s">
        <v>234</v>
      </c>
      <c r="C3311">
        <v>-5.2982526571990398E-3</v>
      </c>
      <c r="D3311">
        <v>2.9406961851656398E-3</v>
      </c>
      <c r="E3311">
        <v>-1.80170011575018</v>
      </c>
      <c r="F3311">
        <v>7.2052315139326195E-2</v>
      </c>
      <c r="G3311" t="s">
        <v>1020</v>
      </c>
      <c r="H3311" t="b">
        <v>0</v>
      </c>
      <c r="I3311" t="s">
        <v>382</v>
      </c>
      <c r="J3311" t="s">
        <v>382</v>
      </c>
      <c r="K3311" t="s">
        <v>382</v>
      </c>
      <c r="X3311" t="str">
        <f t="shared" si="264"/>
        <v>-1.80170011575018_0.0720523151393262</v>
      </c>
      <c r="Y3311" t="str">
        <f t="shared" si="265"/>
        <v>grade9_all_grade_t8_ra_basic_kokugo_level_std</v>
      </c>
      <c r="Z3311" t="str">
        <f t="shared" si="266"/>
        <v>FALSE</v>
      </c>
      <c r="AA3311" s="2" t="e">
        <f t="shared" si="267"/>
        <v>#VALUE!</v>
      </c>
      <c r="AB3311">
        <f t="shared" si="268"/>
        <v>2.9406961851656398E-3</v>
      </c>
    </row>
    <row r="3312" spans="1:28">
      <c r="A3312">
        <v>3311</v>
      </c>
      <c r="B3312" t="s">
        <v>150</v>
      </c>
      <c r="C3312">
        <v>-1.0549546055691901</v>
      </c>
      <c r="D3312">
        <v>0.12701694685083301</v>
      </c>
      <c r="E3312">
        <v>-8.3056208775677405</v>
      </c>
      <c r="F3312" s="17">
        <v>2.6530025221078298E-16</v>
      </c>
      <c r="G3312" t="s">
        <v>1021</v>
      </c>
      <c r="H3312" t="b">
        <v>0</v>
      </c>
      <c r="I3312" t="s">
        <v>382</v>
      </c>
      <c r="J3312" t="s">
        <v>382</v>
      </c>
      <c r="K3312" t="s">
        <v>382</v>
      </c>
      <c r="X3312" t="str">
        <f t="shared" si="264"/>
        <v>-8.30562087756774_2.65300252210783E-16</v>
      </c>
      <c r="Y3312" t="str">
        <f t="shared" si="265"/>
        <v>grade4_not_apr_march_grade_t8_ra_basic_kokugo_level_std</v>
      </c>
      <c r="Z3312" t="str">
        <f t="shared" si="266"/>
        <v>FALSE</v>
      </c>
      <c r="AA3312" s="2" t="e">
        <f t="shared" si="267"/>
        <v>#VALUE!</v>
      </c>
      <c r="AB3312">
        <f t="shared" si="268"/>
        <v>0.12701694685083301</v>
      </c>
    </row>
    <row r="3313" spans="1:28">
      <c r="A3313">
        <v>3312</v>
      </c>
      <c r="B3313" t="s">
        <v>116</v>
      </c>
      <c r="C3313">
        <v>3.0870268240970899E-2</v>
      </c>
      <c r="D3313">
        <v>5.3524792638926302E-2</v>
      </c>
      <c r="E3313">
        <v>0.57674708707830302</v>
      </c>
      <c r="F3313">
        <v>0.56421848801389196</v>
      </c>
      <c r="G3313" t="s">
        <v>1021</v>
      </c>
      <c r="H3313" t="b">
        <v>0</v>
      </c>
      <c r="I3313" t="s">
        <v>382</v>
      </c>
      <c r="J3313" t="s">
        <v>382</v>
      </c>
      <c r="K3313" t="s">
        <v>382</v>
      </c>
      <c r="X3313" t="str">
        <f t="shared" si="264"/>
        <v>0.576747087078303_0.564218488013892</v>
      </c>
      <c r="Y3313" t="str">
        <f t="shared" si="265"/>
        <v>grade4_not_apr_march_grade_t8_ra_basic_kokugo_level_std</v>
      </c>
      <c r="Z3313" t="str">
        <f t="shared" si="266"/>
        <v>FALSE</v>
      </c>
      <c r="AA3313" s="2" t="e">
        <f t="shared" si="267"/>
        <v>#VALUE!</v>
      </c>
      <c r="AB3313">
        <f t="shared" si="268"/>
        <v>5.3524792638926302E-2</v>
      </c>
    </row>
    <row r="3314" spans="1:28">
      <c r="A3314">
        <v>3313</v>
      </c>
      <c r="B3314" t="s">
        <v>234</v>
      </c>
      <c r="C3314">
        <v>3.4251145958293599E-4</v>
      </c>
      <c r="D3314">
        <v>4.8283820219273202E-3</v>
      </c>
      <c r="E3314">
        <v>7.0937108544327193E-2</v>
      </c>
      <c r="F3314">
        <v>0.94345962931342497</v>
      </c>
      <c r="G3314" t="s">
        <v>1021</v>
      </c>
      <c r="H3314" t="b">
        <v>0</v>
      </c>
      <c r="I3314" t="s">
        <v>382</v>
      </c>
      <c r="J3314" t="s">
        <v>382</v>
      </c>
      <c r="K3314" t="s">
        <v>382</v>
      </c>
      <c r="X3314" t="str">
        <f t="shared" si="264"/>
        <v>0.0709371085443272_0.943459629313425</v>
      </c>
      <c r="Y3314" t="str">
        <f t="shared" si="265"/>
        <v>grade4_not_apr_march_grade_t8_ra_basic_kokugo_level_std</v>
      </c>
      <c r="Z3314" t="str">
        <f t="shared" si="266"/>
        <v>FALSE</v>
      </c>
      <c r="AA3314" s="2" t="e">
        <f t="shared" si="267"/>
        <v>#VALUE!</v>
      </c>
      <c r="AB3314">
        <f t="shared" si="268"/>
        <v>4.8283820219273202E-3</v>
      </c>
    </row>
    <row r="3315" spans="1:28">
      <c r="A3315">
        <v>3314</v>
      </c>
      <c r="B3315" t="s">
        <v>150</v>
      </c>
      <c r="C3315">
        <v>-0.54430688002873395</v>
      </c>
      <c r="D3315">
        <v>0.117707669727164</v>
      </c>
      <c r="E3315">
        <v>-4.6242261127961104</v>
      </c>
      <c r="F3315" s="17">
        <v>4.1173181942963202E-6</v>
      </c>
      <c r="G3315" t="s">
        <v>1022</v>
      </c>
      <c r="H3315" t="b">
        <v>0</v>
      </c>
      <c r="I3315" t="s">
        <v>382</v>
      </c>
      <c r="J3315" t="s">
        <v>382</v>
      </c>
      <c r="K3315" t="s">
        <v>382</v>
      </c>
      <c r="X3315" t="str">
        <f t="shared" si="264"/>
        <v>-4.62422611279611_4.11731819429632E-06</v>
      </c>
      <c r="Y3315" t="str">
        <f t="shared" si="265"/>
        <v>grade5_not_apr_march_grade_t8_ra_basic_kokugo_level_std</v>
      </c>
      <c r="Z3315" t="str">
        <f t="shared" si="266"/>
        <v>FALSE</v>
      </c>
      <c r="AA3315" s="2" t="e">
        <f t="shared" si="267"/>
        <v>#VALUE!</v>
      </c>
      <c r="AB3315">
        <f t="shared" si="268"/>
        <v>0.117707669727164</v>
      </c>
    </row>
    <row r="3316" spans="1:28">
      <c r="A3316">
        <v>3315</v>
      </c>
      <c r="B3316" t="s">
        <v>116</v>
      </c>
      <c r="C3316">
        <v>5.42310125744686E-2</v>
      </c>
      <c r="D3316">
        <v>4.9147627153152802E-2</v>
      </c>
      <c r="E3316">
        <v>1.1034309429725899</v>
      </c>
      <c r="F3316">
        <v>0.27003512543800401</v>
      </c>
      <c r="G3316" t="s">
        <v>1022</v>
      </c>
      <c r="H3316" t="b">
        <v>0</v>
      </c>
      <c r="I3316" t="s">
        <v>382</v>
      </c>
      <c r="J3316" t="s">
        <v>382</v>
      </c>
      <c r="K3316" t="s">
        <v>382</v>
      </c>
      <c r="X3316" t="str">
        <f t="shared" si="264"/>
        <v>1.10343094297259_0.270035125438004</v>
      </c>
      <c r="Y3316" t="str">
        <f t="shared" si="265"/>
        <v>grade5_not_apr_march_grade_t8_ra_basic_kokugo_level_std</v>
      </c>
      <c r="Z3316" t="str">
        <f t="shared" si="266"/>
        <v>FALSE</v>
      </c>
      <c r="AA3316" s="2" t="e">
        <f t="shared" si="267"/>
        <v>#VALUE!</v>
      </c>
      <c r="AB3316">
        <f t="shared" si="268"/>
        <v>4.9147627153152802E-2</v>
      </c>
    </row>
    <row r="3317" spans="1:28">
      <c r="A3317">
        <v>3316</v>
      </c>
      <c r="B3317" t="s">
        <v>234</v>
      </c>
      <c r="C3317">
        <v>-2.77569052075306E-3</v>
      </c>
      <c r="D3317">
        <v>4.3419426409287603E-3</v>
      </c>
      <c r="E3317">
        <v>-0.63927388044889699</v>
      </c>
      <c r="F3317">
        <v>0.52275235431595701</v>
      </c>
      <c r="G3317" t="s">
        <v>1022</v>
      </c>
      <c r="H3317" t="b">
        <v>0</v>
      </c>
      <c r="I3317" t="s">
        <v>382</v>
      </c>
      <c r="J3317" t="s">
        <v>382</v>
      </c>
      <c r="K3317" t="s">
        <v>382</v>
      </c>
      <c r="X3317" t="str">
        <f t="shared" si="264"/>
        <v>-0.639273880448897_0.522752354315957</v>
      </c>
      <c r="Y3317" t="str">
        <f t="shared" si="265"/>
        <v>grade5_not_apr_march_grade_t8_ra_basic_kokugo_level_std</v>
      </c>
      <c r="Z3317" t="str">
        <f t="shared" si="266"/>
        <v>FALSE</v>
      </c>
      <c r="AA3317" s="2" t="e">
        <f t="shared" si="267"/>
        <v>#VALUE!</v>
      </c>
      <c r="AB3317">
        <f t="shared" si="268"/>
        <v>4.3419426409287603E-3</v>
      </c>
    </row>
    <row r="3318" spans="1:28">
      <c r="A3318">
        <v>3317</v>
      </c>
      <c r="B3318" t="s">
        <v>150</v>
      </c>
      <c r="C3318">
        <v>-0.195911723371158</v>
      </c>
      <c r="D3318">
        <v>0.10034889924564901</v>
      </c>
      <c r="E3318">
        <v>-1.9523056540119601</v>
      </c>
      <c r="F3318">
        <v>5.11086929750071E-2</v>
      </c>
      <c r="G3318" t="s">
        <v>1023</v>
      </c>
      <c r="H3318" t="b">
        <v>0</v>
      </c>
      <c r="I3318" t="s">
        <v>382</v>
      </c>
      <c r="J3318" t="s">
        <v>382</v>
      </c>
      <c r="K3318" t="s">
        <v>382</v>
      </c>
      <c r="X3318" t="str">
        <f t="shared" si="264"/>
        <v>-1.95230565401196_0.0511086929750071</v>
      </c>
      <c r="Y3318" t="str">
        <f t="shared" si="265"/>
        <v>grade6_not_apr_march_grade_t8_ra_basic_kokugo_level_std</v>
      </c>
      <c r="Z3318" t="str">
        <f t="shared" si="266"/>
        <v>FALSE</v>
      </c>
      <c r="AA3318" s="2" t="e">
        <f t="shared" si="267"/>
        <v>#VALUE!</v>
      </c>
      <c r="AB3318">
        <f t="shared" si="268"/>
        <v>0.10034889924564901</v>
      </c>
    </row>
    <row r="3319" spans="1:28">
      <c r="A3319">
        <v>3318</v>
      </c>
      <c r="B3319" t="s">
        <v>116</v>
      </c>
      <c r="C3319">
        <v>7.2347521579981103E-2</v>
      </c>
      <c r="D3319">
        <v>4.1945899785680203E-2</v>
      </c>
      <c r="E3319">
        <v>1.7247817295524901</v>
      </c>
      <c r="F3319">
        <v>8.4796039113154795E-2</v>
      </c>
      <c r="G3319" t="s">
        <v>1023</v>
      </c>
      <c r="H3319" t="b">
        <v>0</v>
      </c>
      <c r="I3319" t="s">
        <v>382</v>
      </c>
      <c r="J3319" t="s">
        <v>382</v>
      </c>
      <c r="K3319" t="s">
        <v>382</v>
      </c>
      <c r="X3319" t="str">
        <f t="shared" si="264"/>
        <v>1.72478172955249_0.0847960391131548</v>
      </c>
      <c r="Y3319" t="str">
        <f t="shared" si="265"/>
        <v>grade6_not_apr_march_grade_t8_ra_basic_kokugo_level_std</v>
      </c>
      <c r="Z3319" t="str">
        <f t="shared" si="266"/>
        <v>FALSE</v>
      </c>
      <c r="AA3319" s="2" t="e">
        <f t="shared" si="267"/>
        <v>#VALUE!</v>
      </c>
      <c r="AB3319">
        <f t="shared" si="268"/>
        <v>4.1945899785680203E-2</v>
      </c>
    </row>
    <row r="3320" spans="1:28">
      <c r="A3320">
        <v>3319</v>
      </c>
      <c r="B3320" t="s">
        <v>234</v>
      </c>
      <c r="C3320">
        <v>-4.9532369449289699E-3</v>
      </c>
      <c r="D3320">
        <v>3.6749226448207599E-3</v>
      </c>
      <c r="E3320">
        <v>-1.3478479477411001</v>
      </c>
      <c r="F3320">
        <v>0.17793375641368001</v>
      </c>
      <c r="G3320" t="s">
        <v>1023</v>
      </c>
      <c r="H3320" t="b">
        <v>0</v>
      </c>
      <c r="I3320" t="s">
        <v>382</v>
      </c>
      <c r="J3320" t="s">
        <v>382</v>
      </c>
      <c r="K3320" t="s">
        <v>382</v>
      </c>
      <c r="X3320" t="str">
        <f t="shared" si="264"/>
        <v>-1.3478479477411_0.17793375641368</v>
      </c>
      <c r="Y3320" t="str">
        <f t="shared" si="265"/>
        <v>grade6_not_apr_march_grade_t8_ra_basic_kokugo_level_std</v>
      </c>
      <c r="Z3320" t="str">
        <f t="shared" si="266"/>
        <v>FALSE</v>
      </c>
      <c r="AA3320" s="2" t="e">
        <f t="shared" si="267"/>
        <v>#VALUE!</v>
      </c>
      <c r="AB3320">
        <f t="shared" si="268"/>
        <v>3.6749226448207599E-3</v>
      </c>
    </row>
    <row r="3321" spans="1:28">
      <c r="A3321">
        <v>3320</v>
      </c>
      <c r="B3321" t="s">
        <v>150</v>
      </c>
      <c r="C3321">
        <v>0.23372573698517601</v>
      </c>
      <c r="D3321">
        <v>9.9168203403936797E-2</v>
      </c>
      <c r="E3321">
        <v>2.3568616649547698</v>
      </c>
      <c r="F3321">
        <v>1.8617970851693401E-2</v>
      </c>
      <c r="G3321" t="s">
        <v>1024</v>
      </c>
      <c r="H3321" t="b">
        <v>0</v>
      </c>
      <c r="I3321" t="s">
        <v>382</v>
      </c>
      <c r="J3321" t="s">
        <v>382</v>
      </c>
      <c r="K3321" t="s">
        <v>382</v>
      </c>
      <c r="X3321" t="str">
        <f t="shared" si="264"/>
        <v>2.35686166495477_0.0186179708516934</v>
      </c>
      <c r="Y3321" t="str">
        <f t="shared" si="265"/>
        <v>grade7_not_apr_march_grade_t8_ra_basic_kokugo_level_std</v>
      </c>
      <c r="Z3321" t="str">
        <f t="shared" si="266"/>
        <v>FALSE</v>
      </c>
      <c r="AA3321" s="2" t="e">
        <f t="shared" si="267"/>
        <v>#VALUE!</v>
      </c>
      <c r="AB3321">
        <f t="shared" si="268"/>
        <v>9.9168203403936797E-2</v>
      </c>
    </row>
    <row r="3322" spans="1:28">
      <c r="A3322">
        <v>3321</v>
      </c>
      <c r="B3322" t="s">
        <v>116</v>
      </c>
      <c r="C3322">
        <v>4.8392967766233502E-2</v>
      </c>
      <c r="D3322">
        <v>4.1649810695813597E-2</v>
      </c>
      <c r="E3322">
        <v>1.1619012657624801</v>
      </c>
      <c r="F3322">
        <v>0.24554684371386901</v>
      </c>
      <c r="G3322" t="s">
        <v>1024</v>
      </c>
      <c r="H3322" t="b">
        <v>0</v>
      </c>
      <c r="I3322" t="s">
        <v>382</v>
      </c>
      <c r="J3322" t="s">
        <v>382</v>
      </c>
      <c r="K3322" t="s">
        <v>382</v>
      </c>
      <c r="X3322" t="str">
        <f t="shared" si="264"/>
        <v>1.16190126576248_0.245546843713869</v>
      </c>
      <c r="Y3322" t="str">
        <f t="shared" si="265"/>
        <v>grade7_not_apr_march_grade_t8_ra_basic_kokugo_level_std</v>
      </c>
      <c r="Z3322" t="str">
        <f t="shared" si="266"/>
        <v>FALSE</v>
      </c>
      <c r="AA3322" s="2" t="e">
        <f t="shared" si="267"/>
        <v>#VALUE!</v>
      </c>
      <c r="AB3322">
        <f t="shared" si="268"/>
        <v>4.1649810695813597E-2</v>
      </c>
    </row>
    <row r="3323" spans="1:28">
      <c r="A3323">
        <v>3322</v>
      </c>
      <c r="B3323" t="s">
        <v>234</v>
      </c>
      <c r="C3323">
        <v>-3.1896664354530801E-3</v>
      </c>
      <c r="D3323">
        <v>3.6357739709902302E-3</v>
      </c>
      <c r="E3323">
        <v>-0.87730053102953198</v>
      </c>
      <c r="F3323">
        <v>0.38052960144428599</v>
      </c>
      <c r="G3323" t="s">
        <v>1024</v>
      </c>
      <c r="H3323" t="b">
        <v>0</v>
      </c>
      <c r="I3323" t="s">
        <v>382</v>
      </c>
      <c r="J3323" t="s">
        <v>382</v>
      </c>
      <c r="K3323" t="s">
        <v>382</v>
      </c>
      <c r="X3323" t="str">
        <f t="shared" si="264"/>
        <v>-0.877300531029532_0.380529601444286</v>
      </c>
      <c r="Y3323" t="str">
        <f t="shared" si="265"/>
        <v>grade7_not_apr_march_grade_t8_ra_basic_kokugo_level_std</v>
      </c>
      <c r="Z3323" t="str">
        <f t="shared" si="266"/>
        <v>FALSE</v>
      </c>
      <c r="AA3323" s="2" t="e">
        <f t="shared" si="267"/>
        <v>#VALUE!</v>
      </c>
      <c r="AB3323">
        <f t="shared" si="268"/>
        <v>3.6357739709902302E-3</v>
      </c>
    </row>
    <row r="3324" spans="1:28">
      <c r="A3324">
        <v>3323</v>
      </c>
      <c r="B3324" t="s">
        <v>150</v>
      </c>
      <c r="C3324">
        <v>0.50480917604944098</v>
      </c>
      <c r="D3324">
        <v>0.117692885653878</v>
      </c>
      <c r="E3324">
        <v>4.2892072298577899</v>
      </c>
      <c r="F3324" s="17">
        <v>1.9886021892047198E-5</v>
      </c>
      <c r="G3324" t="s">
        <v>1025</v>
      </c>
      <c r="H3324" t="b">
        <v>0</v>
      </c>
      <c r="I3324" t="s">
        <v>382</v>
      </c>
      <c r="J3324" t="s">
        <v>382</v>
      </c>
      <c r="K3324" t="s">
        <v>382</v>
      </c>
      <c r="X3324" t="str">
        <f t="shared" ref="X3324:X3387" si="269">E3324&amp;"_"&amp;F3324</f>
        <v>4.28920722985779_1.98860218920472E-05</v>
      </c>
      <c r="Y3324" t="str">
        <f t="shared" ref="Y3324:Y3387" si="270">TEXT(G3324,"0.000")</f>
        <v>grade8_not_apr_march_grade_t8_ra_basic_kokugo_level_std</v>
      </c>
      <c r="Z3324" t="str">
        <f t="shared" ref="Z3324:Z3387" si="271">TEXT(H3324,"0.000")</f>
        <v>FALSE</v>
      </c>
      <c r="AA3324" s="2" t="e">
        <f t="shared" ref="AA3324:AA3387" si="272">IF(COUNTIF(J3324,"*E*")&gt;0, "***", IF(TEXT(J3324, "0.00E+00")*1&lt;0.01, "***", IF(TEXT(J3324, "0.00E+00")*1&lt;0.05, "**",  IF(TEXT(J3324, "0.00E+00")*1&lt;0.1, "*",""))))</f>
        <v>#VALUE!</v>
      </c>
      <c r="AB3324">
        <f t="shared" ref="AB3324:AB3387" si="273">D3324</f>
        <v>0.117692885653878</v>
      </c>
    </row>
    <row r="3325" spans="1:28">
      <c r="A3325">
        <v>3324</v>
      </c>
      <c r="B3325" t="s">
        <v>116</v>
      </c>
      <c r="C3325">
        <v>1.17194485109644E-2</v>
      </c>
      <c r="D3325">
        <v>4.7293791087797597E-2</v>
      </c>
      <c r="E3325">
        <v>0.24780099546699599</v>
      </c>
      <c r="F3325">
        <v>0.804345350609737</v>
      </c>
      <c r="G3325" t="s">
        <v>1025</v>
      </c>
      <c r="H3325" t="b">
        <v>0</v>
      </c>
      <c r="I3325" t="s">
        <v>382</v>
      </c>
      <c r="J3325" t="s">
        <v>382</v>
      </c>
      <c r="K3325" t="s">
        <v>382</v>
      </c>
      <c r="X3325" t="str">
        <f t="shared" si="269"/>
        <v>0.247800995466996_0.804345350609737</v>
      </c>
      <c r="Y3325" t="str">
        <f t="shared" si="270"/>
        <v>grade8_not_apr_march_grade_t8_ra_basic_kokugo_level_std</v>
      </c>
      <c r="Z3325" t="str">
        <f t="shared" si="271"/>
        <v>FALSE</v>
      </c>
      <c r="AA3325" s="2" t="e">
        <f t="shared" si="272"/>
        <v>#VALUE!</v>
      </c>
      <c r="AB3325">
        <f t="shared" si="273"/>
        <v>4.7293791087797597E-2</v>
      </c>
    </row>
    <row r="3326" spans="1:28">
      <c r="A3326">
        <v>3325</v>
      </c>
      <c r="B3326" t="s">
        <v>234</v>
      </c>
      <c r="C3326">
        <v>6.5459368615434002E-4</v>
      </c>
      <c r="D3326">
        <v>4.1408296691920502E-3</v>
      </c>
      <c r="E3326">
        <v>0.15808273666133801</v>
      </c>
      <c r="F3326">
        <v>0.87442734285921497</v>
      </c>
      <c r="G3326" t="s">
        <v>1025</v>
      </c>
      <c r="H3326" t="b">
        <v>0</v>
      </c>
      <c r="I3326" t="s">
        <v>382</v>
      </c>
      <c r="J3326" t="s">
        <v>382</v>
      </c>
      <c r="K3326" t="s">
        <v>382</v>
      </c>
      <c r="X3326" t="str">
        <f t="shared" si="269"/>
        <v>0.158082736661338_0.874427342859215</v>
      </c>
      <c r="Y3326" t="str">
        <f t="shared" si="270"/>
        <v>grade8_not_apr_march_grade_t8_ra_basic_kokugo_level_std</v>
      </c>
      <c r="Z3326" t="str">
        <f t="shared" si="271"/>
        <v>FALSE</v>
      </c>
      <c r="AA3326" s="2" t="e">
        <f t="shared" si="272"/>
        <v>#VALUE!</v>
      </c>
      <c r="AB3326">
        <f t="shared" si="273"/>
        <v>4.1408296691920502E-3</v>
      </c>
    </row>
    <row r="3327" spans="1:28">
      <c r="A3327">
        <v>3326</v>
      </c>
      <c r="B3327" t="s">
        <v>150</v>
      </c>
      <c r="C3327">
        <v>0.87002976632344797</v>
      </c>
      <c r="D3327">
        <v>0.13267592927130101</v>
      </c>
      <c r="E3327">
        <v>6.55755547447027</v>
      </c>
      <c r="F3327" s="17">
        <v>1.2735269652492099E-10</v>
      </c>
      <c r="G3327" t="s">
        <v>1026</v>
      </c>
      <c r="H3327" t="b">
        <v>0</v>
      </c>
      <c r="I3327" t="s">
        <v>382</v>
      </c>
      <c r="J3327" t="s">
        <v>382</v>
      </c>
      <c r="K3327" t="s">
        <v>382</v>
      </c>
      <c r="X3327" t="str">
        <f t="shared" si="269"/>
        <v>6.55755547447027_1.27352696524921E-10</v>
      </c>
      <c r="Y3327" t="str">
        <f t="shared" si="270"/>
        <v>grade9_not_apr_march_grade_t8_ra_basic_kokugo_level_std</v>
      </c>
      <c r="Z3327" t="str">
        <f t="shared" si="271"/>
        <v>FALSE</v>
      </c>
      <c r="AA3327" s="2" t="e">
        <f t="shared" si="272"/>
        <v>#VALUE!</v>
      </c>
      <c r="AB3327">
        <f t="shared" si="273"/>
        <v>0.13267592927130101</v>
      </c>
    </row>
    <row r="3328" spans="1:28">
      <c r="A3328">
        <v>3327</v>
      </c>
      <c r="B3328" t="s">
        <v>116</v>
      </c>
      <c r="C3328">
        <v>-2.5645818605192699E-2</v>
      </c>
      <c r="D3328">
        <v>5.5975706746454898E-2</v>
      </c>
      <c r="E3328">
        <v>-0.45815979995316197</v>
      </c>
      <c r="F3328">
        <v>0.64702059649867205</v>
      </c>
      <c r="G3328" t="s">
        <v>1026</v>
      </c>
      <c r="H3328" t="b">
        <v>0</v>
      </c>
      <c r="I3328" t="s">
        <v>382</v>
      </c>
      <c r="J3328" t="s">
        <v>382</v>
      </c>
      <c r="K3328" t="s">
        <v>382</v>
      </c>
      <c r="X3328" t="str">
        <f t="shared" si="269"/>
        <v>-0.458159799953162_0.647020596498672</v>
      </c>
      <c r="Y3328" t="str">
        <f t="shared" si="270"/>
        <v>grade9_not_apr_march_grade_t8_ra_basic_kokugo_level_std</v>
      </c>
      <c r="Z3328" t="str">
        <f t="shared" si="271"/>
        <v>FALSE</v>
      </c>
      <c r="AA3328" s="2" t="e">
        <f t="shared" si="272"/>
        <v>#VALUE!</v>
      </c>
      <c r="AB3328">
        <f t="shared" si="273"/>
        <v>5.5975706746454898E-2</v>
      </c>
    </row>
    <row r="3329" spans="1:28">
      <c r="A3329">
        <v>3328</v>
      </c>
      <c r="B3329" t="s">
        <v>234</v>
      </c>
      <c r="C3329">
        <v>3.7264823824053701E-3</v>
      </c>
      <c r="D3329">
        <v>4.9557251051263696E-3</v>
      </c>
      <c r="E3329">
        <v>0.751955022394315</v>
      </c>
      <c r="F3329">
        <v>0.45240331866914202</v>
      </c>
      <c r="G3329" t="s">
        <v>1026</v>
      </c>
      <c r="H3329" t="b">
        <v>0</v>
      </c>
      <c r="I3329" t="s">
        <v>382</v>
      </c>
      <c r="J3329" t="s">
        <v>382</v>
      </c>
      <c r="K3329" t="s">
        <v>382</v>
      </c>
      <c r="X3329" t="str">
        <f t="shared" si="269"/>
        <v>0.751955022394315_0.452403318669142</v>
      </c>
      <c r="Y3329" t="str">
        <f t="shared" si="270"/>
        <v>grade9_not_apr_march_grade_t8_ra_basic_kokugo_level_std</v>
      </c>
      <c r="Z3329" t="str">
        <f t="shared" si="271"/>
        <v>FALSE</v>
      </c>
      <c r="AA3329" s="2" t="e">
        <f t="shared" si="272"/>
        <v>#VALUE!</v>
      </c>
      <c r="AB3329">
        <f t="shared" si="273"/>
        <v>4.9557251051263696E-3</v>
      </c>
    </row>
    <row r="3330" spans="1:28">
      <c r="A3330">
        <v>3329</v>
      </c>
      <c r="B3330" t="s">
        <v>116</v>
      </c>
      <c r="C3330">
        <v>0.11518448013282299</v>
      </c>
      <c r="D3330">
        <v>6.4529934241017495E-2</v>
      </c>
      <c r="E3330">
        <v>1.7849774912618399</v>
      </c>
      <c r="F3330">
        <v>7.4825141186351807E-2</v>
      </c>
      <c r="G3330" t="s">
        <v>1027</v>
      </c>
      <c r="H3330" t="b">
        <v>0</v>
      </c>
      <c r="I3330" t="s">
        <v>382</v>
      </c>
      <c r="J3330" t="s">
        <v>382</v>
      </c>
      <c r="K3330" t="s">
        <v>382</v>
      </c>
      <c r="X3330" t="str">
        <f t="shared" si="269"/>
        <v>1.78497749126184_0.0748251411863518</v>
      </c>
      <c r="Y3330" t="str">
        <f t="shared" si="270"/>
        <v>grade4_all_grade_t8_ra_cont_kokugo_level_std</v>
      </c>
      <c r="Z3330" t="str">
        <f t="shared" si="271"/>
        <v>FALSE</v>
      </c>
      <c r="AA3330" s="2" t="e">
        <f t="shared" si="272"/>
        <v>#VALUE!</v>
      </c>
      <c r="AB3330">
        <f t="shared" si="273"/>
        <v>6.4529934241017495E-2</v>
      </c>
    </row>
    <row r="3331" spans="1:28">
      <c r="A3331">
        <v>3330</v>
      </c>
      <c r="B3331" t="s">
        <v>234</v>
      </c>
      <c r="C3331">
        <v>-8.0612418917558708E-3</v>
      </c>
      <c r="D3331">
        <v>6.1597782821438503E-3</v>
      </c>
      <c r="E3331">
        <v>-1.3086902681422901</v>
      </c>
      <c r="F3331">
        <v>0.19119494431998599</v>
      </c>
      <c r="G3331" t="s">
        <v>1027</v>
      </c>
      <c r="H3331" t="b">
        <v>0</v>
      </c>
      <c r="I3331" t="s">
        <v>382</v>
      </c>
      <c r="J3331" t="s">
        <v>382</v>
      </c>
      <c r="K3331" t="s">
        <v>382</v>
      </c>
      <c r="X3331" t="str">
        <f t="shared" si="269"/>
        <v>-1.30869026814229_0.191194944319986</v>
      </c>
      <c r="Y3331" t="str">
        <f t="shared" si="270"/>
        <v>grade4_all_grade_t8_ra_cont_kokugo_level_std</v>
      </c>
      <c r="Z3331" t="str">
        <f t="shared" si="271"/>
        <v>FALSE</v>
      </c>
      <c r="AA3331" s="2" t="e">
        <f t="shared" si="272"/>
        <v>#VALUE!</v>
      </c>
      <c r="AB3331">
        <f t="shared" si="273"/>
        <v>6.1597782821438503E-3</v>
      </c>
    </row>
    <row r="3332" spans="1:28">
      <c r="A3332">
        <v>3331</v>
      </c>
      <c r="B3332" t="s">
        <v>140</v>
      </c>
      <c r="C3332">
        <v>0.36746937226989301</v>
      </c>
      <c r="D3332">
        <v>0.13018996214450099</v>
      </c>
      <c r="E3332">
        <v>2.8225630165098998</v>
      </c>
      <c r="F3332">
        <v>4.9394536579936803E-3</v>
      </c>
      <c r="G3332" t="s">
        <v>1027</v>
      </c>
      <c r="H3332" t="b">
        <v>0</v>
      </c>
      <c r="I3332" t="s">
        <v>382</v>
      </c>
      <c r="J3332" t="s">
        <v>382</v>
      </c>
      <c r="K3332" t="s">
        <v>382</v>
      </c>
      <c r="X3332" t="str">
        <f t="shared" si="269"/>
        <v>2.8225630165099_0.00493945365799368</v>
      </c>
      <c r="Y3332" t="str">
        <f t="shared" si="270"/>
        <v>grade4_all_grade_t8_ra_cont_kokugo_level_std</v>
      </c>
      <c r="Z3332" t="str">
        <f t="shared" si="271"/>
        <v>FALSE</v>
      </c>
      <c r="AA3332" s="2" t="e">
        <f t="shared" si="272"/>
        <v>#VALUE!</v>
      </c>
      <c r="AB3332">
        <f t="shared" si="273"/>
        <v>0.13018996214450099</v>
      </c>
    </row>
    <row r="3333" spans="1:28">
      <c r="A3333">
        <v>3332</v>
      </c>
      <c r="B3333" t="s">
        <v>117</v>
      </c>
      <c r="C3333">
        <v>0.218207340281105</v>
      </c>
      <c r="D3333">
        <v>0.26132395994450502</v>
      </c>
      <c r="E3333">
        <v>0.83500701706588099</v>
      </c>
      <c r="F3333">
        <v>0.40408234221990202</v>
      </c>
      <c r="G3333" t="s">
        <v>1027</v>
      </c>
      <c r="H3333" t="b">
        <v>0</v>
      </c>
      <c r="I3333" t="s">
        <v>382</v>
      </c>
      <c r="J3333" t="s">
        <v>382</v>
      </c>
      <c r="K3333" t="s">
        <v>382</v>
      </c>
      <c r="X3333" t="str">
        <f t="shared" si="269"/>
        <v>0.835007017065881_0.404082342219902</v>
      </c>
      <c r="Y3333" t="str">
        <f t="shared" si="270"/>
        <v>grade4_all_grade_t8_ra_cont_kokugo_level_std</v>
      </c>
      <c r="Z3333" t="str">
        <f t="shared" si="271"/>
        <v>FALSE</v>
      </c>
      <c r="AA3333" s="2" t="e">
        <f t="shared" si="272"/>
        <v>#VALUE!</v>
      </c>
      <c r="AB3333">
        <f t="shared" si="273"/>
        <v>0.26132395994450502</v>
      </c>
    </row>
    <row r="3334" spans="1:28">
      <c r="A3334">
        <v>3333</v>
      </c>
      <c r="B3334" t="s">
        <v>118</v>
      </c>
      <c r="C3334">
        <v>0.460106355010799</v>
      </c>
      <c r="D3334">
        <v>0.25870424572691503</v>
      </c>
      <c r="E3334">
        <v>1.7785033010106901</v>
      </c>
      <c r="F3334">
        <v>7.5882726202210496E-2</v>
      </c>
      <c r="G3334" t="s">
        <v>1027</v>
      </c>
      <c r="H3334" t="b">
        <v>0</v>
      </c>
      <c r="I3334" t="s">
        <v>382</v>
      </c>
      <c r="J3334" t="s">
        <v>382</v>
      </c>
      <c r="K3334" t="s">
        <v>382</v>
      </c>
      <c r="X3334" t="str">
        <f t="shared" si="269"/>
        <v>1.77850330101069_0.0758827262022105</v>
      </c>
      <c r="Y3334" t="str">
        <f t="shared" si="270"/>
        <v>grade4_all_grade_t8_ra_cont_kokugo_level_std</v>
      </c>
      <c r="Z3334" t="str">
        <f t="shared" si="271"/>
        <v>FALSE</v>
      </c>
      <c r="AA3334" s="2" t="e">
        <f t="shared" si="272"/>
        <v>#VALUE!</v>
      </c>
      <c r="AB3334">
        <f t="shared" si="273"/>
        <v>0.25870424572691503</v>
      </c>
    </row>
    <row r="3335" spans="1:28">
      <c r="A3335">
        <v>3334</v>
      </c>
      <c r="B3335" t="s">
        <v>119</v>
      </c>
      <c r="C3335">
        <v>0.616014557989224</v>
      </c>
      <c r="D3335">
        <v>0.26758938560847201</v>
      </c>
      <c r="E3335">
        <v>2.3020889135361902</v>
      </c>
      <c r="F3335">
        <v>2.1709024533207701E-2</v>
      </c>
      <c r="G3335" t="s">
        <v>1027</v>
      </c>
      <c r="H3335" t="b">
        <v>0</v>
      </c>
      <c r="I3335" t="s">
        <v>382</v>
      </c>
      <c r="J3335" t="s">
        <v>382</v>
      </c>
      <c r="K3335" t="s">
        <v>382</v>
      </c>
      <c r="X3335" t="str">
        <f t="shared" si="269"/>
        <v>2.30208891353619_0.0217090245332077</v>
      </c>
      <c r="Y3335" t="str">
        <f t="shared" si="270"/>
        <v>grade4_all_grade_t8_ra_cont_kokugo_level_std</v>
      </c>
      <c r="Z3335" t="str">
        <f t="shared" si="271"/>
        <v>FALSE</v>
      </c>
      <c r="AA3335" s="2" t="e">
        <f t="shared" si="272"/>
        <v>#VALUE!</v>
      </c>
      <c r="AB3335">
        <f t="shared" si="273"/>
        <v>0.26758938560847201</v>
      </c>
    </row>
    <row r="3336" spans="1:28">
      <c r="A3336">
        <v>3335</v>
      </c>
      <c r="B3336" t="s">
        <v>120</v>
      </c>
      <c r="C3336">
        <v>0.49640970502086101</v>
      </c>
      <c r="D3336">
        <v>0.285213875082583</v>
      </c>
      <c r="E3336">
        <v>1.74048231306112</v>
      </c>
      <c r="F3336">
        <v>8.2342937979650796E-2</v>
      </c>
      <c r="G3336" t="s">
        <v>1027</v>
      </c>
      <c r="H3336" t="b">
        <v>0</v>
      </c>
      <c r="I3336" t="s">
        <v>382</v>
      </c>
      <c r="J3336" t="s">
        <v>382</v>
      </c>
      <c r="K3336" t="s">
        <v>382</v>
      </c>
      <c r="X3336" t="str">
        <f t="shared" si="269"/>
        <v>1.74048231306112_0.0823429379796508</v>
      </c>
      <c r="Y3336" t="str">
        <f t="shared" si="270"/>
        <v>grade4_all_grade_t8_ra_cont_kokugo_level_std</v>
      </c>
      <c r="Z3336" t="str">
        <f t="shared" si="271"/>
        <v>FALSE</v>
      </c>
      <c r="AA3336" s="2" t="e">
        <f t="shared" si="272"/>
        <v>#VALUE!</v>
      </c>
      <c r="AB3336">
        <f t="shared" si="273"/>
        <v>0.285213875082583</v>
      </c>
    </row>
    <row r="3337" spans="1:28">
      <c r="A3337">
        <v>3336</v>
      </c>
      <c r="B3337" t="s">
        <v>121</v>
      </c>
      <c r="C3337">
        <v>1.6438818146924699E-2</v>
      </c>
      <c r="D3337">
        <v>0.145490965460187</v>
      </c>
      <c r="E3337">
        <v>0.112988583826692</v>
      </c>
      <c r="F3337">
        <v>0.91008151944965099</v>
      </c>
      <c r="G3337" t="s">
        <v>1027</v>
      </c>
      <c r="H3337" t="b">
        <v>0</v>
      </c>
      <c r="I3337" t="s">
        <v>382</v>
      </c>
      <c r="J3337" t="s">
        <v>382</v>
      </c>
      <c r="K3337" t="s">
        <v>382</v>
      </c>
      <c r="X3337" t="str">
        <f t="shared" si="269"/>
        <v>0.112988583826692_0.910081519449651</v>
      </c>
      <c r="Y3337" t="str">
        <f t="shared" si="270"/>
        <v>grade4_all_grade_t8_ra_cont_kokugo_level_std</v>
      </c>
      <c r="Z3337" t="str">
        <f t="shared" si="271"/>
        <v>FALSE</v>
      </c>
      <c r="AA3337" s="2" t="e">
        <f t="shared" si="272"/>
        <v>#VALUE!</v>
      </c>
      <c r="AB3337">
        <f t="shared" si="273"/>
        <v>0.145490965460187</v>
      </c>
    </row>
    <row r="3338" spans="1:28">
      <c r="A3338">
        <v>3337</v>
      </c>
      <c r="B3338" t="s">
        <v>122</v>
      </c>
      <c r="C3338">
        <v>-1.51090275130505E-2</v>
      </c>
      <c r="D3338">
        <v>0.20395320681450799</v>
      </c>
      <c r="E3338">
        <v>-7.4080852902656105E-2</v>
      </c>
      <c r="F3338">
        <v>0.940973433056288</v>
      </c>
      <c r="G3338" t="s">
        <v>1027</v>
      </c>
      <c r="H3338" t="b">
        <v>0</v>
      </c>
      <c r="I3338" t="s">
        <v>382</v>
      </c>
      <c r="J3338" t="s">
        <v>382</v>
      </c>
      <c r="K3338" t="s">
        <v>382</v>
      </c>
      <c r="X3338" t="str">
        <f t="shared" si="269"/>
        <v>-0.0740808529026561_0.940973433056288</v>
      </c>
      <c r="Y3338" t="str">
        <f t="shared" si="270"/>
        <v>grade4_all_grade_t8_ra_cont_kokugo_level_std</v>
      </c>
      <c r="Z3338" t="str">
        <f t="shared" si="271"/>
        <v>FALSE</v>
      </c>
      <c r="AA3338" s="2" t="e">
        <f t="shared" si="272"/>
        <v>#VALUE!</v>
      </c>
      <c r="AB3338">
        <f t="shared" si="273"/>
        <v>0.20395320681450799</v>
      </c>
    </row>
    <row r="3339" spans="1:28">
      <c r="A3339">
        <v>3338</v>
      </c>
      <c r="B3339" t="s">
        <v>116</v>
      </c>
      <c r="C3339">
        <v>5.6233099492666597E-2</v>
      </c>
      <c r="D3339">
        <v>5.1508497671228601E-2</v>
      </c>
      <c r="E3339">
        <v>1.0917247063114599</v>
      </c>
      <c r="F3339">
        <v>0.27532866140073697</v>
      </c>
      <c r="G3339" t="s">
        <v>1028</v>
      </c>
      <c r="H3339" t="b">
        <v>0</v>
      </c>
      <c r="I3339" t="s">
        <v>382</v>
      </c>
      <c r="J3339" t="s">
        <v>382</v>
      </c>
      <c r="K3339" t="s">
        <v>382</v>
      </c>
      <c r="X3339" t="str">
        <f t="shared" si="269"/>
        <v>1.09172470631146_0.275328661400737</v>
      </c>
      <c r="Y3339" t="str">
        <f t="shared" si="270"/>
        <v>grade5_all_grade_t8_ra_cont_kokugo_level_std</v>
      </c>
      <c r="Z3339" t="str">
        <f t="shared" si="271"/>
        <v>FALSE</v>
      </c>
      <c r="AA3339" s="2" t="e">
        <f t="shared" si="272"/>
        <v>#VALUE!</v>
      </c>
      <c r="AB3339">
        <f t="shared" si="273"/>
        <v>5.1508497671228601E-2</v>
      </c>
    </row>
    <row r="3340" spans="1:28">
      <c r="A3340">
        <v>3339</v>
      </c>
      <c r="B3340" t="s">
        <v>234</v>
      </c>
      <c r="C3340">
        <v>-3.64159920874164E-3</v>
      </c>
      <c r="D3340">
        <v>4.6441533990268201E-3</v>
      </c>
      <c r="E3340">
        <v>-0.784125522103714</v>
      </c>
      <c r="F3340">
        <v>0.43323095748811202</v>
      </c>
      <c r="G3340" t="s">
        <v>1028</v>
      </c>
      <c r="H3340" t="b">
        <v>0</v>
      </c>
      <c r="I3340" t="s">
        <v>382</v>
      </c>
      <c r="J3340" t="s">
        <v>382</v>
      </c>
      <c r="K3340" t="s">
        <v>382</v>
      </c>
      <c r="X3340" t="str">
        <f t="shared" si="269"/>
        <v>-0.784125522103714_0.433230957488112</v>
      </c>
      <c r="Y3340" t="str">
        <f t="shared" si="270"/>
        <v>grade5_all_grade_t8_ra_cont_kokugo_level_std</v>
      </c>
      <c r="Z3340" t="str">
        <f t="shared" si="271"/>
        <v>FALSE</v>
      </c>
      <c r="AA3340" s="2" t="e">
        <f t="shared" si="272"/>
        <v>#VALUE!</v>
      </c>
      <c r="AB3340">
        <f t="shared" si="273"/>
        <v>4.6441533990268201E-3</v>
      </c>
    </row>
    <row r="3341" spans="1:28">
      <c r="A3341">
        <v>3340</v>
      </c>
      <c r="B3341" t="s">
        <v>140</v>
      </c>
      <c r="C3341">
        <v>0.39563844805328302</v>
      </c>
      <c r="D3341">
        <v>9.3504342275776794E-2</v>
      </c>
      <c r="E3341">
        <v>4.2312307474064399</v>
      </c>
      <c r="F3341" s="17">
        <v>2.6325441427838499E-5</v>
      </c>
      <c r="G3341" t="s">
        <v>1028</v>
      </c>
      <c r="H3341" t="b">
        <v>0</v>
      </c>
      <c r="I3341" t="s">
        <v>382</v>
      </c>
      <c r="J3341" t="s">
        <v>382</v>
      </c>
      <c r="K3341" t="s">
        <v>382</v>
      </c>
      <c r="X3341" t="str">
        <f t="shared" si="269"/>
        <v>4.23123074740644_2.63254414278385E-05</v>
      </c>
      <c r="Y3341" t="str">
        <f t="shared" si="270"/>
        <v>grade5_all_grade_t8_ra_cont_kokugo_level_std</v>
      </c>
      <c r="Z3341" t="str">
        <f t="shared" si="271"/>
        <v>FALSE</v>
      </c>
      <c r="AA3341" s="2" t="e">
        <f t="shared" si="272"/>
        <v>#VALUE!</v>
      </c>
      <c r="AB3341">
        <f t="shared" si="273"/>
        <v>9.3504342275776794E-2</v>
      </c>
    </row>
    <row r="3342" spans="1:28">
      <c r="A3342">
        <v>3341</v>
      </c>
      <c r="B3342" t="s">
        <v>117</v>
      </c>
      <c r="C3342">
        <v>0.36463539185511901</v>
      </c>
      <c r="D3342">
        <v>0.166659019243868</v>
      </c>
      <c r="E3342">
        <v>2.1879127424934399</v>
      </c>
      <c r="F3342">
        <v>2.9004944097706101E-2</v>
      </c>
      <c r="G3342" t="s">
        <v>1028</v>
      </c>
      <c r="H3342" t="b">
        <v>0</v>
      </c>
      <c r="I3342" t="s">
        <v>382</v>
      </c>
      <c r="J3342" t="s">
        <v>382</v>
      </c>
      <c r="K3342" t="s">
        <v>382</v>
      </c>
      <c r="X3342" t="str">
        <f t="shared" si="269"/>
        <v>2.18791274249344_0.0290049440977061</v>
      </c>
      <c r="Y3342" t="str">
        <f t="shared" si="270"/>
        <v>grade5_all_grade_t8_ra_cont_kokugo_level_std</v>
      </c>
      <c r="Z3342" t="str">
        <f t="shared" si="271"/>
        <v>FALSE</v>
      </c>
      <c r="AA3342" s="2" t="e">
        <f t="shared" si="272"/>
        <v>#VALUE!</v>
      </c>
      <c r="AB3342">
        <f t="shared" si="273"/>
        <v>0.166659019243868</v>
      </c>
    </row>
    <row r="3343" spans="1:28">
      <c r="A3343">
        <v>3342</v>
      </c>
      <c r="B3343" t="s">
        <v>118</v>
      </c>
      <c r="C3343">
        <v>0.64587113251292705</v>
      </c>
      <c r="D3343">
        <v>0.163005200652871</v>
      </c>
      <c r="E3343">
        <v>3.96227316629209</v>
      </c>
      <c r="F3343" s="17">
        <v>8.1827407397008301E-5</v>
      </c>
      <c r="G3343" t="s">
        <v>1028</v>
      </c>
      <c r="H3343" t="b">
        <v>0</v>
      </c>
      <c r="I3343" t="s">
        <v>382</v>
      </c>
      <c r="J3343" t="s">
        <v>382</v>
      </c>
      <c r="K3343" t="s">
        <v>382</v>
      </c>
      <c r="X3343" t="str">
        <f t="shared" si="269"/>
        <v>3.96227316629209_8.18274073970083E-05</v>
      </c>
      <c r="Y3343" t="str">
        <f t="shared" si="270"/>
        <v>grade5_all_grade_t8_ra_cont_kokugo_level_std</v>
      </c>
      <c r="Z3343" t="str">
        <f t="shared" si="271"/>
        <v>FALSE</v>
      </c>
      <c r="AA3343" s="2" t="e">
        <f t="shared" si="272"/>
        <v>#VALUE!</v>
      </c>
      <c r="AB3343">
        <f t="shared" si="273"/>
        <v>0.163005200652871</v>
      </c>
    </row>
    <row r="3344" spans="1:28">
      <c r="A3344">
        <v>3343</v>
      </c>
      <c r="B3344" t="s">
        <v>119</v>
      </c>
      <c r="C3344">
        <v>0.68335038498359502</v>
      </c>
      <c r="D3344">
        <v>0.15915679906906199</v>
      </c>
      <c r="E3344">
        <v>4.2935670293737802</v>
      </c>
      <c r="F3344" s="17">
        <v>2.0056771323451299E-5</v>
      </c>
      <c r="G3344" t="s">
        <v>1028</v>
      </c>
      <c r="H3344" t="b">
        <v>0</v>
      </c>
      <c r="I3344" t="s">
        <v>382</v>
      </c>
      <c r="J3344" t="s">
        <v>382</v>
      </c>
      <c r="K3344" t="s">
        <v>382</v>
      </c>
      <c r="X3344" t="str">
        <f t="shared" si="269"/>
        <v>4.29356702937378_2.00567713234513E-05</v>
      </c>
      <c r="Y3344" t="str">
        <f t="shared" si="270"/>
        <v>grade5_all_grade_t8_ra_cont_kokugo_level_std</v>
      </c>
      <c r="Z3344" t="str">
        <f t="shared" si="271"/>
        <v>FALSE</v>
      </c>
      <c r="AA3344" s="2" t="e">
        <f t="shared" si="272"/>
        <v>#VALUE!</v>
      </c>
      <c r="AB3344">
        <f t="shared" si="273"/>
        <v>0.15915679906906199</v>
      </c>
    </row>
    <row r="3345" spans="1:28">
      <c r="A3345">
        <v>3344</v>
      </c>
      <c r="B3345" t="s">
        <v>120</v>
      </c>
      <c r="C3345">
        <v>0.89540031344696702</v>
      </c>
      <c r="D3345">
        <v>0.203086341063419</v>
      </c>
      <c r="E3345">
        <v>4.4089637380750997</v>
      </c>
      <c r="F3345" s="17">
        <v>1.2013890864595801E-5</v>
      </c>
      <c r="G3345" t="s">
        <v>1028</v>
      </c>
      <c r="H3345" t="b">
        <v>0</v>
      </c>
      <c r="I3345" t="s">
        <v>382</v>
      </c>
      <c r="J3345" t="s">
        <v>382</v>
      </c>
      <c r="K3345" t="s">
        <v>382</v>
      </c>
      <c r="X3345" t="str">
        <f t="shared" si="269"/>
        <v>4.4089637380751_1.20138908645958E-05</v>
      </c>
      <c r="Y3345" t="str">
        <f t="shared" si="270"/>
        <v>grade5_all_grade_t8_ra_cont_kokugo_level_std</v>
      </c>
      <c r="Z3345" t="str">
        <f t="shared" si="271"/>
        <v>FALSE</v>
      </c>
      <c r="AA3345" s="2" t="e">
        <f t="shared" si="272"/>
        <v>#VALUE!</v>
      </c>
      <c r="AB3345">
        <f t="shared" si="273"/>
        <v>0.203086341063419</v>
      </c>
    </row>
    <row r="3346" spans="1:28">
      <c r="A3346">
        <v>3345</v>
      </c>
      <c r="B3346" t="s">
        <v>121</v>
      </c>
      <c r="C3346">
        <v>1.73308716431557E-2</v>
      </c>
      <c r="D3346">
        <v>0.11636504650226601</v>
      </c>
      <c r="E3346">
        <v>0.14893537332809101</v>
      </c>
      <c r="F3346">
        <v>0.88164740198438996</v>
      </c>
      <c r="G3346" t="s">
        <v>1028</v>
      </c>
      <c r="H3346" t="b">
        <v>0</v>
      </c>
      <c r="I3346" t="s">
        <v>382</v>
      </c>
      <c r="J3346" t="s">
        <v>382</v>
      </c>
      <c r="K3346" t="s">
        <v>382</v>
      </c>
      <c r="X3346" t="str">
        <f t="shared" si="269"/>
        <v>0.148935373328091_0.88164740198439</v>
      </c>
      <c r="Y3346" t="str">
        <f t="shared" si="270"/>
        <v>grade5_all_grade_t8_ra_cont_kokugo_level_std</v>
      </c>
      <c r="Z3346" t="str">
        <f t="shared" si="271"/>
        <v>FALSE</v>
      </c>
      <c r="AA3346" s="2" t="e">
        <f t="shared" si="272"/>
        <v>#VALUE!</v>
      </c>
      <c r="AB3346">
        <f t="shared" si="273"/>
        <v>0.11636504650226601</v>
      </c>
    </row>
    <row r="3347" spans="1:28">
      <c r="A3347">
        <v>3346</v>
      </c>
      <c r="B3347" t="s">
        <v>122</v>
      </c>
      <c r="C3347">
        <v>1.21264373230595E-2</v>
      </c>
      <c r="D3347">
        <v>0.12196073715173</v>
      </c>
      <c r="E3347">
        <v>9.9429026146120397E-2</v>
      </c>
      <c r="F3347">
        <v>0.92082602338884401</v>
      </c>
      <c r="G3347" t="s">
        <v>1028</v>
      </c>
      <c r="H3347" t="b">
        <v>0</v>
      </c>
      <c r="I3347" t="s">
        <v>382</v>
      </c>
      <c r="J3347" t="s">
        <v>382</v>
      </c>
      <c r="K3347" t="s">
        <v>382</v>
      </c>
      <c r="X3347" t="str">
        <f t="shared" si="269"/>
        <v>0.0994290261461204_0.920826023388844</v>
      </c>
      <c r="Y3347" t="str">
        <f t="shared" si="270"/>
        <v>grade5_all_grade_t8_ra_cont_kokugo_level_std</v>
      </c>
      <c r="Z3347" t="str">
        <f t="shared" si="271"/>
        <v>FALSE</v>
      </c>
      <c r="AA3347" s="2" t="e">
        <f t="shared" si="272"/>
        <v>#VALUE!</v>
      </c>
      <c r="AB3347">
        <f t="shared" si="273"/>
        <v>0.12196073715173</v>
      </c>
    </row>
    <row r="3348" spans="1:28">
      <c r="A3348">
        <v>3347</v>
      </c>
      <c r="B3348" t="s">
        <v>116</v>
      </c>
      <c r="C3348">
        <v>9.3585006388421293E-2</v>
      </c>
      <c r="D3348">
        <v>4.8292172348735202E-2</v>
      </c>
      <c r="E3348">
        <v>1.9378918329167301</v>
      </c>
      <c r="F3348">
        <v>5.30512821409981E-2</v>
      </c>
      <c r="G3348" t="s">
        <v>1029</v>
      </c>
      <c r="H3348" t="b">
        <v>0</v>
      </c>
      <c r="I3348" t="s">
        <v>382</v>
      </c>
      <c r="J3348" t="s">
        <v>382</v>
      </c>
      <c r="K3348" t="s">
        <v>382</v>
      </c>
      <c r="X3348" t="str">
        <f t="shared" si="269"/>
        <v>1.93789183291673_0.0530512821409981</v>
      </c>
      <c r="Y3348" t="str">
        <f t="shared" si="270"/>
        <v>grade6_all_grade_t8_ra_cont_kokugo_level_std</v>
      </c>
      <c r="Z3348" t="str">
        <f t="shared" si="271"/>
        <v>FALSE</v>
      </c>
      <c r="AA3348" s="2" t="e">
        <f t="shared" si="272"/>
        <v>#VALUE!</v>
      </c>
      <c r="AB3348">
        <f t="shared" si="273"/>
        <v>4.8292172348735202E-2</v>
      </c>
    </row>
    <row r="3349" spans="1:28">
      <c r="A3349">
        <v>3348</v>
      </c>
      <c r="B3349" t="s">
        <v>234</v>
      </c>
      <c r="C3349">
        <v>-8.7606899766653704E-3</v>
      </c>
      <c r="D3349">
        <v>4.1170572924320798E-3</v>
      </c>
      <c r="E3349">
        <v>-2.1279009142693099</v>
      </c>
      <c r="F3349">
        <v>3.3705428360727402E-2</v>
      </c>
      <c r="G3349" t="s">
        <v>1029</v>
      </c>
      <c r="H3349" t="b">
        <v>0</v>
      </c>
      <c r="I3349" t="s">
        <v>382</v>
      </c>
      <c r="J3349" t="s">
        <v>382</v>
      </c>
      <c r="K3349" t="s">
        <v>382</v>
      </c>
      <c r="X3349" t="str">
        <f t="shared" si="269"/>
        <v>-2.12790091426931_0.0337054283607274</v>
      </c>
      <c r="Y3349" t="str">
        <f t="shared" si="270"/>
        <v>grade6_all_grade_t8_ra_cont_kokugo_level_std</v>
      </c>
      <c r="Z3349" t="str">
        <f t="shared" si="271"/>
        <v>FALSE</v>
      </c>
      <c r="AA3349" s="2" t="e">
        <f t="shared" si="272"/>
        <v>#VALUE!</v>
      </c>
      <c r="AB3349">
        <f t="shared" si="273"/>
        <v>4.1170572924320798E-3</v>
      </c>
    </row>
    <row r="3350" spans="1:28">
      <c r="A3350">
        <v>3349</v>
      </c>
      <c r="B3350" t="s">
        <v>140</v>
      </c>
      <c r="C3350">
        <v>0.36568222104450798</v>
      </c>
      <c r="D3350">
        <v>8.8158055925793302E-2</v>
      </c>
      <c r="E3350">
        <v>4.1480295499292703</v>
      </c>
      <c r="F3350" s="17">
        <v>3.7796607582928002E-5</v>
      </c>
      <c r="G3350" t="s">
        <v>1029</v>
      </c>
      <c r="H3350" t="b">
        <v>0</v>
      </c>
      <c r="I3350" t="s">
        <v>382</v>
      </c>
      <c r="J3350" t="s">
        <v>382</v>
      </c>
      <c r="K3350" t="s">
        <v>382</v>
      </c>
      <c r="X3350" t="str">
        <f t="shared" si="269"/>
        <v>4.14802954992927_0.000037796607582928</v>
      </c>
      <c r="Y3350" t="str">
        <f t="shared" si="270"/>
        <v>grade6_all_grade_t8_ra_cont_kokugo_level_std</v>
      </c>
      <c r="Z3350" t="str">
        <f t="shared" si="271"/>
        <v>FALSE</v>
      </c>
      <c r="AA3350" s="2" t="e">
        <f t="shared" si="272"/>
        <v>#VALUE!</v>
      </c>
      <c r="AB3350">
        <f t="shared" si="273"/>
        <v>8.8158055925793302E-2</v>
      </c>
    </row>
    <row r="3351" spans="1:28">
      <c r="A3351">
        <v>3350</v>
      </c>
      <c r="B3351" t="s">
        <v>117</v>
      </c>
      <c r="C3351">
        <v>0.115724576341042</v>
      </c>
      <c r="D3351">
        <v>0.15883654662263799</v>
      </c>
      <c r="E3351">
        <v>0.72857650711821997</v>
      </c>
      <c r="F3351">
        <v>0.46651232327671999</v>
      </c>
      <c r="G3351" t="s">
        <v>1029</v>
      </c>
      <c r="H3351" t="b">
        <v>0</v>
      </c>
      <c r="I3351" t="s">
        <v>382</v>
      </c>
      <c r="J3351" t="s">
        <v>382</v>
      </c>
      <c r="K3351" t="s">
        <v>382</v>
      </c>
      <c r="X3351" t="str">
        <f t="shared" si="269"/>
        <v>0.72857650711822_0.46651232327672</v>
      </c>
      <c r="Y3351" t="str">
        <f t="shared" si="270"/>
        <v>grade6_all_grade_t8_ra_cont_kokugo_level_std</v>
      </c>
      <c r="Z3351" t="str">
        <f t="shared" si="271"/>
        <v>FALSE</v>
      </c>
      <c r="AA3351" s="2" t="e">
        <f t="shared" si="272"/>
        <v>#VALUE!</v>
      </c>
      <c r="AB3351">
        <f t="shared" si="273"/>
        <v>0.15883654662263799</v>
      </c>
    </row>
    <row r="3352" spans="1:28">
      <c r="A3352">
        <v>3351</v>
      </c>
      <c r="B3352" t="s">
        <v>118</v>
      </c>
      <c r="C3352">
        <v>0.27157203577847</v>
      </c>
      <c r="D3352">
        <v>0.155231134324641</v>
      </c>
      <c r="E3352">
        <v>1.7494688611275699</v>
      </c>
      <c r="F3352">
        <v>8.0662440364599602E-2</v>
      </c>
      <c r="G3352" t="s">
        <v>1029</v>
      </c>
      <c r="H3352" t="b">
        <v>0</v>
      </c>
      <c r="I3352" t="s">
        <v>382</v>
      </c>
      <c r="J3352" t="s">
        <v>382</v>
      </c>
      <c r="K3352" t="s">
        <v>382</v>
      </c>
      <c r="X3352" t="str">
        <f t="shared" si="269"/>
        <v>1.74946886112757_0.0806624403645996</v>
      </c>
      <c r="Y3352" t="str">
        <f t="shared" si="270"/>
        <v>grade6_all_grade_t8_ra_cont_kokugo_level_std</v>
      </c>
      <c r="Z3352" t="str">
        <f t="shared" si="271"/>
        <v>FALSE</v>
      </c>
      <c r="AA3352" s="2" t="e">
        <f t="shared" si="272"/>
        <v>#VALUE!</v>
      </c>
      <c r="AB3352">
        <f t="shared" si="273"/>
        <v>0.155231134324641</v>
      </c>
    </row>
    <row r="3353" spans="1:28">
      <c r="A3353">
        <v>3352</v>
      </c>
      <c r="B3353" t="s">
        <v>119</v>
      </c>
      <c r="C3353">
        <v>0.42990216699078798</v>
      </c>
      <c r="D3353">
        <v>0.16627812963156299</v>
      </c>
      <c r="E3353">
        <v>2.58544023765098</v>
      </c>
      <c r="F3353">
        <v>9.9330453882171994E-3</v>
      </c>
      <c r="G3353" t="s">
        <v>1029</v>
      </c>
      <c r="H3353" t="b">
        <v>0</v>
      </c>
      <c r="I3353" t="s">
        <v>382</v>
      </c>
      <c r="J3353" t="s">
        <v>382</v>
      </c>
      <c r="K3353" t="s">
        <v>382</v>
      </c>
      <c r="X3353" t="str">
        <f t="shared" si="269"/>
        <v>2.58544023765098_0.0099330453882172</v>
      </c>
      <c r="Y3353" t="str">
        <f t="shared" si="270"/>
        <v>grade6_all_grade_t8_ra_cont_kokugo_level_std</v>
      </c>
      <c r="Z3353" t="str">
        <f t="shared" si="271"/>
        <v>FALSE</v>
      </c>
      <c r="AA3353" s="2" t="e">
        <f t="shared" si="272"/>
        <v>#VALUE!</v>
      </c>
      <c r="AB3353">
        <f t="shared" si="273"/>
        <v>0.16627812963156299</v>
      </c>
    </row>
    <row r="3354" spans="1:28">
      <c r="A3354">
        <v>3353</v>
      </c>
      <c r="B3354" t="s">
        <v>120</v>
      </c>
      <c r="C3354">
        <v>0.522955171021381</v>
      </c>
      <c r="D3354">
        <v>0.19193300647766501</v>
      </c>
      <c r="E3354">
        <v>2.7246755553857098</v>
      </c>
      <c r="F3354">
        <v>6.6024031532689199E-3</v>
      </c>
      <c r="G3354" t="s">
        <v>1029</v>
      </c>
      <c r="H3354" t="b">
        <v>0</v>
      </c>
      <c r="I3354" t="s">
        <v>382</v>
      </c>
      <c r="J3354" t="s">
        <v>382</v>
      </c>
      <c r="K3354" t="s">
        <v>382</v>
      </c>
      <c r="X3354" t="str">
        <f t="shared" si="269"/>
        <v>2.72467555538571_0.00660240315326892</v>
      </c>
      <c r="Y3354" t="str">
        <f t="shared" si="270"/>
        <v>grade6_all_grade_t8_ra_cont_kokugo_level_std</v>
      </c>
      <c r="Z3354" t="str">
        <f t="shared" si="271"/>
        <v>FALSE</v>
      </c>
      <c r="AA3354" s="2" t="e">
        <f t="shared" si="272"/>
        <v>#VALUE!</v>
      </c>
      <c r="AB3354">
        <f t="shared" si="273"/>
        <v>0.19193300647766501</v>
      </c>
    </row>
    <row r="3355" spans="1:28">
      <c r="A3355">
        <v>3354</v>
      </c>
      <c r="B3355" t="s">
        <v>121</v>
      </c>
      <c r="C3355">
        <v>-2.4695708184812901E-2</v>
      </c>
      <c r="D3355">
        <v>0.10043118442222999</v>
      </c>
      <c r="E3355">
        <v>-0.24589681309530201</v>
      </c>
      <c r="F3355">
        <v>0.80583653025263502</v>
      </c>
      <c r="G3355" t="s">
        <v>1029</v>
      </c>
      <c r="H3355" t="b">
        <v>0</v>
      </c>
      <c r="I3355" t="s">
        <v>382</v>
      </c>
      <c r="J3355" t="s">
        <v>382</v>
      </c>
      <c r="K3355" t="s">
        <v>382</v>
      </c>
      <c r="X3355" t="str">
        <f t="shared" si="269"/>
        <v>-0.245896813095302_0.805836530252635</v>
      </c>
      <c r="Y3355" t="str">
        <f t="shared" si="270"/>
        <v>grade6_all_grade_t8_ra_cont_kokugo_level_std</v>
      </c>
      <c r="Z3355" t="str">
        <f t="shared" si="271"/>
        <v>FALSE</v>
      </c>
      <c r="AA3355" s="2" t="e">
        <f t="shared" si="272"/>
        <v>#VALUE!</v>
      </c>
      <c r="AB3355">
        <f t="shared" si="273"/>
        <v>0.10043118442222999</v>
      </c>
    </row>
    <row r="3356" spans="1:28">
      <c r="A3356">
        <v>3355</v>
      </c>
      <c r="B3356" t="s">
        <v>122</v>
      </c>
      <c r="C3356">
        <v>2.1104904955095101E-2</v>
      </c>
      <c r="D3356">
        <v>0.10869705699983399</v>
      </c>
      <c r="E3356">
        <v>0.19416261615185401</v>
      </c>
      <c r="F3356">
        <v>0.846106713026887</v>
      </c>
      <c r="G3356" t="s">
        <v>1029</v>
      </c>
      <c r="H3356" t="b">
        <v>0</v>
      </c>
      <c r="I3356" t="s">
        <v>382</v>
      </c>
      <c r="J3356" t="s">
        <v>382</v>
      </c>
      <c r="K3356" t="s">
        <v>382</v>
      </c>
      <c r="X3356" t="str">
        <f t="shared" si="269"/>
        <v>0.194162616151854_0.846106713026887</v>
      </c>
      <c r="Y3356" t="str">
        <f t="shared" si="270"/>
        <v>grade6_all_grade_t8_ra_cont_kokugo_level_std</v>
      </c>
      <c r="Z3356" t="str">
        <f t="shared" si="271"/>
        <v>FALSE</v>
      </c>
      <c r="AA3356" s="2" t="e">
        <f t="shared" si="272"/>
        <v>#VALUE!</v>
      </c>
      <c r="AB3356">
        <f t="shared" si="273"/>
        <v>0.10869705699983399</v>
      </c>
    </row>
    <row r="3357" spans="1:28">
      <c r="A3357">
        <v>3356</v>
      </c>
      <c r="B3357" t="s">
        <v>116</v>
      </c>
      <c r="C3357">
        <v>3.1534826464407299E-2</v>
      </c>
      <c r="D3357">
        <v>3.5517556955228902E-2</v>
      </c>
      <c r="E3357">
        <v>0.88786586600418604</v>
      </c>
      <c r="F3357">
        <v>0.374853867611043</v>
      </c>
      <c r="G3357" t="s">
        <v>1030</v>
      </c>
      <c r="H3357" t="b">
        <v>0</v>
      </c>
      <c r="I3357" t="s">
        <v>382</v>
      </c>
      <c r="J3357" t="s">
        <v>382</v>
      </c>
      <c r="K3357" t="s">
        <v>382</v>
      </c>
      <c r="X3357" t="str">
        <f t="shared" si="269"/>
        <v>0.887865866004186_0.374853867611043</v>
      </c>
      <c r="Y3357" t="str">
        <f t="shared" si="270"/>
        <v>grade7_all_grade_t8_ra_cont_kokugo_level_std</v>
      </c>
      <c r="Z3357" t="str">
        <f t="shared" si="271"/>
        <v>FALSE</v>
      </c>
      <c r="AA3357" s="2" t="e">
        <f t="shared" si="272"/>
        <v>#VALUE!</v>
      </c>
      <c r="AB3357">
        <f t="shared" si="273"/>
        <v>3.5517556955228902E-2</v>
      </c>
    </row>
    <row r="3358" spans="1:28">
      <c r="A3358">
        <v>3357</v>
      </c>
      <c r="B3358" t="s">
        <v>234</v>
      </c>
      <c r="C3358">
        <v>-2.19169418013498E-3</v>
      </c>
      <c r="D3358">
        <v>3.0365215186165299E-3</v>
      </c>
      <c r="E3358">
        <v>-0.72177791815338099</v>
      </c>
      <c r="F3358">
        <v>0.47062146323917398</v>
      </c>
      <c r="G3358" t="s">
        <v>1030</v>
      </c>
      <c r="H3358" t="b">
        <v>0</v>
      </c>
      <c r="I3358" t="s">
        <v>382</v>
      </c>
      <c r="J3358" t="s">
        <v>382</v>
      </c>
      <c r="K3358" t="s">
        <v>382</v>
      </c>
      <c r="X3358" t="str">
        <f t="shared" si="269"/>
        <v>-0.721777918153381_0.470621463239174</v>
      </c>
      <c r="Y3358" t="str">
        <f t="shared" si="270"/>
        <v>grade7_all_grade_t8_ra_cont_kokugo_level_std</v>
      </c>
      <c r="Z3358" t="str">
        <f t="shared" si="271"/>
        <v>FALSE</v>
      </c>
      <c r="AA3358" s="2" t="e">
        <f t="shared" si="272"/>
        <v>#VALUE!</v>
      </c>
      <c r="AB3358">
        <f t="shared" si="273"/>
        <v>3.0365215186165299E-3</v>
      </c>
    </row>
    <row r="3359" spans="1:28">
      <c r="A3359">
        <v>3358</v>
      </c>
      <c r="B3359" t="s">
        <v>140</v>
      </c>
      <c r="C3359">
        <v>0.223814802622891</v>
      </c>
      <c r="D3359">
        <v>5.9995902313668199E-2</v>
      </c>
      <c r="E3359">
        <v>3.7305014841305599</v>
      </c>
      <c r="F3359">
        <v>2.0326091644143899E-4</v>
      </c>
      <c r="G3359" t="s">
        <v>1030</v>
      </c>
      <c r="H3359" t="b">
        <v>0</v>
      </c>
      <c r="I3359" t="s">
        <v>382</v>
      </c>
      <c r="J3359" t="s">
        <v>382</v>
      </c>
      <c r="K3359" t="s">
        <v>382</v>
      </c>
      <c r="X3359" t="str">
        <f t="shared" si="269"/>
        <v>3.73050148413056_0.000203260916441439</v>
      </c>
      <c r="Y3359" t="str">
        <f t="shared" si="270"/>
        <v>grade7_all_grade_t8_ra_cont_kokugo_level_std</v>
      </c>
      <c r="Z3359" t="str">
        <f t="shared" si="271"/>
        <v>FALSE</v>
      </c>
      <c r="AA3359" s="2" t="e">
        <f t="shared" si="272"/>
        <v>#VALUE!</v>
      </c>
      <c r="AB3359">
        <f t="shared" si="273"/>
        <v>5.9995902313668199E-2</v>
      </c>
    </row>
    <row r="3360" spans="1:28">
      <c r="A3360">
        <v>3359</v>
      </c>
      <c r="B3360" t="s">
        <v>117</v>
      </c>
      <c r="C3360">
        <v>9.5245411647882403E-2</v>
      </c>
      <c r="D3360">
        <v>9.6498646081436407E-2</v>
      </c>
      <c r="E3360">
        <v>0.98701293246646804</v>
      </c>
      <c r="F3360">
        <v>0.32390575852188302</v>
      </c>
      <c r="G3360" t="s">
        <v>1030</v>
      </c>
      <c r="H3360" t="b">
        <v>0</v>
      </c>
      <c r="I3360" t="s">
        <v>382</v>
      </c>
      <c r="J3360" t="s">
        <v>382</v>
      </c>
      <c r="K3360" t="s">
        <v>382</v>
      </c>
      <c r="X3360" t="str">
        <f t="shared" si="269"/>
        <v>0.987012932466468_0.323905758521883</v>
      </c>
      <c r="Y3360" t="str">
        <f t="shared" si="270"/>
        <v>grade7_all_grade_t8_ra_cont_kokugo_level_std</v>
      </c>
      <c r="Z3360" t="str">
        <f t="shared" si="271"/>
        <v>FALSE</v>
      </c>
      <c r="AA3360" s="2" t="e">
        <f t="shared" si="272"/>
        <v>#VALUE!</v>
      </c>
      <c r="AB3360">
        <f t="shared" si="273"/>
        <v>9.6498646081436407E-2</v>
      </c>
    </row>
    <row r="3361" spans="1:28">
      <c r="A3361">
        <v>3360</v>
      </c>
      <c r="B3361" t="s">
        <v>118</v>
      </c>
      <c r="C3361">
        <v>0.30042472059534298</v>
      </c>
      <c r="D3361">
        <v>9.6506244878000996E-2</v>
      </c>
      <c r="E3361">
        <v>3.1130080853847999</v>
      </c>
      <c r="F3361">
        <v>1.9113589752748599E-3</v>
      </c>
      <c r="G3361" t="s">
        <v>1030</v>
      </c>
      <c r="H3361" t="b">
        <v>0</v>
      </c>
      <c r="I3361" t="s">
        <v>382</v>
      </c>
      <c r="J3361" t="s">
        <v>382</v>
      </c>
      <c r="K3361" t="s">
        <v>382</v>
      </c>
      <c r="X3361" t="str">
        <f t="shared" si="269"/>
        <v>3.1130080853848_0.00191135897527486</v>
      </c>
      <c r="Y3361" t="str">
        <f t="shared" si="270"/>
        <v>grade7_all_grade_t8_ra_cont_kokugo_level_std</v>
      </c>
      <c r="Z3361" t="str">
        <f t="shared" si="271"/>
        <v>FALSE</v>
      </c>
      <c r="AA3361" s="2" t="e">
        <f t="shared" si="272"/>
        <v>#VALUE!</v>
      </c>
      <c r="AB3361">
        <f t="shared" si="273"/>
        <v>9.6506244878000996E-2</v>
      </c>
    </row>
    <row r="3362" spans="1:28">
      <c r="A3362">
        <v>3361</v>
      </c>
      <c r="B3362" t="s">
        <v>119</v>
      </c>
      <c r="C3362">
        <v>0.36239166441560799</v>
      </c>
      <c r="D3362">
        <v>0.10003961552752499</v>
      </c>
      <c r="E3362">
        <v>3.6224815789690599</v>
      </c>
      <c r="F3362">
        <v>3.0837848928508499E-4</v>
      </c>
      <c r="G3362" t="s">
        <v>1030</v>
      </c>
      <c r="H3362" t="b">
        <v>0</v>
      </c>
      <c r="I3362" t="s">
        <v>382</v>
      </c>
      <c r="J3362" t="s">
        <v>382</v>
      </c>
      <c r="K3362" t="s">
        <v>382</v>
      </c>
      <c r="X3362" t="str">
        <f t="shared" si="269"/>
        <v>3.62248157896906_0.000308378489285085</v>
      </c>
      <c r="Y3362" t="str">
        <f t="shared" si="270"/>
        <v>grade7_all_grade_t8_ra_cont_kokugo_level_std</v>
      </c>
      <c r="Z3362" t="str">
        <f t="shared" si="271"/>
        <v>FALSE</v>
      </c>
      <c r="AA3362" s="2" t="e">
        <f t="shared" si="272"/>
        <v>#VALUE!</v>
      </c>
      <c r="AB3362">
        <f t="shared" si="273"/>
        <v>0.10003961552752499</v>
      </c>
    </row>
    <row r="3363" spans="1:28">
      <c r="A3363">
        <v>3362</v>
      </c>
      <c r="B3363" t="s">
        <v>120</v>
      </c>
      <c r="C3363">
        <v>0.55855448687833598</v>
      </c>
      <c r="D3363">
        <v>0.118861238074154</v>
      </c>
      <c r="E3363">
        <v>4.6992147812718397</v>
      </c>
      <c r="F3363" s="17">
        <v>3.0265773365918701E-6</v>
      </c>
      <c r="G3363" t="s">
        <v>1030</v>
      </c>
      <c r="H3363" t="b">
        <v>0</v>
      </c>
      <c r="I3363" t="s">
        <v>382</v>
      </c>
      <c r="J3363" t="s">
        <v>382</v>
      </c>
      <c r="K3363" t="s">
        <v>382</v>
      </c>
      <c r="X3363" t="str">
        <f t="shared" si="269"/>
        <v>4.69921478127184_3.02657733659187E-06</v>
      </c>
      <c r="Y3363" t="str">
        <f t="shared" si="270"/>
        <v>grade7_all_grade_t8_ra_cont_kokugo_level_std</v>
      </c>
      <c r="Z3363" t="str">
        <f t="shared" si="271"/>
        <v>FALSE</v>
      </c>
      <c r="AA3363" s="2" t="e">
        <f t="shared" si="272"/>
        <v>#VALUE!</v>
      </c>
      <c r="AB3363">
        <f t="shared" si="273"/>
        <v>0.118861238074154</v>
      </c>
    </row>
    <row r="3364" spans="1:28">
      <c r="A3364">
        <v>3363</v>
      </c>
      <c r="B3364" t="s">
        <v>121</v>
      </c>
      <c r="C3364">
        <v>6.9080080135158595E-2</v>
      </c>
      <c r="D3364">
        <v>6.9425772437556793E-2</v>
      </c>
      <c r="E3364">
        <v>0.99502069202457799</v>
      </c>
      <c r="F3364">
        <v>0.31999786564314198</v>
      </c>
      <c r="G3364" t="s">
        <v>1030</v>
      </c>
      <c r="H3364" t="b">
        <v>0</v>
      </c>
      <c r="I3364" t="s">
        <v>382</v>
      </c>
      <c r="J3364" t="s">
        <v>382</v>
      </c>
      <c r="K3364" t="s">
        <v>382</v>
      </c>
      <c r="X3364" t="str">
        <f t="shared" si="269"/>
        <v>0.995020692024578_0.319997865643142</v>
      </c>
      <c r="Y3364" t="str">
        <f t="shared" si="270"/>
        <v>grade7_all_grade_t8_ra_cont_kokugo_level_std</v>
      </c>
      <c r="Z3364" t="str">
        <f t="shared" si="271"/>
        <v>FALSE</v>
      </c>
      <c r="AA3364" s="2" t="e">
        <f t="shared" si="272"/>
        <v>#VALUE!</v>
      </c>
      <c r="AB3364">
        <f t="shared" si="273"/>
        <v>6.9425772437556793E-2</v>
      </c>
    </row>
    <row r="3365" spans="1:28">
      <c r="A3365">
        <v>3364</v>
      </c>
      <c r="B3365" t="s">
        <v>122</v>
      </c>
      <c r="C3365">
        <v>-7.8359808075506901E-4</v>
      </c>
      <c r="D3365">
        <v>7.1389971741804101E-2</v>
      </c>
      <c r="E3365">
        <v>-1.09763046774848E-2</v>
      </c>
      <c r="F3365">
        <v>0.99124482278499904</v>
      </c>
      <c r="G3365" t="s">
        <v>1030</v>
      </c>
      <c r="H3365" t="b">
        <v>0</v>
      </c>
      <c r="I3365" t="s">
        <v>382</v>
      </c>
      <c r="J3365" t="s">
        <v>382</v>
      </c>
      <c r="K3365" t="s">
        <v>382</v>
      </c>
      <c r="X3365" t="str">
        <f t="shared" si="269"/>
        <v>-0.0109763046774848_0.991244822784999</v>
      </c>
      <c r="Y3365" t="str">
        <f t="shared" si="270"/>
        <v>grade7_all_grade_t8_ra_cont_kokugo_level_std</v>
      </c>
      <c r="Z3365" t="str">
        <f t="shared" si="271"/>
        <v>FALSE</v>
      </c>
      <c r="AA3365" s="2" t="e">
        <f t="shared" si="272"/>
        <v>#VALUE!</v>
      </c>
      <c r="AB3365">
        <f t="shared" si="273"/>
        <v>7.1389971741804101E-2</v>
      </c>
    </row>
    <row r="3366" spans="1:28">
      <c r="A3366">
        <v>3365</v>
      </c>
      <c r="B3366" t="s">
        <v>116</v>
      </c>
      <c r="C3366">
        <v>1.8182137618021298E-2</v>
      </c>
      <c r="D3366">
        <v>4.8211245876831503E-2</v>
      </c>
      <c r="E3366">
        <v>0.37713478022269697</v>
      </c>
      <c r="F3366">
        <v>0.70622760141902796</v>
      </c>
      <c r="G3366" t="s">
        <v>1031</v>
      </c>
      <c r="H3366" t="b">
        <v>0</v>
      </c>
      <c r="I3366" t="s">
        <v>382</v>
      </c>
      <c r="J3366" t="s">
        <v>382</v>
      </c>
      <c r="K3366" t="s">
        <v>382</v>
      </c>
      <c r="X3366" t="str">
        <f t="shared" si="269"/>
        <v>0.377134780222697_0.706227601419028</v>
      </c>
      <c r="Y3366" t="str">
        <f t="shared" si="270"/>
        <v>grade8_all_grade_t8_ra_cont_kokugo_level_std</v>
      </c>
      <c r="Z3366" t="str">
        <f t="shared" si="271"/>
        <v>FALSE</v>
      </c>
      <c r="AA3366" s="2" t="e">
        <f t="shared" si="272"/>
        <v>#VALUE!</v>
      </c>
      <c r="AB3366">
        <f t="shared" si="273"/>
        <v>4.8211245876831503E-2</v>
      </c>
    </row>
    <row r="3367" spans="1:28">
      <c r="A3367">
        <v>3366</v>
      </c>
      <c r="B3367" t="s">
        <v>234</v>
      </c>
      <c r="C3367">
        <v>4.11770741757092E-4</v>
      </c>
      <c r="D3367">
        <v>4.1924161928443898E-3</v>
      </c>
      <c r="E3367">
        <v>9.8218001938810903E-2</v>
      </c>
      <c r="F3367">
        <v>0.92179710850094199</v>
      </c>
      <c r="G3367" t="s">
        <v>1031</v>
      </c>
      <c r="H3367" t="b">
        <v>0</v>
      </c>
      <c r="I3367" t="s">
        <v>382</v>
      </c>
      <c r="J3367" t="s">
        <v>382</v>
      </c>
      <c r="K3367" t="s">
        <v>382</v>
      </c>
      <c r="X3367" t="str">
        <f t="shared" si="269"/>
        <v>0.0982180019388109_0.921797108500942</v>
      </c>
      <c r="Y3367" t="str">
        <f t="shared" si="270"/>
        <v>grade8_all_grade_t8_ra_cont_kokugo_level_std</v>
      </c>
      <c r="Z3367" t="str">
        <f t="shared" si="271"/>
        <v>FALSE</v>
      </c>
      <c r="AA3367" s="2" t="e">
        <f t="shared" si="272"/>
        <v>#VALUE!</v>
      </c>
      <c r="AB3367">
        <f t="shared" si="273"/>
        <v>4.1924161928443898E-3</v>
      </c>
    </row>
    <row r="3368" spans="1:28">
      <c r="A3368">
        <v>3367</v>
      </c>
      <c r="B3368" t="s">
        <v>140</v>
      </c>
      <c r="C3368">
        <v>0.27472234861149297</v>
      </c>
      <c r="D3368">
        <v>8.7485922690437798E-2</v>
      </c>
      <c r="E3368">
        <v>3.1401891888775899</v>
      </c>
      <c r="F3368">
        <v>1.7845751446338299E-3</v>
      </c>
      <c r="G3368" t="s">
        <v>1031</v>
      </c>
      <c r="H3368" t="b">
        <v>0</v>
      </c>
      <c r="I3368" t="s">
        <v>382</v>
      </c>
      <c r="J3368" t="s">
        <v>382</v>
      </c>
      <c r="K3368" t="s">
        <v>382</v>
      </c>
      <c r="X3368" t="str">
        <f t="shared" si="269"/>
        <v>3.14018918887759_0.00178457514463383</v>
      </c>
      <c r="Y3368" t="str">
        <f t="shared" si="270"/>
        <v>grade8_all_grade_t8_ra_cont_kokugo_level_std</v>
      </c>
      <c r="Z3368" t="str">
        <f t="shared" si="271"/>
        <v>FALSE</v>
      </c>
      <c r="AA3368" s="2" t="e">
        <f t="shared" si="272"/>
        <v>#VALUE!</v>
      </c>
      <c r="AB3368">
        <f t="shared" si="273"/>
        <v>8.7485922690437798E-2</v>
      </c>
    </row>
    <row r="3369" spans="1:28">
      <c r="A3369">
        <v>3368</v>
      </c>
      <c r="B3369" t="s">
        <v>117</v>
      </c>
      <c r="C3369">
        <v>0.133558708202034</v>
      </c>
      <c r="D3369">
        <v>0.14073476237483701</v>
      </c>
      <c r="E3369">
        <v>0.94901008072411397</v>
      </c>
      <c r="F3369">
        <v>0.343057167302389</v>
      </c>
      <c r="G3369" t="s">
        <v>1031</v>
      </c>
      <c r="H3369" t="b">
        <v>0</v>
      </c>
      <c r="I3369" t="s">
        <v>382</v>
      </c>
      <c r="J3369" t="s">
        <v>382</v>
      </c>
      <c r="K3369" t="s">
        <v>382</v>
      </c>
      <c r="X3369" t="str">
        <f t="shared" si="269"/>
        <v>0.949010080724114_0.343057167302389</v>
      </c>
      <c r="Y3369" t="str">
        <f t="shared" si="270"/>
        <v>grade8_all_grade_t8_ra_cont_kokugo_level_std</v>
      </c>
      <c r="Z3369" t="str">
        <f t="shared" si="271"/>
        <v>FALSE</v>
      </c>
      <c r="AA3369" s="2" t="e">
        <f t="shared" si="272"/>
        <v>#VALUE!</v>
      </c>
      <c r="AB3369">
        <f t="shared" si="273"/>
        <v>0.14073476237483701</v>
      </c>
    </row>
    <row r="3370" spans="1:28">
      <c r="A3370">
        <v>3369</v>
      </c>
      <c r="B3370" t="s">
        <v>118</v>
      </c>
      <c r="C3370">
        <v>0.21234027031517899</v>
      </c>
      <c r="D3370">
        <v>0.120168735001931</v>
      </c>
      <c r="E3370">
        <v>1.76701760496827</v>
      </c>
      <c r="F3370">
        <v>7.7812938762512093E-2</v>
      </c>
      <c r="G3370" t="s">
        <v>1031</v>
      </c>
      <c r="H3370" t="b">
        <v>0</v>
      </c>
      <c r="I3370" t="s">
        <v>382</v>
      </c>
      <c r="J3370" t="s">
        <v>382</v>
      </c>
      <c r="K3370" t="s">
        <v>382</v>
      </c>
      <c r="X3370" t="str">
        <f t="shared" si="269"/>
        <v>1.76701760496827_0.0778129387625121</v>
      </c>
      <c r="Y3370" t="str">
        <f t="shared" si="270"/>
        <v>grade8_all_grade_t8_ra_cont_kokugo_level_std</v>
      </c>
      <c r="Z3370" t="str">
        <f t="shared" si="271"/>
        <v>FALSE</v>
      </c>
      <c r="AA3370" s="2" t="e">
        <f t="shared" si="272"/>
        <v>#VALUE!</v>
      </c>
      <c r="AB3370">
        <f t="shared" si="273"/>
        <v>0.120168735001931</v>
      </c>
    </row>
    <row r="3371" spans="1:28">
      <c r="A3371">
        <v>3370</v>
      </c>
      <c r="B3371" t="s">
        <v>119</v>
      </c>
      <c r="C3371">
        <v>0.422742348427328</v>
      </c>
      <c r="D3371">
        <v>0.15594497670243801</v>
      </c>
      <c r="E3371">
        <v>2.7108429996688601</v>
      </c>
      <c r="F3371">
        <v>6.9335177071664401E-3</v>
      </c>
      <c r="G3371" t="s">
        <v>1031</v>
      </c>
      <c r="H3371" t="b">
        <v>0</v>
      </c>
      <c r="I3371" t="s">
        <v>382</v>
      </c>
      <c r="J3371" t="s">
        <v>382</v>
      </c>
      <c r="K3371" t="s">
        <v>382</v>
      </c>
      <c r="X3371" t="str">
        <f t="shared" si="269"/>
        <v>2.71084299966886_0.00693351770716644</v>
      </c>
      <c r="Y3371" t="str">
        <f t="shared" si="270"/>
        <v>grade8_all_grade_t8_ra_cont_kokugo_level_std</v>
      </c>
      <c r="Z3371" t="str">
        <f t="shared" si="271"/>
        <v>FALSE</v>
      </c>
      <c r="AA3371" s="2" t="e">
        <f t="shared" si="272"/>
        <v>#VALUE!</v>
      </c>
      <c r="AB3371">
        <f t="shared" si="273"/>
        <v>0.15594497670243801</v>
      </c>
    </row>
    <row r="3372" spans="1:28">
      <c r="A3372">
        <v>3371</v>
      </c>
      <c r="B3372" t="s">
        <v>120</v>
      </c>
      <c r="C3372">
        <v>0.190969943255513</v>
      </c>
      <c r="D3372">
        <v>0.14868127632213299</v>
      </c>
      <c r="E3372">
        <v>1.2844249658024001</v>
      </c>
      <c r="F3372">
        <v>0.19956631749475701</v>
      </c>
      <c r="G3372" t="s">
        <v>1031</v>
      </c>
      <c r="H3372" t="b">
        <v>0</v>
      </c>
      <c r="I3372" t="s">
        <v>382</v>
      </c>
      <c r="J3372" t="s">
        <v>382</v>
      </c>
      <c r="K3372" t="s">
        <v>382</v>
      </c>
      <c r="X3372" t="str">
        <f t="shared" si="269"/>
        <v>1.2844249658024_0.199566317494757</v>
      </c>
      <c r="Y3372" t="str">
        <f t="shared" si="270"/>
        <v>grade8_all_grade_t8_ra_cont_kokugo_level_std</v>
      </c>
      <c r="Z3372" t="str">
        <f t="shared" si="271"/>
        <v>FALSE</v>
      </c>
      <c r="AA3372" s="2" t="e">
        <f t="shared" si="272"/>
        <v>#VALUE!</v>
      </c>
      <c r="AB3372">
        <f t="shared" si="273"/>
        <v>0.14868127632213299</v>
      </c>
    </row>
    <row r="3373" spans="1:28">
      <c r="A3373">
        <v>3372</v>
      </c>
      <c r="B3373" t="s">
        <v>122</v>
      </c>
      <c r="C3373">
        <v>-0.13562687070850701</v>
      </c>
      <c r="D3373">
        <v>8.1098940838411404E-2</v>
      </c>
      <c r="E3373">
        <v>-1.6723630334302699</v>
      </c>
      <c r="F3373">
        <v>9.5055437139926494E-2</v>
      </c>
      <c r="G3373" t="s">
        <v>1031</v>
      </c>
      <c r="H3373" t="b">
        <v>0</v>
      </c>
      <c r="I3373" t="s">
        <v>382</v>
      </c>
      <c r="J3373" t="s">
        <v>382</v>
      </c>
      <c r="K3373" t="s">
        <v>382</v>
      </c>
      <c r="X3373" t="str">
        <f t="shared" si="269"/>
        <v>-1.67236303343027_0.0950554371399265</v>
      </c>
      <c r="Y3373" t="str">
        <f t="shared" si="270"/>
        <v>grade8_all_grade_t8_ra_cont_kokugo_level_std</v>
      </c>
      <c r="Z3373" t="str">
        <f t="shared" si="271"/>
        <v>FALSE</v>
      </c>
      <c r="AA3373" s="2" t="e">
        <f t="shared" si="272"/>
        <v>#VALUE!</v>
      </c>
      <c r="AB3373">
        <f t="shared" si="273"/>
        <v>8.1098940838411404E-2</v>
      </c>
    </row>
    <row r="3374" spans="1:28">
      <c r="A3374">
        <v>3373</v>
      </c>
      <c r="B3374" t="s">
        <v>116</v>
      </c>
      <c r="C3374">
        <v>5.5870929332440901E-2</v>
      </c>
      <c r="D3374">
        <v>5.88330649090072E-2</v>
      </c>
      <c r="E3374">
        <v>0.94965185680624198</v>
      </c>
      <c r="F3374">
        <v>0.34289916576269303</v>
      </c>
      <c r="G3374" t="s">
        <v>1032</v>
      </c>
      <c r="H3374" t="b">
        <v>0</v>
      </c>
      <c r="I3374" t="s">
        <v>382</v>
      </c>
      <c r="J3374" t="s">
        <v>382</v>
      </c>
      <c r="K3374" t="s">
        <v>382</v>
      </c>
      <c r="X3374" t="str">
        <f t="shared" si="269"/>
        <v>0.949651856806242_0.342899165762693</v>
      </c>
      <c r="Y3374" t="str">
        <f t="shared" si="270"/>
        <v>grade9_all_grade_t8_ra_cont_kokugo_level_std</v>
      </c>
      <c r="Z3374" t="str">
        <f t="shared" si="271"/>
        <v>FALSE</v>
      </c>
      <c r="AA3374" s="2" t="e">
        <f t="shared" si="272"/>
        <v>#VALUE!</v>
      </c>
      <c r="AB3374">
        <f t="shared" si="273"/>
        <v>5.88330649090072E-2</v>
      </c>
    </row>
    <row r="3375" spans="1:28">
      <c r="A3375">
        <v>3374</v>
      </c>
      <c r="B3375" t="s">
        <v>234</v>
      </c>
      <c r="C3375">
        <v>-3.3518562096861602E-3</v>
      </c>
      <c r="D3375">
        <v>5.2572273051604296E-3</v>
      </c>
      <c r="E3375">
        <v>-0.63757110262210304</v>
      </c>
      <c r="F3375">
        <v>0.52414095888927803</v>
      </c>
      <c r="G3375" t="s">
        <v>1032</v>
      </c>
      <c r="H3375" t="b">
        <v>0</v>
      </c>
      <c r="I3375" t="s">
        <v>382</v>
      </c>
      <c r="J3375" t="s">
        <v>382</v>
      </c>
      <c r="K3375" t="s">
        <v>382</v>
      </c>
      <c r="X3375" t="str">
        <f t="shared" si="269"/>
        <v>-0.637571102622103_0.524140958889278</v>
      </c>
      <c r="Y3375" t="str">
        <f t="shared" si="270"/>
        <v>grade9_all_grade_t8_ra_cont_kokugo_level_std</v>
      </c>
      <c r="Z3375" t="str">
        <f t="shared" si="271"/>
        <v>FALSE</v>
      </c>
      <c r="AA3375" s="2" t="e">
        <f t="shared" si="272"/>
        <v>#VALUE!</v>
      </c>
      <c r="AB3375">
        <f t="shared" si="273"/>
        <v>5.2572273051604296E-3</v>
      </c>
    </row>
    <row r="3376" spans="1:28">
      <c r="A3376">
        <v>3375</v>
      </c>
      <c r="B3376" t="s">
        <v>140</v>
      </c>
      <c r="C3376">
        <v>0.31157764766538498</v>
      </c>
      <c r="D3376">
        <v>0.111916677670056</v>
      </c>
      <c r="E3376">
        <v>2.7840144485342302</v>
      </c>
      <c r="F3376">
        <v>5.6403639276556804E-3</v>
      </c>
      <c r="G3376" t="s">
        <v>1032</v>
      </c>
      <c r="H3376" t="b">
        <v>0</v>
      </c>
      <c r="I3376" t="s">
        <v>382</v>
      </c>
      <c r="J3376" t="s">
        <v>382</v>
      </c>
      <c r="K3376" t="s">
        <v>382</v>
      </c>
      <c r="X3376" t="str">
        <f t="shared" si="269"/>
        <v>2.78401444853423_0.00564036392765568</v>
      </c>
      <c r="Y3376" t="str">
        <f t="shared" si="270"/>
        <v>grade9_all_grade_t8_ra_cont_kokugo_level_std</v>
      </c>
      <c r="Z3376" t="str">
        <f t="shared" si="271"/>
        <v>FALSE</v>
      </c>
      <c r="AA3376" s="2" t="e">
        <f t="shared" si="272"/>
        <v>#VALUE!</v>
      </c>
      <c r="AB3376">
        <f t="shared" si="273"/>
        <v>0.111916677670056</v>
      </c>
    </row>
    <row r="3377" spans="1:28">
      <c r="A3377">
        <v>3376</v>
      </c>
      <c r="B3377" t="s">
        <v>117</v>
      </c>
      <c r="C3377">
        <v>0.213907650838149</v>
      </c>
      <c r="D3377">
        <v>0.21732384088211501</v>
      </c>
      <c r="E3377">
        <v>0.98428064758059097</v>
      </c>
      <c r="F3377">
        <v>0.32561047058359199</v>
      </c>
      <c r="G3377" t="s">
        <v>1032</v>
      </c>
      <c r="H3377" t="b">
        <v>0</v>
      </c>
      <c r="I3377" t="s">
        <v>382</v>
      </c>
      <c r="J3377" t="s">
        <v>382</v>
      </c>
      <c r="K3377" t="s">
        <v>382</v>
      </c>
      <c r="X3377" t="str">
        <f t="shared" si="269"/>
        <v>0.984280647580591_0.325610470583592</v>
      </c>
      <c r="Y3377" t="str">
        <f t="shared" si="270"/>
        <v>grade9_all_grade_t8_ra_cont_kokugo_level_std</v>
      </c>
      <c r="Z3377" t="str">
        <f t="shared" si="271"/>
        <v>FALSE</v>
      </c>
      <c r="AA3377" s="2" t="e">
        <f t="shared" si="272"/>
        <v>#VALUE!</v>
      </c>
      <c r="AB3377">
        <f t="shared" si="273"/>
        <v>0.21732384088211501</v>
      </c>
    </row>
    <row r="3378" spans="1:28">
      <c r="A3378">
        <v>3377</v>
      </c>
      <c r="B3378" t="s">
        <v>118</v>
      </c>
      <c r="C3378">
        <v>0.37685277038408099</v>
      </c>
      <c r="D3378">
        <v>0.20239946122962699</v>
      </c>
      <c r="E3378">
        <v>1.86192575856975</v>
      </c>
      <c r="F3378">
        <v>6.3393505804400799E-2</v>
      </c>
      <c r="G3378" t="s">
        <v>1032</v>
      </c>
      <c r="H3378" t="b">
        <v>0</v>
      </c>
      <c r="I3378" t="s">
        <v>382</v>
      </c>
      <c r="J3378" t="s">
        <v>382</v>
      </c>
      <c r="K3378" t="s">
        <v>382</v>
      </c>
      <c r="X3378" t="str">
        <f t="shared" si="269"/>
        <v>1.86192575856975_0.0633935058044008</v>
      </c>
      <c r="Y3378" t="str">
        <f t="shared" si="270"/>
        <v>grade9_all_grade_t8_ra_cont_kokugo_level_std</v>
      </c>
      <c r="Z3378" t="str">
        <f t="shared" si="271"/>
        <v>FALSE</v>
      </c>
      <c r="AA3378" s="2" t="e">
        <f t="shared" si="272"/>
        <v>#VALUE!</v>
      </c>
      <c r="AB3378">
        <f t="shared" si="273"/>
        <v>0.20239946122962699</v>
      </c>
    </row>
    <row r="3379" spans="1:28">
      <c r="A3379">
        <v>3378</v>
      </c>
      <c r="B3379" t="s">
        <v>119</v>
      </c>
      <c r="C3379">
        <v>0.46269816337185499</v>
      </c>
      <c r="D3379">
        <v>0.212230235179861</v>
      </c>
      <c r="E3379">
        <v>2.1801708082720999</v>
      </c>
      <c r="F3379">
        <v>2.9864377220840399E-2</v>
      </c>
      <c r="G3379" t="s">
        <v>1032</v>
      </c>
      <c r="H3379" t="b">
        <v>0</v>
      </c>
      <c r="I3379" t="s">
        <v>382</v>
      </c>
      <c r="J3379" t="s">
        <v>382</v>
      </c>
      <c r="K3379" t="s">
        <v>382</v>
      </c>
      <c r="X3379" t="str">
        <f t="shared" si="269"/>
        <v>2.1801708082721_0.0298643772208404</v>
      </c>
      <c r="Y3379" t="str">
        <f t="shared" si="270"/>
        <v>grade9_all_grade_t8_ra_cont_kokugo_level_std</v>
      </c>
      <c r="Z3379" t="str">
        <f t="shared" si="271"/>
        <v>FALSE</v>
      </c>
      <c r="AA3379" s="2" t="e">
        <f t="shared" si="272"/>
        <v>#VALUE!</v>
      </c>
      <c r="AB3379">
        <f t="shared" si="273"/>
        <v>0.212230235179861</v>
      </c>
    </row>
    <row r="3380" spans="1:28">
      <c r="A3380">
        <v>3379</v>
      </c>
      <c r="B3380" t="s">
        <v>120</v>
      </c>
      <c r="C3380">
        <v>0.49362603859238702</v>
      </c>
      <c r="D3380">
        <v>0.231542280726899</v>
      </c>
      <c r="E3380">
        <v>2.1319045361508402</v>
      </c>
      <c r="F3380">
        <v>3.3662408080528602E-2</v>
      </c>
      <c r="G3380" t="s">
        <v>1032</v>
      </c>
      <c r="H3380" t="b">
        <v>0</v>
      </c>
      <c r="I3380" t="s">
        <v>382</v>
      </c>
      <c r="J3380" t="s">
        <v>382</v>
      </c>
      <c r="K3380" t="s">
        <v>382</v>
      </c>
      <c r="X3380" t="str">
        <f t="shared" si="269"/>
        <v>2.13190453615084_0.0336624080805286</v>
      </c>
      <c r="Y3380" t="str">
        <f t="shared" si="270"/>
        <v>grade9_all_grade_t8_ra_cont_kokugo_level_std</v>
      </c>
      <c r="Z3380" t="str">
        <f t="shared" si="271"/>
        <v>FALSE</v>
      </c>
      <c r="AA3380" s="2" t="e">
        <f t="shared" si="272"/>
        <v>#VALUE!</v>
      </c>
      <c r="AB3380">
        <f t="shared" si="273"/>
        <v>0.231542280726899</v>
      </c>
    </row>
    <row r="3381" spans="1:28">
      <c r="A3381">
        <v>3380</v>
      </c>
      <c r="B3381" t="s">
        <v>122</v>
      </c>
      <c r="C3381">
        <v>0.16408068853784799</v>
      </c>
      <c r="D3381">
        <v>0.12086245098706901</v>
      </c>
      <c r="E3381">
        <v>1.3575820049802101</v>
      </c>
      <c r="F3381">
        <v>0.17541057149405301</v>
      </c>
      <c r="G3381" t="s">
        <v>1032</v>
      </c>
      <c r="H3381" t="b">
        <v>0</v>
      </c>
      <c r="I3381" t="s">
        <v>382</v>
      </c>
      <c r="J3381" t="s">
        <v>382</v>
      </c>
      <c r="K3381" t="s">
        <v>382</v>
      </c>
      <c r="X3381" t="str">
        <f t="shared" si="269"/>
        <v>1.35758200498021_0.175410571494053</v>
      </c>
      <c r="Y3381" t="str">
        <f t="shared" si="270"/>
        <v>grade9_all_grade_t8_ra_cont_kokugo_level_std</v>
      </c>
      <c r="Z3381" t="str">
        <f t="shared" si="271"/>
        <v>FALSE</v>
      </c>
      <c r="AA3381" s="2" t="e">
        <f t="shared" si="272"/>
        <v>#VALUE!</v>
      </c>
      <c r="AB3381">
        <f t="shared" si="273"/>
        <v>0.12086245098706901</v>
      </c>
    </row>
    <row r="3382" spans="1:28">
      <c r="A3382">
        <v>3381</v>
      </c>
      <c r="B3382" t="s">
        <v>116</v>
      </c>
      <c r="C3382">
        <v>7.1405846765510705E-2</v>
      </c>
      <c r="D3382">
        <v>0.128841862557004</v>
      </c>
      <c r="E3382">
        <v>0.55421308997235497</v>
      </c>
      <c r="F3382">
        <v>0.57973153640423103</v>
      </c>
      <c r="G3382" t="s">
        <v>1033</v>
      </c>
      <c r="H3382" t="b">
        <v>0</v>
      </c>
      <c r="I3382" t="s">
        <v>382</v>
      </c>
      <c r="J3382" t="s">
        <v>382</v>
      </c>
      <c r="K3382" t="s">
        <v>382</v>
      </c>
      <c r="X3382" t="str">
        <f t="shared" si="269"/>
        <v>0.554213089972355_0.579731536404231</v>
      </c>
      <c r="Y3382" t="str">
        <f t="shared" si="270"/>
        <v>grade4_not_apr_march_grade_t8_ra_cont_kokugo_level_std</v>
      </c>
      <c r="Z3382" t="str">
        <f t="shared" si="271"/>
        <v>FALSE</v>
      </c>
      <c r="AA3382" s="2" t="e">
        <f t="shared" si="272"/>
        <v>#VALUE!</v>
      </c>
      <c r="AB3382">
        <f t="shared" si="273"/>
        <v>0.128841862557004</v>
      </c>
    </row>
    <row r="3383" spans="1:28">
      <c r="A3383">
        <v>3382</v>
      </c>
      <c r="B3383" t="s">
        <v>234</v>
      </c>
      <c r="C3383">
        <v>-3.9616439088520101E-3</v>
      </c>
      <c r="D3383">
        <v>1.2179785695196E-2</v>
      </c>
      <c r="E3383">
        <v>-0.32526384355141602</v>
      </c>
      <c r="F3383">
        <v>0.74514531115522797</v>
      </c>
      <c r="G3383" t="s">
        <v>1033</v>
      </c>
      <c r="H3383" t="b">
        <v>0</v>
      </c>
      <c r="I3383" t="s">
        <v>382</v>
      </c>
      <c r="J3383" t="s">
        <v>382</v>
      </c>
      <c r="K3383" t="s">
        <v>382</v>
      </c>
      <c r="X3383" t="str">
        <f t="shared" si="269"/>
        <v>-0.325263843551416_0.745145311155228</v>
      </c>
      <c r="Y3383" t="str">
        <f t="shared" si="270"/>
        <v>grade4_not_apr_march_grade_t8_ra_cont_kokugo_level_std</v>
      </c>
      <c r="Z3383" t="str">
        <f t="shared" si="271"/>
        <v>FALSE</v>
      </c>
      <c r="AA3383" s="2" t="e">
        <f t="shared" si="272"/>
        <v>#VALUE!</v>
      </c>
      <c r="AB3383">
        <f t="shared" si="273"/>
        <v>1.2179785695196E-2</v>
      </c>
    </row>
    <row r="3384" spans="1:28">
      <c r="A3384">
        <v>3383</v>
      </c>
      <c r="B3384" t="s">
        <v>140</v>
      </c>
      <c r="C3384">
        <v>0.33812008238542701</v>
      </c>
      <c r="D3384">
        <v>0.142958102689343</v>
      </c>
      <c r="E3384">
        <v>2.36516906719294</v>
      </c>
      <c r="F3384">
        <v>1.8480957978635599E-2</v>
      </c>
      <c r="G3384" t="s">
        <v>1033</v>
      </c>
      <c r="H3384" t="b">
        <v>0</v>
      </c>
      <c r="I3384" t="s">
        <v>382</v>
      </c>
      <c r="J3384" t="s">
        <v>382</v>
      </c>
      <c r="K3384" t="s">
        <v>382</v>
      </c>
      <c r="X3384" t="str">
        <f t="shared" si="269"/>
        <v>2.36516906719294_0.0184809579786356</v>
      </c>
      <c r="Y3384" t="str">
        <f t="shared" si="270"/>
        <v>grade4_not_apr_march_grade_t8_ra_cont_kokugo_level_std</v>
      </c>
      <c r="Z3384" t="str">
        <f t="shared" si="271"/>
        <v>FALSE</v>
      </c>
      <c r="AA3384" s="2" t="e">
        <f t="shared" si="272"/>
        <v>#VALUE!</v>
      </c>
      <c r="AB3384">
        <f t="shared" si="273"/>
        <v>0.142958102689343</v>
      </c>
    </row>
    <row r="3385" spans="1:28">
      <c r="A3385">
        <v>3384</v>
      </c>
      <c r="B3385" t="s">
        <v>117</v>
      </c>
      <c r="C3385">
        <v>5.0828937611482501E-2</v>
      </c>
      <c r="D3385">
        <v>0.30593372068330599</v>
      </c>
      <c r="E3385">
        <v>0.16614362580873901</v>
      </c>
      <c r="F3385">
        <v>0.86812483489108105</v>
      </c>
      <c r="G3385" t="s">
        <v>1033</v>
      </c>
      <c r="H3385" t="b">
        <v>0</v>
      </c>
      <c r="I3385" t="s">
        <v>382</v>
      </c>
      <c r="J3385" t="s">
        <v>382</v>
      </c>
      <c r="K3385" t="s">
        <v>382</v>
      </c>
      <c r="X3385" t="str">
        <f t="shared" si="269"/>
        <v>0.166143625808739_0.868124834891081</v>
      </c>
      <c r="Y3385" t="str">
        <f t="shared" si="270"/>
        <v>grade4_not_apr_march_grade_t8_ra_cont_kokugo_level_std</v>
      </c>
      <c r="Z3385" t="str">
        <f t="shared" si="271"/>
        <v>FALSE</v>
      </c>
      <c r="AA3385" s="2" t="e">
        <f t="shared" si="272"/>
        <v>#VALUE!</v>
      </c>
      <c r="AB3385">
        <f t="shared" si="273"/>
        <v>0.30593372068330599</v>
      </c>
    </row>
    <row r="3386" spans="1:28">
      <c r="A3386">
        <v>3385</v>
      </c>
      <c r="B3386" t="s">
        <v>118</v>
      </c>
      <c r="C3386">
        <v>0.372972771093043</v>
      </c>
      <c r="D3386">
        <v>0.31434394341868599</v>
      </c>
      <c r="E3386">
        <v>1.1865117140057799</v>
      </c>
      <c r="F3386">
        <v>0.23609907935409699</v>
      </c>
      <c r="G3386" t="s">
        <v>1033</v>
      </c>
      <c r="H3386" t="b">
        <v>0</v>
      </c>
      <c r="I3386" t="s">
        <v>382</v>
      </c>
      <c r="J3386" t="s">
        <v>382</v>
      </c>
      <c r="K3386" t="s">
        <v>382</v>
      </c>
      <c r="X3386" t="str">
        <f t="shared" si="269"/>
        <v>1.18651171400578_0.236099079354097</v>
      </c>
      <c r="Y3386" t="str">
        <f t="shared" si="270"/>
        <v>grade4_not_apr_march_grade_t8_ra_cont_kokugo_level_std</v>
      </c>
      <c r="Z3386" t="str">
        <f t="shared" si="271"/>
        <v>FALSE</v>
      </c>
      <c r="AA3386" s="2" t="e">
        <f t="shared" si="272"/>
        <v>#VALUE!</v>
      </c>
      <c r="AB3386">
        <f t="shared" si="273"/>
        <v>0.31434394341868599</v>
      </c>
    </row>
    <row r="3387" spans="1:28">
      <c r="A3387">
        <v>3386</v>
      </c>
      <c r="B3387" t="s">
        <v>119</v>
      </c>
      <c r="C3387">
        <v>0.63342578783197301</v>
      </c>
      <c r="D3387">
        <v>0.311103365546127</v>
      </c>
      <c r="E3387">
        <v>2.0360621516261199</v>
      </c>
      <c r="F3387">
        <v>4.2378635148601698E-2</v>
      </c>
      <c r="G3387" t="s">
        <v>1033</v>
      </c>
      <c r="H3387" t="b">
        <v>0</v>
      </c>
      <c r="I3387" t="s">
        <v>382</v>
      </c>
      <c r="J3387" t="s">
        <v>382</v>
      </c>
      <c r="K3387" t="s">
        <v>382</v>
      </c>
      <c r="X3387" t="str">
        <f t="shared" si="269"/>
        <v>2.03606215162612_0.0423786351486017</v>
      </c>
      <c r="Y3387" t="str">
        <f t="shared" si="270"/>
        <v>grade4_not_apr_march_grade_t8_ra_cont_kokugo_level_std</v>
      </c>
      <c r="Z3387" t="str">
        <f t="shared" si="271"/>
        <v>FALSE</v>
      </c>
      <c r="AA3387" s="2" t="e">
        <f t="shared" si="272"/>
        <v>#VALUE!</v>
      </c>
      <c r="AB3387">
        <f t="shared" si="273"/>
        <v>0.311103365546127</v>
      </c>
    </row>
    <row r="3388" spans="1:28">
      <c r="A3388">
        <v>3387</v>
      </c>
      <c r="B3388" t="s">
        <v>120</v>
      </c>
      <c r="C3388">
        <v>0.46882473877666397</v>
      </c>
      <c r="D3388">
        <v>0.35566086382001599</v>
      </c>
      <c r="E3388">
        <v>1.31817916017298</v>
      </c>
      <c r="F3388">
        <v>0.18817077186498199</v>
      </c>
      <c r="G3388" t="s">
        <v>1033</v>
      </c>
      <c r="H3388" t="b">
        <v>0</v>
      </c>
      <c r="I3388" t="s">
        <v>382</v>
      </c>
      <c r="J3388" t="s">
        <v>382</v>
      </c>
      <c r="K3388" t="s">
        <v>382</v>
      </c>
      <c r="X3388" t="str">
        <f t="shared" ref="X3388:X3451" si="274">E3388&amp;"_"&amp;F3388</f>
        <v>1.31817916017298_0.188170771864982</v>
      </c>
      <c r="Y3388" t="str">
        <f t="shared" ref="Y3388:Y3451" si="275">TEXT(G3388,"0.000")</f>
        <v>grade4_not_apr_march_grade_t8_ra_cont_kokugo_level_std</v>
      </c>
      <c r="Z3388" t="str">
        <f t="shared" ref="Z3388:Z3451" si="276">TEXT(H3388,"0.000")</f>
        <v>FALSE</v>
      </c>
      <c r="AA3388" s="2" t="e">
        <f t="shared" ref="AA3388:AA3451" si="277">IF(COUNTIF(J3388,"*E*")&gt;0, "***", IF(TEXT(J3388, "0.00E+00")*1&lt;0.01, "***", IF(TEXT(J3388, "0.00E+00")*1&lt;0.05, "**",  IF(TEXT(J3388, "0.00E+00")*1&lt;0.1, "*",""))))</f>
        <v>#VALUE!</v>
      </c>
      <c r="AB3388">
        <f t="shared" ref="AB3388:AB3451" si="278">D3388</f>
        <v>0.35566086382001599</v>
      </c>
    </row>
    <row r="3389" spans="1:28">
      <c r="A3389">
        <v>3388</v>
      </c>
      <c r="B3389" t="s">
        <v>121</v>
      </c>
      <c r="C3389">
        <v>2.9469378995164801E-3</v>
      </c>
      <c r="D3389">
        <v>0.16955678161020701</v>
      </c>
      <c r="E3389">
        <v>1.7380242014095201E-2</v>
      </c>
      <c r="F3389">
        <v>0.98614162397271499</v>
      </c>
      <c r="G3389" t="s">
        <v>1033</v>
      </c>
      <c r="H3389" t="b">
        <v>0</v>
      </c>
      <c r="I3389" t="s">
        <v>382</v>
      </c>
      <c r="J3389" t="s">
        <v>382</v>
      </c>
      <c r="K3389" t="s">
        <v>382</v>
      </c>
      <c r="X3389" t="str">
        <f t="shared" si="274"/>
        <v>0.0173802420140952_0.986141623972715</v>
      </c>
      <c r="Y3389" t="str">
        <f t="shared" si="275"/>
        <v>grade4_not_apr_march_grade_t8_ra_cont_kokugo_level_std</v>
      </c>
      <c r="Z3389" t="str">
        <f t="shared" si="276"/>
        <v>FALSE</v>
      </c>
      <c r="AA3389" s="2" t="e">
        <f t="shared" si="277"/>
        <v>#VALUE!</v>
      </c>
      <c r="AB3389">
        <f t="shared" si="278"/>
        <v>0.16955678161020701</v>
      </c>
    </row>
    <row r="3390" spans="1:28">
      <c r="A3390">
        <v>3389</v>
      </c>
      <c r="B3390" t="s">
        <v>122</v>
      </c>
      <c r="C3390">
        <v>-5.5532156332824502E-3</v>
      </c>
      <c r="D3390">
        <v>0.26003416020665099</v>
      </c>
      <c r="E3390">
        <v>-2.13557158369856E-2</v>
      </c>
      <c r="F3390">
        <v>0.98297216307692403</v>
      </c>
      <c r="G3390" t="s">
        <v>1033</v>
      </c>
      <c r="H3390" t="b">
        <v>0</v>
      </c>
      <c r="I3390" t="s">
        <v>382</v>
      </c>
      <c r="J3390" t="s">
        <v>382</v>
      </c>
      <c r="K3390" t="s">
        <v>382</v>
      </c>
      <c r="X3390" t="str">
        <f t="shared" si="274"/>
        <v>-0.0213557158369856_0.982972163076924</v>
      </c>
      <c r="Y3390" t="str">
        <f t="shared" si="275"/>
        <v>grade4_not_apr_march_grade_t8_ra_cont_kokugo_level_std</v>
      </c>
      <c r="Z3390" t="str">
        <f t="shared" si="276"/>
        <v>FALSE</v>
      </c>
      <c r="AA3390" s="2" t="e">
        <f t="shared" si="277"/>
        <v>#VALUE!</v>
      </c>
      <c r="AB3390">
        <f t="shared" si="278"/>
        <v>0.26003416020665099</v>
      </c>
    </row>
    <row r="3391" spans="1:28">
      <c r="A3391">
        <v>3390</v>
      </c>
      <c r="B3391" t="s">
        <v>116</v>
      </c>
      <c r="C3391">
        <v>-4.31339997209986E-2</v>
      </c>
      <c r="D3391">
        <v>9.7944459057219199E-2</v>
      </c>
      <c r="E3391">
        <v>-0.44039244420962798</v>
      </c>
      <c r="F3391">
        <v>0.65982879979787801</v>
      </c>
      <c r="G3391" t="s">
        <v>1034</v>
      </c>
      <c r="H3391" t="b">
        <v>0</v>
      </c>
      <c r="I3391" t="s">
        <v>382</v>
      </c>
      <c r="J3391" t="s">
        <v>382</v>
      </c>
      <c r="K3391" t="s">
        <v>382</v>
      </c>
      <c r="X3391" t="str">
        <f t="shared" si="274"/>
        <v>-0.440392444209628_0.659828799797878</v>
      </c>
      <c r="Y3391" t="str">
        <f t="shared" si="275"/>
        <v>grade5_not_apr_march_grade_t8_ra_cont_kokugo_level_std</v>
      </c>
      <c r="Z3391" t="str">
        <f t="shared" si="276"/>
        <v>FALSE</v>
      </c>
      <c r="AA3391" s="2" t="e">
        <f t="shared" si="277"/>
        <v>#VALUE!</v>
      </c>
      <c r="AB3391">
        <f t="shared" si="278"/>
        <v>9.7944459057219199E-2</v>
      </c>
    </row>
    <row r="3392" spans="1:28">
      <c r="A3392">
        <v>3391</v>
      </c>
      <c r="B3392" t="s">
        <v>234</v>
      </c>
      <c r="C3392">
        <v>5.7084884173369699E-3</v>
      </c>
      <c r="D3392">
        <v>8.7100705835186608E-3</v>
      </c>
      <c r="E3392">
        <v>0.65538945552733696</v>
      </c>
      <c r="F3392">
        <v>0.512495624809859</v>
      </c>
      <c r="G3392" t="s">
        <v>1034</v>
      </c>
      <c r="H3392" t="b">
        <v>0</v>
      </c>
      <c r="I3392" t="s">
        <v>382</v>
      </c>
      <c r="J3392" t="s">
        <v>382</v>
      </c>
      <c r="K3392" t="s">
        <v>382</v>
      </c>
      <c r="X3392" t="str">
        <f t="shared" si="274"/>
        <v>0.655389455527337_0.512495624809859</v>
      </c>
      <c r="Y3392" t="str">
        <f t="shared" si="275"/>
        <v>grade5_not_apr_march_grade_t8_ra_cont_kokugo_level_std</v>
      </c>
      <c r="Z3392" t="str">
        <f t="shared" si="276"/>
        <v>FALSE</v>
      </c>
      <c r="AA3392" s="2" t="e">
        <f t="shared" si="277"/>
        <v>#VALUE!</v>
      </c>
      <c r="AB3392">
        <f t="shared" si="278"/>
        <v>8.7100705835186608E-3</v>
      </c>
    </row>
    <row r="3393" spans="1:28">
      <c r="A3393">
        <v>3392</v>
      </c>
      <c r="B3393" t="s">
        <v>140</v>
      </c>
      <c r="C3393">
        <v>0.37650360978262798</v>
      </c>
      <c r="D3393">
        <v>0.11243158714358099</v>
      </c>
      <c r="E3393">
        <v>3.3487351672961001</v>
      </c>
      <c r="F3393">
        <v>8.6834333926779001E-4</v>
      </c>
      <c r="G3393" t="s">
        <v>1034</v>
      </c>
      <c r="H3393" t="b">
        <v>0</v>
      </c>
      <c r="I3393" t="s">
        <v>382</v>
      </c>
      <c r="J3393" t="s">
        <v>382</v>
      </c>
      <c r="K3393" t="s">
        <v>382</v>
      </c>
      <c r="X3393" t="str">
        <f t="shared" si="274"/>
        <v>3.3487351672961_0.00086834333926779</v>
      </c>
      <c r="Y3393" t="str">
        <f t="shared" si="275"/>
        <v>grade5_not_apr_march_grade_t8_ra_cont_kokugo_level_std</v>
      </c>
      <c r="Z3393" t="str">
        <f t="shared" si="276"/>
        <v>FALSE</v>
      </c>
      <c r="AA3393" s="2" t="e">
        <f t="shared" si="277"/>
        <v>#VALUE!</v>
      </c>
      <c r="AB3393">
        <f t="shared" si="278"/>
        <v>0.11243158714358099</v>
      </c>
    </row>
    <row r="3394" spans="1:28">
      <c r="A3394">
        <v>3393</v>
      </c>
      <c r="B3394" t="s">
        <v>117</v>
      </c>
      <c r="C3394">
        <v>0.411041949552164</v>
      </c>
      <c r="D3394">
        <v>0.20505351292928101</v>
      </c>
      <c r="E3394">
        <v>2.00455941320023</v>
      </c>
      <c r="F3394">
        <v>4.5508007651536703E-2</v>
      </c>
      <c r="G3394" t="s">
        <v>1034</v>
      </c>
      <c r="H3394" t="b">
        <v>0</v>
      </c>
      <c r="I3394" t="s">
        <v>382</v>
      </c>
      <c r="J3394" t="s">
        <v>382</v>
      </c>
      <c r="K3394" t="s">
        <v>382</v>
      </c>
      <c r="X3394" t="str">
        <f t="shared" si="274"/>
        <v>2.00455941320023_0.0455080076515367</v>
      </c>
      <c r="Y3394" t="str">
        <f t="shared" si="275"/>
        <v>grade5_not_apr_march_grade_t8_ra_cont_kokugo_level_std</v>
      </c>
      <c r="Z3394" t="str">
        <f t="shared" si="276"/>
        <v>FALSE</v>
      </c>
      <c r="AA3394" s="2" t="e">
        <f t="shared" si="277"/>
        <v>#VALUE!</v>
      </c>
      <c r="AB3394">
        <f t="shared" si="278"/>
        <v>0.20505351292928101</v>
      </c>
    </row>
    <row r="3395" spans="1:28">
      <c r="A3395">
        <v>3394</v>
      </c>
      <c r="B3395" t="s">
        <v>118</v>
      </c>
      <c r="C3395">
        <v>0.76297976533802803</v>
      </c>
      <c r="D3395">
        <v>0.20275243926050701</v>
      </c>
      <c r="E3395">
        <v>3.7631101658792501</v>
      </c>
      <c r="F3395">
        <v>1.8615175552311801E-4</v>
      </c>
      <c r="G3395" t="s">
        <v>1034</v>
      </c>
      <c r="H3395" t="b">
        <v>0</v>
      </c>
      <c r="I3395" t="s">
        <v>382</v>
      </c>
      <c r="J3395" t="s">
        <v>382</v>
      </c>
      <c r="K3395" t="s">
        <v>382</v>
      </c>
      <c r="X3395" t="str">
        <f t="shared" si="274"/>
        <v>3.76311016587925_0.000186151755523118</v>
      </c>
      <c r="Y3395" t="str">
        <f t="shared" si="275"/>
        <v>grade5_not_apr_march_grade_t8_ra_cont_kokugo_level_std</v>
      </c>
      <c r="Z3395" t="str">
        <f t="shared" si="276"/>
        <v>FALSE</v>
      </c>
      <c r="AA3395" s="2" t="e">
        <f t="shared" si="277"/>
        <v>#VALUE!</v>
      </c>
      <c r="AB3395">
        <f t="shared" si="278"/>
        <v>0.20275243926050701</v>
      </c>
    </row>
    <row r="3396" spans="1:28">
      <c r="A3396">
        <v>3395</v>
      </c>
      <c r="B3396" t="s">
        <v>119</v>
      </c>
      <c r="C3396">
        <v>0.773423079335814</v>
      </c>
      <c r="D3396">
        <v>0.19079439899398301</v>
      </c>
      <c r="E3396">
        <v>4.0536990782428903</v>
      </c>
      <c r="F3396" s="17">
        <v>5.7814175373144398E-5</v>
      </c>
      <c r="G3396" t="s">
        <v>1034</v>
      </c>
      <c r="H3396" t="b">
        <v>0</v>
      </c>
      <c r="I3396" t="s">
        <v>382</v>
      </c>
      <c r="J3396" t="s">
        <v>382</v>
      </c>
      <c r="K3396" t="s">
        <v>382</v>
      </c>
      <c r="X3396" t="str">
        <f t="shared" si="274"/>
        <v>4.05369907824289_5.78141753731444E-05</v>
      </c>
      <c r="Y3396" t="str">
        <f t="shared" si="275"/>
        <v>grade5_not_apr_march_grade_t8_ra_cont_kokugo_level_std</v>
      </c>
      <c r="Z3396" t="str">
        <f t="shared" si="276"/>
        <v>FALSE</v>
      </c>
      <c r="AA3396" s="2" t="e">
        <f t="shared" si="277"/>
        <v>#VALUE!</v>
      </c>
      <c r="AB3396">
        <f t="shared" si="278"/>
        <v>0.19079439899398301</v>
      </c>
    </row>
    <row r="3397" spans="1:28">
      <c r="A3397">
        <v>3396</v>
      </c>
      <c r="B3397" t="s">
        <v>120</v>
      </c>
      <c r="C3397">
        <v>1.0704749903432</v>
      </c>
      <c r="D3397">
        <v>0.26272907100700399</v>
      </c>
      <c r="E3397">
        <v>4.0744443933829499</v>
      </c>
      <c r="F3397" s="17">
        <v>5.30350173990815E-5</v>
      </c>
      <c r="G3397" t="s">
        <v>1034</v>
      </c>
      <c r="H3397" t="b">
        <v>0</v>
      </c>
      <c r="I3397" t="s">
        <v>382</v>
      </c>
      <c r="J3397" t="s">
        <v>382</v>
      </c>
      <c r="K3397" t="s">
        <v>382</v>
      </c>
      <c r="X3397" t="str">
        <f t="shared" si="274"/>
        <v>4.07444439338295_5.30350173990815E-05</v>
      </c>
      <c r="Y3397" t="str">
        <f t="shared" si="275"/>
        <v>grade5_not_apr_march_grade_t8_ra_cont_kokugo_level_std</v>
      </c>
      <c r="Z3397" t="str">
        <f t="shared" si="276"/>
        <v>FALSE</v>
      </c>
      <c r="AA3397" s="2" t="e">
        <f t="shared" si="277"/>
        <v>#VALUE!</v>
      </c>
      <c r="AB3397">
        <f t="shared" si="278"/>
        <v>0.26272907100700399</v>
      </c>
    </row>
    <row r="3398" spans="1:28">
      <c r="A3398">
        <v>3397</v>
      </c>
      <c r="B3398" t="s">
        <v>121</v>
      </c>
      <c r="C3398">
        <v>-3.0592513743354598E-2</v>
      </c>
      <c r="D3398">
        <v>0.145377733504997</v>
      </c>
      <c r="E3398">
        <v>-0.21043465877326401</v>
      </c>
      <c r="F3398">
        <v>0.83340767602128896</v>
      </c>
      <c r="G3398" t="s">
        <v>1034</v>
      </c>
      <c r="H3398" t="b">
        <v>0</v>
      </c>
      <c r="I3398" t="s">
        <v>382</v>
      </c>
      <c r="J3398" t="s">
        <v>382</v>
      </c>
      <c r="K3398" t="s">
        <v>382</v>
      </c>
      <c r="X3398" t="str">
        <f t="shared" si="274"/>
        <v>-0.210434658773264_0.833407676021289</v>
      </c>
      <c r="Y3398" t="str">
        <f t="shared" si="275"/>
        <v>grade5_not_apr_march_grade_t8_ra_cont_kokugo_level_std</v>
      </c>
      <c r="Z3398" t="str">
        <f t="shared" si="276"/>
        <v>FALSE</v>
      </c>
      <c r="AA3398" s="2" t="e">
        <f t="shared" si="277"/>
        <v>#VALUE!</v>
      </c>
      <c r="AB3398">
        <f t="shared" si="278"/>
        <v>0.145377733504997</v>
      </c>
    </row>
    <row r="3399" spans="1:28">
      <c r="A3399">
        <v>3398</v>
      </c>
      <c r="B3399" t="s">
        <v>122</v>
      </c>
      <c r="C3399">
        <v>6.7178796898554105E-2</v>
      </c>
      <c r="D3399">
        <v>0.14510348129125999</v>
      </c>
      <c r="E3399">
        <v>0.462971641346834</v>
      </c>
      <c r="F3399">
        <v>0.64357086626599103</v>
      </c>
      <c r="G3399" t="s">
        <v>1034</v>
      </c>
      <c r="H3399" t="b">
        <v>0</v>
      </c>
      <c r="I3399" t="s">
        <v>382</v>
      </c>
      <c r="J3399" t="s">
        <v>382</v>
      </c>
      <c r="K3399" t="s">
        <v>382</v>
      </c>
      <c r="X3399" t="str">
        <f t="shared" si="274"/>
        <v>0.462971641346834_0.643570866265991</v>
      </c>
      <c r="Y3399" t="str">
        <f t="shared" si="275"/>
        <v>grade5_not_apr_march_grade_t8_ra_cont_kokugo_level_std</v>
      </c>
      <c r="Z3399" t="str">
        <f t="shared" si="276"/>
        <v>FALSE</v>
      </c>
      <c r="AA3399" s="2" t="e">
        <f t="shared" si="277"/>
        <v>#VALUE!</v>
      </c>
      <c r="AB3399">
        <f t="shared" si="278"/>
        <v>0.14510348129125999</v>
      </c>
    </row>
    <row r="3400" spans="1:28">
      <c r="A3400">
        <v>3399</v>
      </c>
      <c r="B3400" t="s">
        <v>116</v>
      </c>
      <c r="C3400">
        <v>0.14102988298584199</v>
      </c>
      <c r="D3400">
        <v>8.5356179721261E-2</v>
      </c>
      <c r="E3400">
        <v>1.65225158209269</v>
      </c>
      <c r="F3400">
        <v>9.9077777367445399E-2</v>
      </c>
      <c r="G3400" t="s">
        <v>1035</v>
      </c>
      <c r="H3400" t="b">
        <v>0</v>
      </c>
      <c r="I3400" t="s">
        <v>382</v>
      </c>
      <c r="J3400" t="s">
        <v>382</v>
      </c>
      <c r="K3400" t="s">
        <v>382</v>
      </c>
      <c r="X3400" t="str">
        <f t="shared" si="274"/>
        <v>1.65225158209269_0.0990777773674454</v>
      </c>
      <c r="Y3400" t="str">
        <f t="shared" si="275"/>
        <v>grade6_not_apr_march_grade_t8_ra_cont_kokugo_level_std</v>
      </c>
      <c r="Z3400" t="str">
        <f t="shared" si="276"/>
        <v>FALSE</v>
      </c>
      <c r="AA3400" s="2" t="e">
        <f t="shared" si="277"/>
        <v>#VALUE!</v>
      </c>
      <c r="AB3400">
        <f t="shared" si="278"/>
        <v>8.5356179721261E-2</v>
      </c>
    </row>
    <row r="3401" spans="1:28">
      <c r="A3401">
        <v>3400</v>
      </c>
      <c r="B3401" t="s">
        <v>234</v>
      </c>
      <c r="C3401">
        <v>-1.2511597702775899E-2</v>
      </c>
      <c r="D3401">
        <v>7.3552942671813396E-3</v>
      </c>
      <c r="E3401">
        <v>-1.701032922449</v>
      </c>
      <c r="F3401">
        <v>8.9525582971301698E-2</v>
      </c>
      <c r="G3401" t="s">
        <v>1035</v>
      </c>
      <c r="H3401" t="b">
        <v>0</v>
      </c>
      <c r="I3401" t="s">
        <v>382</v>
      </c>
      <c r="J3401" t="s">
        <v>382</v>
      </c>
      <c r="K3401" t="s">
        <v>382</v>
      </c>
      <c r="X3401" t="str">
        <f t="shared" si="274"/>
        <v>-1.701032922449_0.0895255829713017</v>
      </c>
      <c r="Y3401" t="str">
        <f t="shared" si="275"/>
        <v>grade6_not_apr_march_grade_t8_ra_cont_kokugo_level_std</v>
      </c>
      <c r="Z3401" t="str">
        <f t="shared" si="276"/>
        <v>FALSE</v>
      </c>
      <c r="AA3401" s="2" t="e">
        <f t="shared" si="277"/>
        <v>#VALUE!</v>
      </c>
      <c r="AB3401">
        <f t="shared" si="278"/>
        <v>7.3552942671813396E-3</v>
      </c>
    </row>
    <row r="3402" spans="1:28">
      <c r="A3402">
        <v>3401</v>
      </c>
      <c r="B3402" t="s">
        <v>140</v>
      </c>
      <c r="C3402">
        <v>0.38750734867669101</v>
      </c>
      <c r="D3402">
        <v>0.10837557452665</v>
      </c>
      <c r="E3402">
        <v>3.57559671881048</v>
      </c>
      <c r="F3402">
        <v>3.81513259517204E-4</v>
      </c>
      <c r="G3402" t="s">
        <v>1035</v>
      </c>
      <c r="H3402" t="b">
        <v>0</v>
      </c>
      <c r="I3402" t="s">
        <v>382</v>
      </c>
      <c r="J3402" t="s">
        <v>382</v>
      </c>
      <c r="K3402" t="s">
        <v>382</v>
      </c>
      <c r="X3402" t="str">
        <f t="shared" si="274"/>
        <v>3.57559671881048_0.000381513259517204</v>
      </c>
      <c r="Y3402" t="str">
        <f t="shared" si="275"/>
        <v>grade6_not_apr_march_grade_t8_ra_cont_kokugo_level_std</v>
      </c>
      <c r="Z3402" t="str">
        <f t="shared" si="276"/>
        <v>FALSE</v>
      </c>
      <c r="AA3402" s="2" t="e">
        <f t="shared" si="277"/>
        <v>#VALUE!</v>
      </c>
      <c r="AB3402">
        <f t="shared" si="278"/>
        <v>0.10837557452665</v>
      </c>
    </row>
    <row r="3403" spans="1:28">
      <c r="A3403">
        <v>3402</v>
      </c>
      <c r="B3403" t="s">
        <v>117</v>
      </c>
      <c r="C3403">
        <v>0.184168400866348</v>
      </c>
      <c r="D3403">
        <v>0.19452264884760401</v>
      </c>
      <c r="E3403">
        <v>0.94677099020295696</v>
      </c>
      <c r="F3403">
        <v>0.34418857107967099</v>
      </c>
      <c r="G3403" t="s">
        <v>1035</v>
      </c>
      <c r="H3403" t="b">
        <v>0</v>
      </c>
      <c r="I3403" t="s">
        <v>382</v>
      </c>
      <c r="J3403" t="s">
        <v>382</v>
      </c>
      <c r="K3403" t="s">
        <v>382</v>
      </c>
      <c r="X3403" t="str">
        <f t="shared" si="274"/>
        <v>0.946770990202957_0.344188571079671</v>
      </c>
      <c r="Y3403" t="str">
        <f t="shared" si="275"/>
        <v>grade6_not_apr_march_grade_t8_ra_cont_kokugo_level_std</v>
      </c>
      <c r="Z3403" t="str">
        <f t="shared" si="276"/>
        <v>FALSE</v>
      </c>
      <c r="AA3403" s="2" t="e">
        <f t="shared" si="277"/>
        <v>#VALUE!</v>
      </c>
      <c r="AB3403">
        <f t="shared" si="278"/>
        <v>0.19452264884760401</v>
      </c>
    </row>
    <row r="3404" spans="1:28">
      <c r="A3404">
        <v>3403</v>
      </c>
      <c r="B3404" t="s">
        <v>118</v>
      </c>
      <c r="C3404">
        <v>0.25769660979262898</v>
      </c>
      <c r="D3404">
        <v>0.18498065577963299</v>
      </c>
      <c r="E3404">
        <v>1.39310031476817</v>
      </c>
      <c r="F3404">
        <v>0.16417567669571001</v>
      </c>
      <c r="G3404" t="s">
        <v>1035</v>
      </c>
      <c r="H3404" t="b">
        <v>0</v>
      </c>
      <c r="I3404" t="s">
        <v>382</v>
      </c>
      <c r="J3404" t="s">
        <v>382</v>
      </c>
      <c r="K3404" t="s">
        <v>382</v>
      </c>
      <c r="X3404" t="str">
        <f t="shared" si="274"/>
        <v>1.39310031476817_0.16417567669571</v>
      </c>
      <c r="Y3404" t="str">
        <f t="shared" si="275"/>
        <v>grade6_not_apr_march_grade_t8_ra_cont_kokugo_level_std</v>
      </c>
      <c r="Z3404" t="str">
        <f t="shared" si="276"/>
        <v>FALSE</v>
      </c>
      <c r="AA3404" s="2" t="e">
        <f t="shared" si="277"/>
        <v>#VALUE!</v>
      </c>
      <c r="AB3404">
        <f t="shared" si="278"/>
        <v>0.18498065577963299</v>
      </c>
    </row>
    <row r="3405" spans="1:28">
      <c r="A3405">
        <v>3404</v>
      </c>
      <c r="B3405" t="s">
        <v>119</v>
      </c>
      <c r="C3405">
        <v>0.43841128641420501</v>
      </c>
      <c r="D3405">
        <v>0.20238929413141801</v>
      </c>
      <c r="E3405">
        <v>2.1661782472027902</v>
      </c>
      <c r="F3405">
        <v>3.07443325470995E-2</v>
      </c>
      <c r="G3405" t="s">
        <v>1035</v>
      </c>
      <c r="H3405" t="b">
        <v>0</v>
      </c>
      <c r="I3405" t="s">
        <v>382</v>
      </c>
      <c r="J3405" t="s">
        <v>382</v>
      </c>
      <c r="K3405" t="s">
        <v>382</v>
      </c>
      <c r="X3405" t="str">
        <f t="shared" si="274"/>
        <v>2.16617824720279_0.0307443325470995</v>
      </c>
      <c r="Y3405" t="str">
        <f t="shared" si="275"/>
        <v>grade6_not_apr_march_grade_t8_ra_cont_kokugo_level_std</v>
      </c>
      <c r="Z3405" t="str">
        <f t="shared" si="276"/>
        <v>FALSE</v>
      </c>
      <c r="AA3405" s="2" t="e">
        <f t="shared" si="277"/>
        <v>#VALUE!</v>
      </c>
      <c r="AB3405">
        <f t="shared" si="278"/>
        <v>0.20238929413141801</v>
      </c>
    </row>
    <row r="3406" spans="1:28">
      <c r="A3406">
        <v>3405</v>
      </c>
      <c r="B3406" t="s">
        <v>120</v>
      </c>
      <c r="C3406">
        <v>0.51516907915947097</v>
      </c>
      <c r="D3406">
        <v>0.231022480039838</v>
      </c>
      <c r="E3406">
        <v>2.2299521634025998</v>
      </c>
      <c r="F3406">
        <v>2.6170246172969199E-2</v>
      </c>
      <c r="G3406" t="s">
        <v>1035</v>
      </c>
      <c r="H3406" t="b">
        <v>0</v>
      </c>
      <c r="I3406" t="s">
        <v>382</v>
      </c>
      <c r="J3406" t="s">
        <v>382</v>
      </c>
      <c r="K3406" t="s">
        <v>382</v>
      </c>
      <c r="X3406" t="str">
        <f t="shared" si="274"/>
        <v>2.2299521634026_0.0261702461729692</v>
      </c>
      <c r="Y3406" t="str">
        <f t="shared" si="275"/>
        <v>grade6_not_apr_march_grade_t8_ra_cont_kokugo_level_std</v>
      </c>
      <c r="Z3406" t="str">
        <f t="shared" si="276"/>
        <v>FALSE</v>
      </c>
      <c r="AA3406" s="2" t="e">
        <f t="shared" si="277"/>
        <v>#VALUE!</v>
      </c>
      <c r="AB3406">
        <f t="shared" si="278"/>
        <v>0.231022480039838</v>
      </c>
    </row>
    <row r="3407" spans="1:28">
      <c r="A3407">
        <v>3406</v>
      </c>
      <c r="B3407" t="s">
        <v>121</v>
      </c>
      <c r="C3407">
        <v>-2.9900550464097699E-2</v>
      </c>
      <c r="D3407">
        <v>0.113540769889341</v>
      </c>
      <c r="E3407">
        <v>-0.26334637763368601</v>
      </c>
      <c r="F3407">
        <v>0.79238635338804198</v>
      </c>
      <c r="G3407" t="s">
        <v>1035</v>
      </c>
      <c r="H3407" t="b">
        <v>0</v>
      </c>
      <c r="I3407" t="s">
        <v>382</v>
      </c>
      <c r="J3407" t="s">
        <v>382</v>
      </c>
      <c r="K3407" t="s">
        <v>382</v>
      </c>
      <c r="X3407" t="str">
        <f t="shared" si="274"/>
        <v>-0.263346377633686_0.792386353388042</v>
      </c>
      <c r="Y3407" t="str">
        <f t="shared" si="275"/>
        <v>grade6_not_apr_march_grade_t8_ra_cont_kokugo_level_std</v>
      </c>
      <c r="Z3407" t="str">
        <f t="shared" si="276"/>
        <v>FALSE</v>
      </c>
      <c r="AA3407" s="2" t="e">
        <f t="shared" si="277"/>
        <v>#VALUE!</v>
      </c>
      <c r="AB3407">
        <f t="shared" si="278"/>
        <v>0.113540769889341</v>
      </c>
    </row>
    <row r="3408" spans="1:28">
      <c r="A3408">
        <v>3407</v>
      </c>
      <c r="B3408" t="s">
        <v>122</v>
      </c>
      <c r="C3408">
        <v>5.07171890885625E-2</v>
      </c>
      <c r="D3408">
        <v>0.12726102089543401</v>
      </c>
      <c r="E3408">
        <v>0.39852885613918798</v>
      </c>
      <c r="F3408">
        <v>0.69040150034442305</v>
      </c>
      <c r="G3408" t="s">
        <v>1035</v>
      </c>
      <c r="H3408" t="b">
        <v>0</v>
      </c>
      <c r="I3408" t="s">
        <v>382</v>
      </c>
      <c r="J3408" t="s">
        <v>382</v>
      </c>
      <c r="K3408" t="s">
        <v>382</v>
      </c>
      <c r="X3408" t="str">
        <f t="shared" si="274"/>
        <v>0.398528856139188_0.690401500344423</v>
      </c>
      <c r="Y3408" t="str">
        <f t="shared" si="275"/>
        <v>grade6_not_apr_march_grade_t8_ra_cont_kokugo_level_std</v>
      </c>
      <c r="Z3408" t="str">
        <f t="shared" si="276"/>
        <v>FALSE</v>
      </c>
      <c r="AA3408" s="2" t="e">
        <f t="shared" si="277"/>
        <v>#VALUE!</v>
      </c>
      <c r="AB3408">
        <f t="shared" si="278"/>
        <v>0.12726102089543401</v>
      </c>
    </row>
    <row r="3409" spans="1:28">
      <c r="A3409">
        <v>3408</v>
      </c>
      <c r="B3409" t="s">
        <v>116</v>
      </c>
      <c r="C3409">
        <v>6.3623957075639795E-2</v>
      </c>
      <c r="D3409">
        <v>5.4877617297897398E-2</v>
      </c>
      <c r="E3409">
        <v>1.15937900018989</v>
      </c>
      <c r="F3409">
        <v>0.246693693403022</v>
      </c>
      <c r="G3409" t="s">
        <v>1036</v>
      </c>
      <c r="H3409" t="b">
        <v>0</v>
      </c>
      <c r="I3409" t="s">
        <v>382</v>
      </c>
      <c r="J3409" t="s">
        <v>382</v>
      </c>
      <c r="K3409" t="s">
        <v>382</v>
      </c>
      <c r="X3409" t="str">
        <f t="shared" si="274"/>
        <v>1.15937900018989_0.246693693403022</v>
      </c>
      <c r="Y3409" t="str">
        <f t="shared" si="275"/>
        <v>grade7_not_apr_march_grade_t8_ra_cont_kokugo_level_std</v>
      </c>
      <c r="Z3409" t="str">
        <f t="shared" si="276"/>
        <v>FALSE</v>
      </c>
      <c r="AA3409" s="2" t="e">
        <f t="shared" si="277"/>
        <v>#VALUE!</v>
      </c>
      <c r="AB3409">
        <f t="shared" si="278"/>
        <v>5.4877617297897398E-2</v>
      </c>
    </row>
    <row r="3410" spans="1:28">
      <c r="A3410">
        <v>3409</v>
      </c>
      <c r="B3410" t="s">
        <v>234</v>
      </c>
      <c r="C3410">
        <v>-4.8794361148465299E-3</v>
      </c>
      <c r="D3410">
        <v>4.7754936386410199E-3</v>
      </c>
      <c r="E3410">
        <v>-1.0217658076988001</v>
      </c>
      <c r="F3410">
        <v>0.30724174141766503</v>
      </c>
      <c r="G3410" t="s">
        <v>1036</v>
      </c>
      <c r="H3410" t="b">
        <v>0</v>
      </c>
      <c r="I3410" t="s">
        <v>382</v>
      </c>
      <c r="J3410" t="s">
        <v>382</v>
      </c>
      <c r="K3410" t="s">
        <v>382</v>
      </c>
      <c r="X3410" t="str">
        <f t="shared" si="274"/>
        <v>-1.0217658076988_0.307241741417665</v>
      </c>
      <c r="Y3410" t="str">
        <f t="shared" si="275"/>
        <v>grade7_not_apr_march_grade_t8_ra_cont_kokugo_level_std</v>
      </c>
      <c r="Z3410" t="str">
        <f t="shared" si="276"/>
        <v>FALSE</v>
      </c>
      <c r="AA3410" s="2" t="e">
        <f t="shared" si="277"/>
        <v>#VALUE!</v>
      </c>
      <c r="AB3410">
        <f t="shared" si="278"/>
        <v>4.7754936386410199E-3</v>
      </c>
    </row>
    <row r="3411" spans="1:28">
      <c r="A3411">
        <v>3410</v>
      </c>
      <c r="B3411" t="s">
        <v>140</v>
      </c>
      <c r="C3411">
        <v>0.185730194056104</v>
      </c>
      <c r="D3411">
        <v>6.7901335938545193E-2</v>
      </c>
      <c r="E3411">
        <v>2.7352951379955299</v>
      </c>
      <c r="F3411">
        <v>6.3888909052899302E-3</v>
      </c>
      <c r="G3411" t="s">
        <v>1036</v>
      </c>
      <c r="H3411" t="b">
        <v>0</v>
      </c>
      <c r="I3411" t="s">
        <v>382</v>
      </c>
      <c r="J3411" t="s">
        <v>382</v>
      </c>
      <c r="K3411" t="s">
        <v>382</v>
      </c>
      <c r="X3411" t="str">
        <f t="shared" si="274"/>
        <v>2.73529513799553_0.00638889090528993</v>
      </c>
      <c r="Y3411" t="str">
        <f t="shared" si="275"/>
        <v>grade7_not_apr_march_grade_t8_ra_cont_kokugo_level_std</v>
      </c>
      <c r="Z3411" t="str">
        <f t="shared" si="276"/>
        <v>FALSE</v>
      </c>
      <c r="AA3411" s="2" t="e">
        <f t="shared" si="277"/>
        <v>#VALUE!</v>
      </c>
      <c r="AB3411">
        <f t="shared" si="278"/>
        <v>6.7901335938545193E-2</v>
      </c>
    </row>
    <row r="3412" spans="1:28">
      <c r="A3412">
        <v>3411</v>
      </c>
      <c r="B3412" t="s">
        <v>117</v>
      </c>
      <c r="C3412">
        <v>0.14900700219961399</v>
      </c>
      <c r="D3412">
        <v>0.107073188091576</v>
      </c>
      <c r="E3412">
        <v>1.3916369247563101</v>
      </c>
      <c r="F3412">
        <v>0.16447066523829801</v>
      </c>
      <c r="G3412" t="s">
        <v>1036</v>
      </c>
      <c r="H3412" t="b">
        <v>0</v>
      </c>
      <c r="I3412" t="s">
        <v>382</v>
      </c>
      <c r="J3412" t="s">
        <v>382</v>
      </c>
      <c r="K3412" t="s">
        <v>382</v>
      </c>
      <c r="X3412" t="str">
        <f t="shared" si="274"/>
        <v>1.39163692475631_0.164470665238298</v>
      </c>
      <c r="Y3412" t="str">
        <f t="shared" si="275"/>
        <v>grade7_not_apr_march_grade_t8_ra_cont_kokugo_level_std</v>
      </c>
      <c r="Z3412" t="str">
        <f t="shared" si="276"/>
        <v>FALSE</v>
      </c>
      <c r="AA3412" s="2" t="e">
        <f t="shared" si="277"/>
        <v>#VALUE!</v>
      </c>
      <c r="AB3412">
        <f t="shared" si="278"/>
        <v>0.107073188091576</v>
      </c>
    </row>
    <row r="3413" spans="1:28">
      <c r="A3413">
        <v>3412</v>
      </c>
      <c r="B3413" t="s">
        <v>118</v>
      </c>
      <c r="C3413">
        <v>0.37756632367260001</v>
      </c>
      <c r="D3413">
        <v>0.10803100733884</v>
      </c>
      <c r="E3413">
        <v>3.4949810519526299</v>
      </c>
      <c r="F3413">
        <v>5.0371388198818402E-4</v>
      </c>
      <c r="G3413" t="s">
        <v>1036</v>
      </c>
      <c r="H3413" t="b">
        <v>0</v>
      </c>
      <c r="I3413" t="s">
        <v>382</v>
      </c>
      <c r="J3413" t="s">
        <v>382</v>
      </c>
      <c r="K3413" t="s">
        <v>382</v>
      </c>
      <c r="X3413" t="str">
        <f t="shared" si="274"/>
        <v>3.49498105195263_0.000503713881988184</v>
      </c>
      <c r="Y3413" t="str">
        <f t="shared" si="275"/>
        <v>grade7_not_apr_march_grade_t8_ra_cont_kokugo_level_std</v>
      </c>
      <c r="Z3413" t="str">
        <f t="shared" si="276"/>
        <v>FALSE</v>
      </c>
      <c r="AA3413" s="2" t="e">
        <f t="shared" si="277"/>
        <v>#VALUE!</v>
      </c>
      <c r="AB3413">
        <f t="shared" si="278"/>
        <v>0.10803100733884</v>
      </c>
    </row>
    <row r="3414" spans="1:28">
      <c r="A3414">
        <v>3413</v>
      </c>
      <c r="B3414" t="s">
        <v>119</v>
      </c>
      <c r="C3414">
        <v>0.41302538306723202</v>
      </c>
      <c r="D3414">
        <v>0.11205433148760401</v>
      </c>
      <c r="E3414">
        <v>3.68593857626042</v>
      </c>
      <c r="F3414">
        <v>2.45325069468696E-4</v>
      </c>
      <c r="G3414" t="s">
        <v>1036</v>
      </c>
      <c r="H3414" t="b">
        <v>0</v>
      </c>
      <c r="I3414" t="s">
        <v>382</v>
      </c>
      <c r="J3414" t="s">
        <v>382</v>
      </c>
      <c r="K3414" t="s">
        <v>382</v>
      </c>
      <c r="X3414" t="str">
        <f t="shared" si="274"/>
        <v>3.68593857626042_0.000245325069468696</v>
      </c>
      <c r="Y3414" t="str">
        <f t="shared" si="275"/>
        <v>grade7_not_apr_march_grade_t8_ra_cont_kokugo_level_std</v>
      </c>
      <c r="Z3414" t="str">
        <f t="shared" si="276"/>
        <v>FALSE</v>
      </c>
      <c r="AA3414" s="2" t="e">
        <f t="shared" si="277"/>
        <v>#VALUE!</v>
      </c>
      <c r="AB3414">
        <f t="shared" si="278"/>
        <v>0.11205433148760401</v>
      </c>
    </row>
    <row r="3415" spans="1:28">
      <c r="A3415">
        <v>3414</v>
      </c>
      <c r="B3415" t="s">
        <v>120</v>
      </c>
      <c r="C3415">
        <v>0.65756347755512601</v>
      </c>
      <c r="D3415">
        <v>0.13764510151630199</v>
      </c>
      <c r="E3415">
        <v>4.7772384945878104</v>
      </c>
      <c r="F3415" s="17">
        <v>2.1624317381454499E-6</v>
      </c>
      <c r="G3415" t="s">
        <v>1036</v>
      </c>
      <c r="H3415" t="b">
        <v>0</v>
      </c>
      <c r="I3415" t="s">
        <v>382</v>
      </c>
      <c r="J3415" t="s">
        <v>382</v>
      </c>
      <c r="K3415" t="s">
        <v>382</v>
      </c>
      <c r="X3415" t="str">
        <f t="shared" si="274"/>
        <v>4.77723849458781_2.16243173814545E-06</v>
      </c>
      <c r="Y3415" t="str">
        <f t="shared" si="275"/>
        <v>grade7_not_apr_march_grade_t8_ra_cont_kokugo_level_std</v>
      </c>
      <c r="Z3415" t="str">
        <f t="shared" si="276"/>
        <v>FALSE</v>
      </c>
      <c r="AA3415" s="2" t="e">
        <f t="shared" si="277"/>
        <v>#VALUE!</v>
      </c>
      <c r="AB3415">
        <f t="shared" si="278"/>
        <v>0.13764510151630199</v>
      </c>
    </row>
    <row r="3416" spans="1:28">
      <c r="A3416">
        <v>3415</v>
      </c>
      <c r="B3416" t="s">
        <v>121</v>
      </c>
      <c r="C3416">
        <v>1.4124922803712E-2</v>
      </c>
      <c r="D3416">
        <v>7.7253844152749399E-2</v>
      </c>
      <c r="E3416">
        <v>0.18283779867036401</v>
      </c>
      <c r="F3416">
        <v>0.85497778037180505</v>
      </c>
      <c r="G3416" t="s">
        <v>1036</v>
      </c>
      <c r="H3416" t="b">
        <v>0</v>
      </c>
      <c r="I3416" t="s">
        <v>382</v>
      </c>
      <c r="J3416" t="s">
        <v>382</v>
      </c>
      <c r="K3416" t="s">
        <v>382</v>
      </c>
      <c r="X3416" t="str">
        <f t="shared" si="274"/>
        <v>0.182837798670364_0.854977780371805</v>
      </c>
      <c r="Y3416" t="str">
        <f t="shared" si="275"/>
        <v>grade7_not_apr_march_grade_t8_ra_cont_kokugo_level_std</v>
      </c>
      <c r="Z3416" t="str">
        <f t="shared" si="276"/>
        <v>FALSE</v>
      </c>
      <c r="AA3416" s="2" t="e">
        <f t="shared" si="277"/>
        <v>#VALUE!</v>
      </c>
      <c r="AB3416">
        <f t="shared" si="278"/>
        <v>7.7253844152749399E-2</v>
      </c>
    </row>
    <row r="3417" spans="1:28">
      <c r="A3417">
        <v>3416</v>
      </c>
      <c r="B3417" t="s">
        <v>122</v>
      </c>
      <c r="C3417">
        <v>-4.7412301568172499E-2</v>
      </c>
      <c r="D3417">
        <v>7.9699539467180003E-2</v>
      </c>
      <c r="E3417">
        <v>-0.59488802426137899</v>
      </c>
      <c r="F3417">
        <v>0.55210893191383104</v>
      </c>
      <c r="G3417" t="s">
        <v>1036</v>
      </c>
      <c r="H3417" t="b">
        <v>0</v>
      </c>
      <c r="I3417" t="s">
        <v>382</v>
      </c>
      <c r="J3417" t="s">
        <v>382</v>
      </c>
      <c r="K3417" t="s">
        <v>382</v>
      </c>
      <c r="X3417" t="str">
        <f t="shared" si="274"/>
        <v>-0.594888024261379_0.552108931913831</v>
      </c>
      <c r="Y3417" t="str">
        <f t="shared" si="275"/>
        <v>grade7_not_apr_march_grade_t8_ra_cont_kokugo_level_std</v>
      </c>
      <c r="Z3417" t="str">
        <f t="shared" si="276"/>
        <v>FALSE</v>
      </c>
      <c r="AA3417" s="2" t="e">
        <f t="shared" si="277"/>
        <v>#VALUE!</v>
      </c>
      <c r="AB3417">
        <f t="shared" si="278"/>
        <v>7.9699539467180003E-2</v>
      </c>
    </row>
    <row r="3418" spans="1:28">
      <c r="A3418">
        <v>3417</v>
      </c>
      <c r="B3418" t="s">
        <v>116</v>
      </c>
      <c r="C3418">
        <v>2.00459423814793E-2</v>
      </c>
      <c r="D3418">
        <v>8.7086889769189907E-2</v>
      </c>
      <c r="E3418">
        <v>0.23018323922932499</v>
      </c>
      <c r="F3418">
        <v>0.81806474964263998</v>
      </c>
      <c r="G3418" t="s">
        <v>1037</v>
      </c>
      <c r="H3418" t="b">
        <v>0</v>
      </c>
      <c r="I3418" t="s">
        <v>382</v>
      </c>
      <c r="J3418" t="s">
        <v>382</v>
      </c>
      <c r="K3418" t="s">
        <v>382</v>
      </c>
      <c r="X3418" t="str">
        <f t="shared" si="274"/>
        <v>0.230183239229325_0.81806474964264</v>
      </c>
      <c r="Y3418" t="str">
        <f t="shared" si="275"/>
        <v>grade8_not_apr_march_grade_t8_ra_cont_kokugo_level_std</v>
      </c>
      <c r="Z3418" t="str">
        <f t="shared" si="276"/>
        <v>FALSE</v>
      </c>
      <c r="AA3418" s="2" t="e">
        <f t="shared" si="277"/>
        <v>#VALUE!</v>
      </c>
      <c r="AB3418">
        <f t="shared" si="278"/>
        <v>8.7086889769189907E-2</v>
      </c>
    </row>
    <row r="3419" spans="1:28">
      <c r="A3419">
        <v>3418</v>
      </c>
      <c r="B3419" t="s">
        <v>234</v>
      </c>
      <c r="C3419">
        <v>-7.13593521981617E-4</v>
      </c>
      <c r="D3419">
        <v>7.7830524075202098E-3</v>
      </c>
      <c r="E3419">
        <v>-9.1685560448253295E-2</v>
      </c>
      <c r="F3419">
        <v>0.92699286852378704</v>
      </c>
      <c r="G3419" t="s">
        <v>1037</v>
      </c>
      <c r="H3419" t="b">
        <v>0</v>
      </c>
      <c r="I3419" t="s">
        <v>382</v>
      </c>
      <c r="J3419" t="s">
        <v>382</v>
      </c>
      <c r="K3419" t="s">
        <v>382</v>
      </c>
      <c r="X3419" t="str">
        <f t="shared" si="274"/>
        <v>-0.0916855604482533_0.926992868523787</v>
      </c>
      <c r="Y3419" t="str">
        <f t="shared" si="275"/>
        <v>grade8_not_apr_march_grade_t8_ra_cont_kokugo_level_std</v>
      </c>
      <c r="Z3419" t="str">
        <f t="shared" si="276"/>
        <v>FALSE</v>
      </c>
      <c r="AA3419" s="2" t="e">
        <f t="shared" si="277"/>
        <v>#VALUE!</v>
      </c>
      <c r="AB3419">
        <f t="shared" si="278"/>
        <v>7.7830524075202098E-3</v>
      </c>
    </row>
    <row r="3420" spans="1:28">
      <c r="A3420">
        <v>3419</v>
      </c>
      <c r="B3420" t="s">
        <v>140</v>
      </c>
      <c r="C3420">
        <v>0.276586777556938</v>
      </c>
      <c r="D3420">
        <v>0.110619008912404</v>
      </c>
      <c r="E3420">
        <v>2.50035486917045</v>
      </c>
      <c r="F3420">
        <v>1.27983575772376E-2</v>
      </c>
      <c r="G3420" t="s">
        <v>1037</v>
      </c>
      <c r="H3420" t="b">
        <v>0</v>
      </c>
      <c r="I3420" t="s">
        <v>382</v>
      </c>
      <c r="J3420" t="s">
        <v>382</v>
      </c>
      <c r="K3420" t="s">
        <v>382</v>
      </c>
      <c r="X3420" t="str">
        <f t="shared" si="274"/>
        <v>2.50035486917045_0.0127983575772376</v>
      </c>
      <c r="Y3420" t="str">
        <f t="shared" si="275"/>
        <v>grade8_not_apr_march_grade_t8_ra_cont_kokugo_level_std</v>
      </c>
      <c r="Z3420" t="str">
        <f t="shared" si="276"/>
        <v>FALSE</v>
      </c>
      <c r="AA3420" s="2" t="e">
        <f t="shared" si="277"/>
        <v>#VALUE!</v>
      </c>
      <c r="AB3420">
        <f t="shared" si="278"/>
        <v>0.110619008912404</v>
      </c>
    </row>
    <row r="3421" spans="1:28">
      <c r="A3421">
        <v>3420</v>
      </c>
      <c r="B3421" t="s">
        <v>117</v>
      </c>
      <c r="C3421">
        <v>9.0600847700408493E-2</v>
      </c>
      <c r="D3421">
        <v>0.17382477870771401</v>
      </c>
      <c r="E3421">
        <v>0.52121940481658002</v>
      </c>
      <c r="F3421">
        <v>0.602496721393043</v>
      </c>
      <c r="G3421" t="s">
        <v>1037</v>
      </c>
      <c r="H3421" t="b">
        <v>0</v>
      </c>
      <c r="I3421" t="s">
        <v>382</v>
      </c>
      <c r="J3421" t="s">
        <v>382</v>
      </c>
      <c r="K3421" t="s">
        <v>382</v>
      </c>
      <c r="X3421" t="str">
        <f t="shared" si="274"/>
        <v>0.52121940481658_0.602496721393043</v>
      </c>
      <c r="Y3421" t="str">
        <f t="shared" si="275"/>
        <v>grade8_not_apr_march_grade_t8_ra_cont_kokugo_level_std</v>
      </c>
      <c r="Z3421" t="str">
        <f t="shared" si="276"/>
        <v>FALSE</v>
      </c>
      <c r="AA3421" s="2" t="e">
        <f t="shared" si="277"/>
        <v>#VALUE!</v>
      </c>
      <c r="AB3421">
        <f t="shared" si="278"/>
        <v>0.17382477870771401</v>
      </c>
    </row>
    <row r="3422" spans="1:28">
      <c r="A3422">
        <v>3421</v>
      </c>
      <c r="B3422" t="s">
        <v>118</v>
      </c>
      <c r="C3422">
        <v>0.205884316176879</v>
      </c>
      <c r="D3422">
        <v>0.14865421220349201</v>
      </c>
      <c r="E3422">
        <v>1.38498810847718</v>
      </c>
      <c r="F3422">
        <v>0.166812916228989</v>
      </c>
      <c r="G3422" t="s">
        <v>1037</v>
      </c>
      <c r="H3422" t="b">
        <v>0</v>
      </c>
      <c r="I3422" t="s">
        <v>382</v>
      </c>
      <c r="J3422" t="s">
        <v>382</v>
      </c>
      <c r="K3422" t="s">
        <v>382</v>
      </c>
      <c r="X3422" t="str">
        <f t="shared" si="274"/>
        <v>1.38498810847718_0.166812916228989</v>
      </c>
      <c r="Y3422" t="str">
        <f t="shared" si="275"/>
        <v>grade8_not_apr_march_grade_t8_ra_cont_kokugo_level_std</v>
      </c>
      <c r="Z3422" t="str">
        <f t="shared" si="276"/>
        <v>FALSE</v>
      </c>
      <c r="AA3422" s="2" t="e">
        <f t="shared" si="277"/>
        <v>#VALUE!</v>
      </c>
      <c r="AB3422">
        <f t="shared" si="278"/>
        <v>0.14865421220349201</v>
      </c>
    </row>
    <row r="3423" spans="1:28">
      <c r="A3423">
        <v>3422</v>
      </c>
      <c r="B3423" t="s">
        <v>119</v>
      </c>
      <c r="C3423">
        <v>0.36753083477780302</v>
      </c>
      <c r="D3423">
        <v>0.195527791929828</v>
      </c>
      <c r="E3423">
        <v>1.87968590628642</v>
      </c>
      <c r="F3423">
        <v>6.0863287065707102E-2</v>
      </c>
      <c r="G3423" t="s">
        <v>1037</v>
      </c>
      <c r="H3423" t="b">
        <v>0</v>
      </c>
      <c r="I3423" t="s">
        <v>382</v>
      </c>
      <c r="J3423" t="s">
        <v>382</v>
      </c>
      <c r="K3423" t="s">
        <v>382</v>
      </c>
      <c r="X3423" t="str">
        <f t="shared" si="274"/>
        <v>1.87968590628642_0.0608632870657071</v>
      </c>
      <c r="Y3423" t="str">
        <f t="shared" si="275"/>
        <v>grade8_not_apr_march_grade_t8_ra_cont_kokugo_level_std</v>
      </c>
      <c r="Z3423" t="str">
        <f t="shared" si="276"/>
        <v>FALSE</v>
      </c>
      <c r="AA3423" s="2" t="e">
        <f t="shared" si="277"/>
        <v>#VALUE!</v>
      </c>
      <c r="AB3423">
        <f t="shared" si="278"/>
        <v>0.195527791929828</v>
      </c>
    </row>
    <row r="3424" spans="1:28">
      <c r="A3424">
        <v>3423</v>
      </c>
      <c r="B3424" t="s">
        <v>120</v>
      </c>
      <c r="C3424">
        <v>0.20670128732877599</v>
      </c>
      <c r="D3424">
        <v>0.18189350560186701</v>
      </c>
      <c r="E3424">
        <v>1.13638629727226</v>
      </c>
      <c r="F3424">
        <v>0.256461949000717</v>
      </c>
      <c r="G3424" t="s">
        <v>1037</v>
      </c>
      <c r="H3424" t="b">
        <v>0</v>
      </c>
      <c r="I3424" t="s">
        <v>382</v>
      </c>
      <c r="J3424" t="s">
        <v>382</v>
      </c>
      <c r="K3424" t="s">
        <v>382</v>
      </c>
      <c r="X3424" t="str">
        <f t="shared" si="274"/>
        <v>1.13638629727226_0.256461949000717</v>
      </c>
      <c r="Y3424" t="str">
        <f t="shared" si="275"/>
        <v>grade8_not_apr_march_grade_t8_ra_cont_kokugo_level_std</v>
      </c>
      <c r="Z3424" t="str">
        <f t="shared" si="276"/>
        <v>FALSE</v>
      </c>
      <c r="AA3424" s="2" t="e">
        <f t="shared" si="277"/>
        <v>#VALUE!</v>
      </c>
      <c r="AB3424">
        <f t="shared" si="278"/>
        <v>0.18189350560186701</v>
      </c>
    </row>
    <row r="3425" spans="1:28">
      <c r="A3425">
        <v>3424</v>
      </c>
      <c r="B3425" t="s">
        <v>122</v>
      </c>
      <c r="C3425">
        <v>-0.19565297529461401</v>
      </c>
      <c r="D3425">
        <v>9.6453703404746099E-2</v>
      </c>
      <c r="E3425">
        <v>-2.0284651432573901</v>
      </c>
      <c r="F3425">
        <v>4.3161865964962597E-2</v>
      </c>
      <c r="G3425" t="s">
        <v>1037</v>
      </c>
      <c r="H3425" t="b">
        <v>0</v>
      </c>
      <c r="I3425" t="s">
        <v>382</v>
      </c>
      <c r="J3425" t="s">
        <v>382</v>
      </c>
      <c r="K3425" t="s">
        <v>382</v>
      </c>
      <c r="X3425" t="str">
        <f t="shared" si="274"/>
        <v>-2.02846514325739_0.0431618659649626</v>
      </c>
      <c r="Y3425" t="str">
        <f t="shared" si="275"/>
        <v>grade8_not_apr_march_grade_t8_ra_cont_kokugo_level_std</v>
      </c>
      <c r="Z3425" t="str">
        <f t="shared" si="276"/>
        <v>FALSE</v>
      </c>
      <c r="AA3425" s="2" t="e">
        <f t="shared" si="277"/>
        <v>#VALUE!</v>
      </c>
      <c r="AB3425">
        <f t="shared" si="278"/>
        <v>9.6453703404746099E-2</v>
      </c>
    </row>
    <row r="3426" spans="1:28">
      <c r="A3426">
        <v>3425</v>
      </c>
      <c r="B3426" t="s">
        <v>116</v>
      </c>
      <c r="C3426">
        <v>4.6518932344388397E-3</v>
      </c>
      <c r="D3426">
        <v>0.103818736152948</v>
      </c>
      <c r="E3426">
        <v>4.48078391898891E-2</v>
      </c>
      <c r="F3426">
        <v>0.96429174547148899</v>
      </c>
      <c r="G3426" t="s">
        <v>1038</v>
      </c>
      <c r="H3426" t="b">
        <v>0</v>
      </c>
      <c r="I3426" t="s">
        <v>382</v>
      </c>
      <c r="J3426" t="s">
        <v>382</v>
      </c>
      <c r="K3426" t="s">
        <v>382</v>
      </c>
      <c r="X3426" t="str">
        <f t="shared" si="274"/>
        <v>0.0448078391898891_0.964291745471489</v>
      </c>
      <c r="Y3426" t="str">
        <f t="shared" si="275"/>
        <v>grade9_not_apr_march_grade_t8_ra_cont_kokugo_level_std</v>
      </c>
      <c r="Z3426" t="str">
        <f t="shared" si="276"/>
        <v>FALSE</v>
      </c>
      <c r="AA3426" s="2" t="e">
        <f t="shared" si="277"/>
        <v>#VALUE!</v>
      </c>
      <c r="AB3426">
        <f t="shared" si="278"/>
        <v>0.103818736152948</v>
      </c>
    </row>
    <row r="3427" spans="1:28">
      <c r="A3427">
        <v>3426</v>
      </c>
      <c r="B3427" t="s">
        <v>234</v>
      </c>
      <c r="C3427">
        <v>1.6198236225964701E-3</v>
      </c>
      <c r="D3427">
        <v>9.6521205816095107E-3</v>
      </c>
      <c r="E3427">
        <v>0.167820491766625</v>
      </c>
      <c r="F3427">
        <v>0.86684310826080702</v>
      </c>
      <c r="G3427" t="s">
        <v>1038</v>
      </c>
      <c r="H3427" t="b">
        <v>0</v>
      </c>
      <c r="I3427" t="s">
        <v>382</v>
      </c>
      <c r="J3427" t="s">
        <v>382</v>
      </c>
      <c r="K3427" t="s">
        <v>382</v>
      </c>
      <c r="X3427" t="str">
        <f t="shared" si="274"/>
        <v>0.167820491766625_0.866843108260807</v>
      </c>
      <c r="Y3427" t="str">
        <f t="shared" si="275"/>
        <v>grade9_not_apr_march_grade_t8_ra_cont_kokugo_level_std</v>
      </c>
      <c r="Z3427" t="str">
        <f t="shared" si="276"/>
        <v>FALSE</v>
      </c>
      <c r="AA3427" s="2" t="e">
        <f t="shared" si="277"/>
        <v>#VALUE!</v>
      </c>
      <c r="AB3427">
        <f t="shared" si="278"/>
        <v>9.6521205816095107E-3</v>
      </c>
    </row>
    <row r="3428" spans="1:28">
      <c r="A3428">
        <v>3427</v>
      </c>
      <c r="B3428" t="s">
        <v>140</v>
      </c>
      <c r="C3428">
        <v>0.316330928466388</v>
      </c>
      <c r="D3428">
        <v>0.13458692429007399</v>
      </c>
      <c r="E3428">
        <v>2.3503838142894402</v>
      </c>
      <c r="F3428">
        <v>1.9433432202751601E-2</v>
      </c>
      <c r="G3428" t="s">
        <v>1038</v>
      </c>
      <c r="H3428" t="b">
        <v>0</v>
      </c>
      <c r="I3428" t="s">
        <v>382</v>
      </c>
      <c r="J3428" t="s">
        <v>382</v>
      </c>
      <c r="K3428" t="s">
        <v>382</v>
      </c>
      <c r="X3428" t="str">
        <f t="shared" si="274"/>
        <v>2.35038381428944_0.0194334322027516</v>
      </c>
      <c r="Y3428" t="str">
        <f t="shared" si="275"/>
        <v>grade9_not_apr_march_grade_t8_ra_cont_kokugo_level_std</v>
      </c>
      <c r="Z3428" t="str">
        <f t="shared" si="276"/>
        <v>FALSE</v>
      </c>
      <c r="AA3428" s="2" t="e">
        <f t="shared" si="277"/>
        <v>#VALUE!</v>
      </c>
      <c r="AB3428">
        <f t="shared" si="278"/>
        <v>0.13458692429007399</v>
      </c>
    </row>
    <row r="3429" spans="1:28">
      <c r="A3429">
        <v>3428</v>
      </c>
      <c r="B3429" t="s">
        <v>117</v>
      </c>
      <c r="C3429">
        <v>0.26831095796881099</v>
      </c>
      <c r="D3429">
        <v>0.26258549607805998</v>
      </c>
      <c r="E3429">
        <v>1.0218041817856101</v>
      </c>
      <c r="F3429">
        <v>0.30773711523727199</v>
      </c>
      <c r="G3429" t="s">
        <v>1038</v>
      </c>
      <c r="H3429" t="b">
        <v>0</v>
      </c>
      <c r="I3429" t="s">
        <v>382</v>
      </c>
      <c r="J3429" t="s">
        <v>382</v>
      </c>
      <c r="K3429" t="s">
        <v>382</v>
      </c>
      <c r="X3429" t="str">
        <f t="shared" si="274"/>
        <v>1.02180418178561_0.307737115237272</v>
      </c>
      <c r="Y3429" t="str">
        <f t="shared" si="275"/>
        <v>grade9_not_apr_march_grade_t8_ra_cont_kokugo_level_std</v>
      </c>
      <c r="Z3429" t="str">
        <f t="shared" si="276"/>
        <v>FALSE</v>
      </c>
      <c r="AA3429" s="2" t="e">
        <f t="shared" si="277"/>
        <v>#VALUE!</v>
      </c>
      <c r="AB3429">
        <f t="shared" si="278"/>
        <v>0.26258549607805998</v>
      </c>
    </row>
    <row r="3430" spans="1:28">
      <c r="A3430">
        <v>3429</v>
      </c>
      <c r="B3430" t="s">
        <v>118</v>
      </c>
      <c r="C3430">
        <v>0.461862994646979</v>
      </c>
      <c r="D3430">
        <v>0.25415049024104303</v>
      </c>
      <c r="E3430">
        <v>1.81728154137706</v>
      </c>
      <c r="F3430">
        <v>7.0220424111971005E-2</v>
      </c>
      <c r="G3430" t="s">
        <v>1038</v>
      </c>
      <c r="H3430" t="b">
        <v>0</v>
      </c>
      <c r="I3430" t="s">
        <v>382</v>
      </c>
      <c r="J3430" t="s">
        <v>382</v>
      </c>
      <c r="K3430" t="s">
        <v>382</v>
      </c>
      <c r="X3430" t="str">
        <f t="shared" si="274"/>
        <v>1.81728154137706_0.070220424111971</v>
      </c>
      <c r="Y3430" t="str">
        <f t="shared" si="275"/>
        <v>grade9_not_apr_march_grade_t8_ra_cont_kokugo_level_std</v>
      </c>
      <c r="Z3430" t="str">
        <f t="shared" si="276"/>
        <v>FALSE</v>
      </c>
      <c r="AA3430" s="2" t="e">
        <f t="shared" si="277"/>
        <v>#VALUE!</v>
      </c>
      <c r="AB3430">
        <f t="shared" si="278"/>
        <v>0.25415049024104303</v>
      </c>
    </row>
    <row r="3431" spans="1:28">
      <c r="A3431">
        <v>3430</v>
      </c>
      <c r="B3431" t="s">
        <v>119</v>
      </c>
      <c r="C3431">
        <v>0.48920488728362599</v>
      </c>
      <c r="D3431">
        <v>0.263243292117877</v>
      </c>
      <c r="E3431">
        <v>1.8583755101518999</v>
      </c>
      <c r="F3431">
        <v>6.4143013279525998E-2</v>
      </c>
      <c r="G3431" t="s">
        <v>1038</v>
      </c>
      <c r="H3431" t="b">
        <v>0</v>
      </c>
      <c r="I3431" t="s">
        <v>382</v>
      </c>
      <c r="J3431" t="s">
        <v>382</v>
      </c>
      <c r="K3431" t="s">
        <v>382</v>
      </c>
      <c r="X3431" t="str">
        <f t="shared" si="274"/>
        <v>1.8583755101519_0.064143013279526</v>
      </c>
      <c r="Y3431" t="str">
        <f t="shared" si="275"/>
        <v>grade9_not_apr_march_grade_t8_ra_cont_kokugo_level_std</v>
      </c>
      <c r="Z3431" t="str">
        <f t="shared" si="276"/>
        <v>FALSE</v>
      </c>
      <c r="AA3431" s="2" t="e">
        <f t="shared" si="277"/>
        <v>#VALUE!</v>
      </c>
      <c r="AB3431">
        <f t="shared" si="278"/>
        <v>0.263243292117877</v>
      </c>
    </row>
    <row r="3432" spans="1:28">
      <c r="A3432">
        <v>3431</v>
      </c>
      <c r="B3432" t="s">
        <v>120</v>
      </c>
      <c r="C3432">
        <v>0.487782591975918</v>
      </c>
      <c r="D3432">
        <v>0.26924126550392002</v>
      </c>
      <c r="E3432">
        <v>1.81169328209392</v>
      </c>
      <c r="F3432">
        <v>7.1082426848466204E-2</v>
      </c>
      <c r="G3432" t="s">
        <v>1038</v>
      </c>
      <c r="H3432" t="b">
        <v>0</v>
      </c>
      <c r="I3432" t="s">
        <v>382</v>
      </c>
      <c r="J3432" t="s">
        <v>382</v>
      </c>
      <c r="K3432" t="s">
        <v>382</v>
      </c>
      <c r="X3432" t="str">
        <f t="shared" si="274"/>
        <v>1.81169328209392_0.0710824268484662</v>
      </c>
      <c r="Y3432" t="str">
        <f t="shared" si="275"/>
        <v>grade9_not_apr_march_grade_t8_ra_cont_kokugo_level_std</v>
      </c>
      <c r="Z3432" t="str">
        <f t="shared" si="276"/>
        <v>FALSE</v>
      </c>
      <c r="AA3432" s="2" t="e">
        <f t="shared" si="277"/>
        <v>#VALUE!</v>
      </c>
      <c r="AB3432">
        <f t="shared" si="278"/>
        <v>0.26924126550392002</v>
      </c>
    </row>
    <row r="3433" spans="1:28">
      <c r="A3433">
        <v>3432</v>
      </c>
      <c r="B3433" t="s">
        <v>122</v>
      </c>
      <c r="C3433">
        <v>0.174904343217263</v>
      </c>
      <c r="D3433">
        <v>0.153583153329438</v>
      </c>
      <c r="E3433">
        <v>1.1388250561706501</v>
      </c>
      <c r="F3433">
        <v>0.25572911945243298</v>
      </c>
      <c r="G3433" t="s">
        <v>1038</v>
      </c>
      <c r="H3433" t="b">
        <v>0</v>
      </c>
      <c r="I3433" t="s">
        <v>382</v>
      </c>
      <c r="J3433" t="s">
        <v>382</v>
      </c>
      <c r="K3433" t="s">
        <v>382</v>
      </c>
      <c r="X3433" t="str">
        <f t="shared" si="274"/>
        <v>1.13882505617065_0.255729119452433</v>
      </c>
      <c r="Y3433" t="str">
        <f t="shared" si="275"/>
        <v>grade9_not_apr_march_grade_t8_ra_cont_kokugo_level_std</v>
      </c>
      <c r="Z3433" t="str">
        <f t="shared" si="276"/>
        <v>FALSE</v>
      </c>
      <c r="AA3433" s="2" t="e">
        <f t="shared" si="277"/>
        <v>#VALUE!</v>
      </c>
      <c r="AB3433">
        <f t="shared" si="278"/>
        <v>0.153583153329438</v>
      </c>
    </row>
    <row r="3434" spans="1:28">
      <c r="A3434">
        <v>3433</v>
      </c>
      <c r="B3434" t="s">
        <v>150</v>
      </c>
      <c r="C3434">
        <v>-0.96657548959329498</v>
      </c>
      <c r="D3434">
        <v>8.3083791416868003E-2</v>
      </c>
      <c r="E3434">
        <v>-11.6337431538669</v>
      </c>
      <c r="F3434" s="17">
        <v>5.9622678658623699E-30</v>
      </c>
      <c r="G3434" t="s">
        <v>1039</v>
      </c>
      <c r="H3434" t="b">
        <v>0</v>
      </c>
      <c r="I3434" t="s">
        <v>382</v>
      </c>
      <c r="J3434" t="s">
        <v>382</v>
      </c>
      <c r="K3434" t="s">
        <v>382</v>
      </c>
      <c r="X3434" t="str">
        <f t="shared" si="274"/>
        <v>-11.6337431538669_5.96226786586237E-30</v>
      </c>
      <c r="Y3434" t="str">
        <f t="shared" si="275"/>
        <v>grade4_all_grade_t8_ra_basic_math_level_std</v>
      </c>
      <c r="Z3434" t="str">
        <f t="shared" si="276"/>
        <v>FALSE</v>
      </c>
      <c r="AA3434" s="2" t="e">
        <f t="shared" si="277"/>
        <v>#VALUE!</v>
      </c>
      <c r="AB3434">
        <f t="shared" si="278"/>
        <v>8.3083791416868003E-2</v>
      </c>
    </row>
    <row r="3435" spans="1:28">
      <c r="A3435">
        <v>3434</v>
      </c>
      <c r="B3435" t="s">
        <v>116</v>
      </c>
      <c r="C3435">
        <v>6.7557115468106693E-2</v>
      </c>
      <c r="D3435">
        <v>3.41253026011668E-2</v>
      </c>
      <c r="E3435">
        <v>1.97967813670894</v>
      </c>
      <c r="F3435">
        <v>4.7931726403374501E-2</v>
      </c>
      <c r="G3435" t="s">
        <v>1039</v>
      </c>
      <c r="H3435" t="b">
        <v>0</v>
      </c>
      <c r="I3435" t="s">
        <v>382</v>
      </c>
      <c r="J3435" t="s">
        <v>382</v>
      </c>
      <c r="K3435" t="s">
        <v>382</v>
      </c>
      <c r="X3435" t="str">
        <f t="shared" si="274"/>
        <v>1.97967813670894_0.0479317264033745</v>
      </c>
      <c r="Y3435" t="str">
        <f t="shared" si="275"/>
        <v>grade4_all_grade_t8_ra_basic_math_level_std</v>
      </c>
      <c r="Z3435" t="str">
        <f t="shared" si="276"/>
        <v>FALSE</v>
      </c>
      <c r="AA3435" s="2" t="e">
        <f t="shared" si="277"/>
        <v>#VALUE!</v>
      </c>
      <c r="AB3435">
        <f t="shared" si="278"/>
        <v>3.41253026011668E-2</v>
      </c>
    </row>
    <row r="3436" spans="1:28">
      <c r="A3436">
        <v>3435</v>
      </c>
      <c r="B3436" t="s">
        <v>234</v>
      </c>
      <c r="C3436">
        <v>-4.4874994778671797E-3</v>
      </c>
      <c r="D3436">
        <v>2.9421517656180399E-3</v>
      </c>
      <c r="E3436">
        <v>-1.52524405107447</v>
      </c>
      <c r="F3436">
        <v>0.12741997967899599</v>
      </c>
      <c r="G3436" t="s">
        <v>1039</v>
      </c>
      <c r="H3436" t="b">
        <v>0</v>
      </c>
      <c r="I3436" t="s">
        <v>382</v>
      </c>
      <c r="J3436" t="s">
        <v>382</v>
      </c>
      <c r="K3436" t="s">
        <v>382</v>
      </c>
      <c r="X3436" t="str">
        <f t="shared" si="274"/>
        <v>-1.52524405107447_0.127419979678996</v>
      </c>
      <c r="Y3436" t="str">
        <f t="shared" si="275"/>
        <v>grade4_all_grade_t8_ra_basic_math_level_std</v>
      </c>
      <c r="Z3436" t="str">
        <f t="shared" si="276"/>
        <v>FALSE</v>
      </c>
      <c r="AA3436" s="2" t="e">
        <f t="shared" si="277"/>
        <v>#VALUE!</v>
      </c>
      <c r="AB3436">
        <f t="shared" si="278"/>
        <v>2.9421517656180399E-3</v>
      </c>
    </row>
    <row r="3437" spans="1:28">
      <c r="A3437">
        <v>3436</v>
      </c>
      <c r="B3437" t="s">
        <v>150</v>
      </c>
      <c r="C3437">
        <v>-0.487513598408499</v>
      </c>
      <c r="D3437">
        <v>6.8624492766272693E-2</v>
      </c>
      <c r="E3437">
        <v>-7.1040758008793601</v>
      </c>
      <c r="F3437" s="17">
        <v>1.81510176296878E-12</v>
      </c>
      <c r="G3437" t="s">
        <v>1040</v>
      </c>
      <c r="H3437" t="b">
        <v>0</v>
      </c>
      <c r="I3437" t="s">
        <v>382</v>
      </c>
      <c r="J3437" t="s">
        <v>382</v>
      </c>
      <c r="K3437" t="s">
        <v>382</v>
      </c>
      <c r="X3437" t="str">
        <f t="shared" si="274"/>
        <v>-7.10407580087936_1.81510176296878E-12</v>
      </c>
      <c r="Y3437" t="str">
        <f t="shared" si="275"/>
        <v>grade5_all_grade_t8_ra_basic_math_level_std</v>
      </c>
      <c r="Z3437" t="str">
        <f t="shared" si="276"/>
        <v>FALSE</v>
      </c>
      <c r="AA3437" s="2" t="e">
        <f t="shared" si="277"/>
        <v>#VALUE!</v>
      </c>
      <c r="AB3437">
        <f t="shared" si="278"/>
        <v>6.8624492766272693E-2</v>
      </c>
    </row>
    <row r="3438" spans="1:28">
      <c r="A3438">
        <v>3437</v>
      </c>
      <c r="B3438" t="s">
        <v>116</v>
      </c>
      <c r="C3438">
        <v>4.5663589218065799E-2</v>
      </c>
      <c r="D3438">
        <v>2.79195933003311E-2</v>
      </c>
      <c r="E3438">
        <v>1.6355391973967</v>
      </c>
      <c r="F3438">
        <v>0.10213238679720001</v>
      </c>
      <c r="G3438" t="s">
        <v>1040</v>
      </c>
      <c r="H3438" t="b">
        <v>0</v>
      </c>
      <c r="I3438" t="s">
        <v>382</v>
      </c>
      <c r="J3438" t="s">
        <v>382</v>
      </c>
      <c r="K3438" t="s">
        <v>382</v>
      </c>
      <c r="X3438" t="str">
        <f t="shared" si="274"/>
        <v>1.6355391973967_0.1021323867972</v>
      </c>
      <c r="Y3438" t="str">
        <f t="shared" si="275"/>
        <v>grade5_all_grade_t8_ra_basic_math_level_std</v>
      </c>
      <c r="Z3438" t="str">
        <f t="shared" si="276"/>
        <v>FALSE</v>
      </c>
      <c r="AA3438" s="2" t="e">
        <f t="shared" si="277"/>
        <v>#VALUE!</v>
      </c>
      <c r="AB3438">
        <f t="shared" si="278"/>
        <v>2.79195933003311E-2</v>
      </c>
    </row>
    <row r="3439" spans="1:28">
      <c r="A3439">
        <v>3438</v>
      </c>
      <c r="B3439" t="s">
        <v>234</v>
      </c>
      <c r="C3439">
        <v>-3.3770743089349001E-3</v>
      </c>
      <c r="D3439">
        <v>2.4095530653177898E-3</v>
      </c>
      <c r="E3439">
        <v>-1.4015355617368399</v>
      </c>
      <c r="F3439">
        <v>0.161247563151937</v>
      </c>
      <c r="G3439" t="s">
        <v>1040</v>
      </c>
      <c r="H3439" t="b">
        <v>0</v>
      </c>
      <c r="I3439" t="s">
        <v>382</v>
      </c>
      <c r="J3439" t="s">
        <v>382</v>
      </c>
      <c r="K3439" t="s">
        <v>382</v>
      </c>
      <c r="X3439" t="str">
        <f t="shared" si="274"/>
        <v>-1.40153556173684_0.161247563151937</v>
      </c>
      <c r="Y3439" t="str">
        <f t="shared" si="275"/>
        <v>grade5_all_grade_t8_ra_basic_math_level_std</v>
      </c>
      <c r="Z3439" t="str">
        <f t="shared" si="276"/>
        <v>FALSE</v>
      </c>
      <c r="AA3439" s="2" t="e">
        <f t="shared" si="277"/>
        <v>#VALUE!</v>
      </c>
      <c r="AB3439">
        <f t="shared" si="278"/>
        <v>2.4095530653177898E-3</v>
      </c>
    </row>
    <row r="3440" spans="1:28">
      <c r="A3440">
        <v>3439</v>
      </c>
      <c r="B3440" t="s">
        <v>150</v>
      </c>
      <c r="C3440">
        <v>-0.17199370495052799</v>
      </c>
      <c r="D3440">
        <v>6.3974164875679099E-2</v>
      </c>
      <c r="E3440">
        <v>-2.6884869116269599</v>
      </c>
      <c r="F3440">
        <v>7.2522361665185798E-3</v>
      </c>
      <c r="G3440" t="s">
        <v>1041</v>
      </c>
      <c r="H3440" t="b">
        <v>0</v>
      </c>
      <c r="I3440" t="s">
        <v>382</v>
      </c>
      <c r="J3440" t="s">
        <v>382</v>
      </c>
      <c r="K3440" t="s">
        <v>382</v>
      </c>
      <c r="X3440" t="str">
        <f t="shared" si="274"/>
        <v>-2.68848691162696_0.00725223616651858</v>
      </c>
      <c r="Y3440" t="str">
        <f t="shared" si="275"/>
        <v>grade6_all_grade_t8_ra_basic_math_level_std</v>
      </c>
      <c r="Z3440" t="str">
        <f t="shared" si="276"/>
        <v>FALSE</v>
      </c>
      <c r="AA3440" s="2" t="e">
        <f t="shared" si="277"/>
        <v>#VALUE!</v>
      </c>
      <c r="AB3440">
        <f t="shared" si="278"/>
        <v>6.3974164875679099E-2</v>
      </c>
    </row>
    <row r="3441" spans="1:28">
      <c r="A3441">
        <v>3440</v>
      </c>
      <c r="B3441" t="s">
        <v>116</v>
      </c>
      <c r="C3441">
        <v>5.0948753981403298E-2</v>
      </c>
      <c r="D3441">
        <v>2.75224386151704E-2</v>
      </c>
      <c r="E3441">
        <v>1.8511715002361899</v>
      </c>
      <c r="F3441">
        <v>6.4329285009505702E-2</v>
      </c>
      <c r="G3441" t="s">
        <v>1041</v>
      </c>
      <c r="H3441" t="b">
        <v>0</v>
      </c>
      <c r="I3441" t="s">
        <v>382</v>
      </c>
      <c r="J3441" t="s">
        <v>382</v>
      </c>
      <c r="K3441" t="s">
        <v>382</v>
      </c>
      <c r="X3441" t="str">
        <f t="shared" si="274"/>
        <v>1.85117150023619_0.0643292850095057</v>
      </c>
      <c r="Y3441" t="str">
        <f t="shared" si="275"/>
        <v>grade6_all_grade_t8_ra_basic_math_level_std</v>
      </c>
      <c r="Z3441" t="str">
        <f t="shared" si="276"/>
        <v>FALSE</v>
      </c>
      <c r="AA3441" s="2" t="e">
        <f t="shared" si="277"/>
        <v>#VALUE!</v>
      </c>
      <c r="AB3441">
        <f t="shared" si="278"/>
        <v>2.75224386151704E-2</v>
      </c>
    </row>
    <row r="3442" spans="1:28">
      <c r="A3442">
        <v>3441</v>
      </c>
      <c r="B3442" t="s">
        <v>234</v>
      </c>
      <c r="C3442">
        <v>-3.5573859476142702E-3</v>
      </c>
      <c r="D3442">
        <v>2.4210948651228999E-3</v>
      </c>
      <c r="E3442">
        <v>-1.46932943391034</v>
      </c>
      <c r="F3442">
        <v>0.141940290361733</v>
      </c>
      <c r="G3442" t="s">
        <v>1041</v>
      </c>
      <c r="H3442" t="b">
        <v>0</v>
      </c>
      <c r="I3442" t="s">
        <v>382</v>
      </c>
      <c r="J3442" t="s">
        <v>382</v>
      </c>
      <c r="K3442" t="s">
        <v>382</v>
      </c>
      <c r="X3442" t="str">
        <f t="shared" si="274"/>
        <v>-1.46932943391034_0.141940290361733</v>
      </c>
      <c r="Y3442" t="str">
        <f t="shared" si="275"/>
        <v>grade6_all_grade_t8_ra_basic_math_level_std</v>
      </c>
      <c r="Z3442" t="str">
        <f t="shared" si="276"/>
        <v>FALSE</v>
      </c>
      <c r="AA3442" s="2" t="e">
        <f t="shared" si="277"/>
        <v>#VALUE!</v>
      </c>
      <c r="AB3442">
        <f t="shared" si="278"/>
        <v>2.4210948651228999E-3</v>
      </c>
    </row>
    <row r="3443" spans="1:28">
      <c r="A3443">
        <v>3442</v>
      </c>
      <c r="B3443" t="s">
        <v>150</v>
      </c>
      <c r="C3443">
        <v>0.22275377007171199</v>
      </c>
      <c r="D3443">
        <v>8.0432912475109697E-2</v>
      </c>
      <c r="E3443">
        <v>2.7694355857205002</v>
      </c>
      <c r="F3443">
        <v>5.7009544460162598E-3</v>
      </c>
      <c r="G3443" t="s">
        <v>1042</v>
      </c>
      <c r="H3443" t="b">
        <v>0</v>
      </c>
      <c r="I3443" t="s">
        <v>382</v>
      </c>
      <c r="J3443" t="s">
        <v>382</v>
      </c>
      <c r="K3443" t="s">
        <v>382</v>
      </c>
      <c r="X3443" t="str">
        <f t="shared" si="274"/>
        <v>2.7694355857205_0.00570095444601626</v>
      </c>
      <c r="Y3443" t="str">
        <f t="shared" si="275"/>
        <v>grade7_all_grade_t8_ra_basic_math_level_std</v>
      </c>
      <c r="Z3443" t="str">
        <f t="shared" si="276"/>
        <v>FALSE</v>
      </c>
      <c r="AA3443" s="2" t="e">
        <f t="shared" si="277"/>
        <v>#VALUE!</v>
      </c>
      <c r="AB3443">
        <f t="shared" si="278"/>
        <v>8.0432912475109697E-2</v>
      </c>
    </row>
    <row r="3444" spans="1:28">
      <c r="A3444">
        <v>3443</v>
      </c>
      <c r="B3444" t="s">
        <v>116</v>
      </c>
      <c r="C3444">
        <v>1.4778909276665701E-2</v>
      </c>
      <c r="D3444">
        <v>3.3287461464582203E-2</v>
      </c>
      <c r="E3444">
        <v>0.44397826167640903</v>
      </c>
      <c r="F3444">
        <v>0.65713748893857005</v>
      </c>
      <c r="G3444" t="s">
        <v>1042</v>
      </c>
      <c r="H3444" t="b">
        <v>0</v>
      </c>
      <c r="I3444" t="s">
        <v>382</v>
      </c>
      <c r="J3444" t="s">
        <v>382</v>
      </c>
      <c r="K3444" t="s">
        <v>382</v>
      </c>
      <c r="X3444" t="str">
        <f t="shared" si="274"/>
        <v>0.443978261676409_0.65713748893857</v>
      </c>
      <c r="Y3444" t="str">
        <f t="shared" si="275"/>
        <v>grade7_all_grade_t8_ra_basic_math_level_std</v>
      </c>
      <c r="Z3444" t="str">
        <f t="shared" si="276"/>
        <v>FALSE</v>
      </c>
      <c r="AA3444" s="2" t="e">
        <f t="shared" si="277"/>
        <v>#VALUE!</v>
      </c>
      <c r="AB3444">
        <f t="shared" si="278"/>
        <v>3.3287461464582203E-2</v>
      </c>
    </row>
    <row r="3445" spans="1:28">
      <c r="A3445">
        <v>3444</v>
      </c>
      <c r="B3445" t="s">
        <v>234</v>
      </c>
      <c r="C3445">
        <v>-5.4369317878871499E-4</v>
      </c>
      <c r="D3445">
        <v>2.9515043146893499E-3</v>
      </c>
      <c r="E3445">
        <v>-0.18420883753508599</v>
      </c>
      <c r="F3445">
        <v>0.85388041663165604</v>
      </c>
      <c r="G3445" t="s">
        <v>1042</v>
      </c>
      <c r="H3445" t="b">
        <v>0</v>
      </c>
      <c r="I3445" t="s">
        <v>382</v>
      </c>
      <c r="J3445" t="s">
        <v>382</v>
      </c>
      <c r="K3445" t="s">
        <v>382</v>
      </c>
      <c r="X3445" t="str">
        <f t="shared" si="274"/>
        <v>-0.184208837535086_0.853880416631656</v>
      </c>
      <c r="Y3445" t="str">
        <f t="shared" si="275"/>
        <v>grade7_all_grade_t8_ra_basic_math_level_std</v>
      </c>
      <c r="Z3445" t="str">
        <f t="shared" si="276"/>
        <v>FALSE</v>
      </c>
      <c r="AA3445" s="2" t="e">
        <f t="shared" si="277"/>
        <v>#VALUE!</v>
      </c>
      <c r="AB3445">
        <f t="shared" si="278"/>
        <v>2.9515043146893499E-3</v>
      </c>
    </row>
    <row r="3446" spans="1:28">
      <c r="A3446">
        <v>3445</v>
      </c>
      <c r="B3446" t="s">
        <v>150</v>
      </c>
      <c r="C3446">
        <v>0.31449795809499598</v>
      </c>
      <c r="D3446">
        <v>7.9649479156593803E-2</v>
      </c>
      <c r="E3446">
        <v>3.94852498001501</v>
      </c>
      <c r="F3446" s="17">
        <v>8.3814594492736405E-5</v>
      </c>
      <c r="G3446" t="s">
        <v>1043</v>
      </c>
      <c r="H3446" t="b">
        <v>0</v>
      </c>
      <c r="I3446" t="s">
        <v>382</v>
      </c>
      <c r="J3446" t="s">
        <v>382</v>
      </c>
      <c r="K3446" t="s">
        <v>382</v>
      </c>
      <c r="X3446" t="str">
        <f t="shared" si="274"/>
        <v>3.94852498001501_8.38145944927364E-05</v>
      </c>
      <c r="Y3446" t="str">
        <f t="shared" si="275"/>
        <v>grade8_all_grade_t8_ra_basic_math_level_std</v>
      </c>
      <c r="Z3446" t="str">
        <f t="shared" si="276"/>
        <v>FALSE</v>
      </c>
      <c r="AA3446" s="2" t="e">
        <f t="shared" si="277"/>
        <v>#VALUE!</v>
      </c>
      <c r="AB3446">
        <f t="shared" si="278"/>
        <v>7.9649479156593803E-2</v>
      </c>
    </row>
    <row r="3447" spans="1:28">
      <c r="A3447">
        <v>3446</v>
      </c>
      <c r="B3447" t="s">
        <v>116</v>
      </c>
      <c r="C3447">
        <v>6.1195909853386597E-2</v>
      </c>
      <c r="D3447">
        <v>3.3494736518516602E-2</v>
      </c>
      <c r="E3447">
        <v>1.82703063866635</v>
      </c>
      <c r="F3447">
        <v>6.79757080586776E-2</v>
      </c>
      <c r="G3447" t="s">
        <v>1043</v>
      </c>
      <c r="H3447" t="b">
        <v>0</v>
      </c>
      <c r="I3447" t="s">
        <v>382</v>
      </c>
      <c r="J3447" t="s">
        <v>382</v>
      </c>
      <c r="K3447" t="s">
        <v>382</v>
      </c>
      <c r="X3447" t="str">
        <f t="shared" si="274"/>
        <v>1.82703063866635_0.0679757080586776</v>
      </c>
      <c r="Y3447" t="str">
        <f t="shared" si="275"/>
        <v>grade8_all_grade_t8_ra_basic_math_level_std</v>
      </c>
      <c r="Z3447" t="str">
        <f t="shared" si="276"/>
        <v>FALSE</v>
      </c>
      <c r="AA3447" s="2" t="e">
        <f t="shared" si="277"/>
        <v>#VALUE!</v>
      </c>
      <c r="AB3447">
        <f t="shared" si="278"/>
        <v>3.3494736518516602E-2</v>
      </c>
    </row>
    <row r="3448" spans="1:28">
      <c r="A3448">
        <v>3447</v>
      </c>
      <c r="B3448" t="s">
        <v>234</v>
      </c>
      <c r="C3448">
        <v>-3.7013720590012198E-3</v>
      </c>
      <c r="D3448">
        <v>2.84719761554398E-3</v>
      </c>
      <c r="E3448">
        <v>-1.30000532411027</v>
      </c>
      <c r="F3448">
        <v>0.19388122024217699</v>
      </c>
      <c r="G3448" t="s">
        <v>1043</v>
      </c>
      <c r="H3448" t="b">
        <v>0</v>
      </c>
      <c r="I3448" t="s">
        <v>382</v>
      </c>
      <c r="J3448" t="s">
        <v>382</v>
      </c>
      <c r="K3448" t="s">
        <v>382</v>
      </c>
      <c r="X3448" t="str">
        <f t="shared" si="274"/>
        <v>-1.30000532411027_0.193881220242177</v>
      </c>
      <c r="Y3448" t="str">
        <f t="shared" si="275"/>
        <v>grade8_all_grade_t8_ra_basic_math_level_std</v>
      </c>
      <c r="Z3448" t="str">
        <f t="shared" si="276"/>
        <v>FALSE</v>
      </c>
      <c r="AA3448" s="2" t="e">
        <f t="shared" si="277"/>
        <v>#VALUE!</v>
      </c>
      <c r="AB3448">
        <f t="shared" si="278"/>
        <v>2.84719761554398E-3</v>
      </c>
    </row>
    <row r="3449" spans="1:28">
      <c r="A3449">
        <v>3448</v>
      </c>
      <c r="B3449" t="s">
        <v>150</v>
      </c>
      <c r="C3449">
        <v>0.52787942644368402</v>
      </c>
      <c r="D3449">
        <v>0.10813926932198099</v>
      </c>
      <c r="E3449">
        <v>4.8814776514897602</v>
      </c>
      <c r="F3449" s="17">
        <v>1.3241526484835901E-6</v>
      </c>
      <c r="G3449" t="s">
        <v>1044</v>
      </c>
      <c r="H3449" t="b">
        <v>0</v>
      </c>
      <c r="I3449" t="s">
        <v>382</v>
      </c>
      <c r="J3449" t="s">
        <v>382</v>
      </c>
      <c r="K3449" t="s">
        <v>382</v>
      </c>
      <c r="X3449" t="str">
        <f t="shared" si="274"/>
        <v>4.88147765148976_1.32415264848359E-06</v>
      </c>
      <c r="Y3449" t="str">
        <f t="shared" si="275"/>
        <v>grade9_all_grade_t8_ra_basic_math_level_std</v>
      </c>
      <c r="Z3449" t="str">
        <f t="shared" si="276"/>
        <v>FALSE</v>
      </c>
      <c r="AA3449" s="2" t="e">
        <f t="shared" si="277"/>
        <v>#VALUE!</v>
      </c>
      <c r="AB3449">
        <f t="shared" si="278"/>
        <v>0.10813926932198099</v>
      </c>
    </row>
    <row r="3450" spans="1:28">
      <c r="A3450">
        <v>3449</v>
      </c>
      <c r="B3450" t="s">
        <v>116</v>
      </c>
      <c r="C3450">
        <v>0.14780359791452199</v>
      </c>
      <c r="D3450">
        <v>4.6608245295565197E-2</v>
      </c>
      <c r="E3450">
        <v>3.1711899252423899</v>
      </c>
      <c r="F3450">
        <v>1.5890242140506601E-3</v>
      </c>
      <c r="G3450" t="s">
        <v>1044</v>
      </c>
      <c r="H3450" t="b">
        <v>0</v>
      </c>
      <c r="I3450" t="s">
        <v>382</v>
      </c>
      <c r="J3450" t="s">
        <v>382</v>
      </c>
      <c r="K3450" t="s">
        <v>382</v>
      </c>
      <c r="X3450" t="str">
        <f t="shared" si="274"/>
        <v>3.17118992524239_0.00158902421405066</v>
      </c>
      <c r="Y3450" t="str">
        <f t="shared" si="275"/>
        <v>grade9_all_grade_t8_ra_basic_math_level_std</v>
      </c>
      <c r="Z3450" t="str">
        <f t="shared" si="276"/>
        <v>FALSE</v>
      </c>
      <c r="AA3450" s="2" t="e">
        <f t="shared" si="277"/>
        <v>#VALUE!</v>
      </c>
      <c r="AB3450">
        <f t="shared" si="278"/>
        <v>4.6608245295565197E-2</v>
      </c>
    </row>
    <row r="3451" spans="1:28">
      <c r="A3451">
        <v>3450</v>
      </c>
      <c r="B3451" t="s">
        <v>234</v>
      </c>
      <c r="C3451">
        <v>-1.0394306909939199E-2</v>
      </c>
      <c r="D3451">
        <v>4.0103727787240504E-3</v>
      </c>
      <c r="E3451">
        <v>-2.5918555414806699</v>
      </c>
      <c r="F3451">
        <v>9.7587928763647001E-3</v>
      </c>
      <c r="G3451" t="s">
        <v>1044</v>
      </c>
      <c r="H3451" t="b">
        <v>0</v>
      </c>
      <c r="I3451" t="s">
        <v>382</v>
      </c>
      <c r="J3451" t="s">
        <v>382</v>
      </c>
      <c r="K3451" t="s">
        <v>382</v>
      </c>
      <c r="X3451" t="str">
        <f t="shared" si="274"/>
        <v>-2.59185554148067_0.0097587928763647</v>
      </c>
      <c r="Y3451" t="str">
        <f t="shared" si="275"/>
        <v>grade9_all_grade_t8_ra_basic_math_level_std</v>
      </c>
      <c r="Z3451" t="str">
        <f t="shared" si="276"/>
        <v>FALSE</v>
      </c>
      <c r="AA3451" s="2" t="e">
        <f t="shared" si="277"/>
        <v>#VALUE!</v>
      </c>
      <c r="AB3451">
        <f t="shared" si="278"/>
        <v>4.0103727787240504E-3</v>
      </c>
    </row>
    <row r="3452" spans="1:28">
      <c r="A3452">
        <v>3451</v>
      </c>
      <c r="B3452" t="s">
        <v>150</v>
      </c>
      <c r="C3452">
        <v>-0.93494474295220997</v>
      </c>
      <c r="D3452">
        <v>0.12173825403142501</v>
      </c>
      <c r="E3452">
        <v>-7.6799585339121803</v>
      </c>
      <c r="F3452" s="17">
        <v>3.2879884131867601E-14</v>
      </c>
      <c r="G3452" t="s">
        <v>1045</v>
      </c>
      <c r="H3452" t="b">
        <v>0</v>
      </c>
      <c r="I3452" t="s">
        <v>382</v>
      </c>
      <c r="J3452" t="s">
        <v>382</v>
      </c>
      <c r="K3452" t="s">
        <v>382</v>
      </c>
      <c r="X3452" t="str">
        <f t="shared" ref="X3452:X3515" si="279">E3452&amp;"_"&amp;F3452</f>
        <v>-7.67995853391218_3.28798841318676E-14</v>
      </c>
      <c r="Y3452" t="str">
        <f t="shared" ref="Y3452:Y3515" si="280">TEXT(G3452,"0.000")</f>
        <v>grade4_not_apr_march_grade_t8_ra_basic_math_level_std</v>
      </c>
      <c r="Z3452" t="str">
        <f t="shared" ref="Z3452:Z3515" si="281">TEXT(H3452,"0.000")</f>
        <v>FALSE</v>
      </c>
      <c r="AA3452" s="2" t="e">
        <f t="shared" ref="AA3452:AA3515" si="282">IF(COUNTIF(J3452,"*E*")&gt;0, "***", IF(TEXT(J3452, "0.00E+00")*1&lt;0.01, "***", IF(TEXT(J3452, "0.00E+00")*1&lt;0.05, "**",  IF(TEXT(J3452, "0.00E+00")*1&lt;0.1, "*",""))))</f>
        <v>#VALUE!</v>
      </c>
      <c r="AB3452">
        <f t="shared" ref="AB3452:AB3515" si="283">D3452</f>
        <v>0.12173825403142501</v>
      </c>
    </row>
    <row r="3453" spans="1:28">
      <c r="A3453">
        <v>3452</v>
      </c>
      <c r="B3453" t="s">
        <v>116</v>
      </c>
      <c r="C3453">
        <v>3.6392343542819998E-2</v>
      </c>
      <c r="D3453">
        <v>5.1781570647016197E-2</v>
      </c>
      <c r="E3453">
        <v>0.70280493789766896</v>
      </c>
      <c r="F3453">
        <v>0.48231363334124799</v>
      </c>
      <c r="G3453" t="s">
        <v>1045</v>
      </c>
      <c r="H3453" t="b">
        <v>0</v>
      </c>
      <c r="I3453" t="s">
        <v>382</v>
      </c>
      <c r="J3453" t="s">
        <v>382</v>
      </c>
      <c r="K3453" t="s">
        <v>382</v>
      </c>
      <c r="X3453" t="str">
        <f t="shared" si="279"/>
        <v>0.702804937897669_0.482313633341248</v>
      </c>
      <c r="Y3453" t="str">
        <f t="shared" si="280"/>
        <v>grade4_not_apr_march_grade_t8_ra_basic_math_level_std</v>
      </c>
      <c r="Z3453" t="str">
        <f t="shared" si="281"/>
        <v>FALSE</v>
      </c>
      <c r="AA3453" s="2" t="e">
        <f t="shared" si="282"/>
        <v>#VALUE!</v>
      </c>
      <c r="AB3453">
        <f t="shared" si="283"/>
        <v>5.1781570647016197E-2</v>
      </c>
    </row>
    <row r="3454" spans="1:28">
      <c r="A3454">
        <v>3453</v>
      </c>
      <c r="B3454" t="s">
        <v>234</v>
      </c>
      <c r="C3454">
        <v>-6.2781749405939401E-4</v>
      </c>
      <c r="D3454">
        <v>4.6460574141527402E-3</v>
      </c>
      <c r="E3454">
        <v>-0.13512908646951899</v>
      </c>
      <c r="F3454">
        <v>0.89253247525787005</v>
      </c>
      <c r="G3454" t="s">
        <v>1045</v>
      </c>
      <c r="H3454" t="b">
        <v>0</v>
      </c>
      <c r="I3454" t="s">
        <v>382</v>
      </c>
      <c r="J3454" t="s">
        <v>382</v>
      </c>
      <c r="K3454" t="s">
        <v>382</v>
      </c>
      <c r="X3454" t="str">
        <f t="shared" si="279"/>
        <v>-0.135129086469519_0.89253247525787</v>
      </c>
      <c r="Y3454" t="str">
        <f t="shared" si="280"/>
        <v>grade4_not_apr_march_grade_t8_ra_basic_math_level_std</v>
      </c>
      <c r="Z3454" t="str">
        <f t="shared" si="281"/>
        <v>FALSE</v>
      </c>
      <c r="AA3454" s="2" t="e">
        <f t="shared" si="282"/>
        <v>#VALUE!</v>
      </c>
      <c r="AB3454">
        <f t="shared" si="283"/>
        <v>4.6460574141527402E-3</v>
      </c>
    </row>
    <row r="3455" spans="1:28">
      <c r="A3455">
        <v>3454</v>
      </c>
      <c r="B3455" t="s">
        <v>150</v>
      </c>
      <c r="C3455">
        <v>-0.56027220727627003</v>
      </c>
      <c r="D3455">
        <v>0.113722258211976</v>
      </c>
      <c r="E3455">
        <v>-4.9266714896914499</v>
      </c>
      <c r="F3455" s="17">
        <v>9.3896827382308397E-7</v>
      </c>
      <c r="G3455" t="s">
        <v>1046</v>
      </c>
      <c r="H3455" t="b">
        <v>0</v>
      </c>
      <c r="I3455" t="s">
        <v>382</v>
      </c>
      <c r="J3455" t="s">
        <v>382</v>
      </c>
      <c r="K3455" t="s">
        <v>382</v>
      </c>
      <c r="X3455" t="str">
        <f t="shared" si="279"/>
        <v>-4.92667148969145_9.38968273823084E-07</v>
      </c>
      <c r="Y3455" t="str">
        <f t="shared" si="280"/>
        <v>grade5_not_apr_march_grade_t8_ra_basic_math_level_std</v>
      </c>
      <c r="Z3455" t="str">
        <f t="shared" si="281"/>
        <v>FALSE</v>
      </c>
      <c r="AA3455" s="2" t="e">
        <f t="shared" si="282"/>
        <v>#VALUE!</v>
      </c>
      <c r="AB3455">
        <f t="shared" si="283"/>
        <v>0.113722258211976</v>
      </c>
    </row>
    <row r="3456" spans="1:28">
      <c r="A3456">
        <v>3455</v>
      </c>
      <c r="B3456" t="s">
        <v>116</v>
      </c>
      <c r="C3456">
        <v>6.2174765061504003E-2</v>
      </c>
      <c r="D3456">
        <v>4.5867630781625403E-2</v>
      </c>
      <c r="E3456">
        <v>1.3555259777318001</v>
      </c>
      <c r="F3456">
        <v>0.17547493287105401</v>
      </c>
      <c r="G3456" t="s">
        <v>1046</v>
      </c>
      <c r="H3456" t="b">
        <v>0</v>
      </c>
      <c r="I3456" t="s">
        <v>382</v>
      </c>
      <c r="J3456" t="s">
        <v>382</v>
      </c>
      <c r="K3456" t="s">
        <v>382</v>
      </c>
      <c r="X3456" t="str">
        <f t="shared" si="279"/>
        <v>1.3555259777318_0.175474932871054</v>
      </c>
      <c r="Y3456" t="str">
        <f t="shared" si="280"/>
        <v>grade5_not_apr_march_grade_t8_ra_basic_math_level_std</v>
      </c>
      <c r="Z3456" t="str">
        <f t="shared" si="281"/>
        <v>FALSE</v>
      </c>
      <c r="AA3456" s="2" t="e">
        <f t="shared" si="282"/>
        <v>#VALUE!</v>
      </c>
      <c r="AB3456">
        <f t="shared" si="283"/>
        <v>4.5867630781625403E-2</v>
      </c>
    </row>
    <row r="3457" spans="1:28">
      <c r="A3457">
        <v>3456</v>
      </c>
      <c r="B3457" t="s">
        <v>234</v>
      </c>
      <c r="C3457">
        <v>-3.8944188001234798E-3</v>
      </c>
      <c r="D3457">
        <v>3.9151562644782799E-3</v>
      </c>
      <c r="E3457">
        <v>-0.99470328565351296</v>
      </c>
      <c r="F3457">
        <v>0.32005740835701602</v>
      </c>
      <c r="G3457" t="s">
        <v>1046</v>
      </c>
      <c r="H3457" t="b">
        <v>0</v>
      </c>
      <c r="I3457" t="s">
        <v>382</v>
      </c>
      <c r="J3457" t="s">
        <v>382</v>
      </c>
      <c r="K3457" t="s">
        <v>382</v>
      </c>
      <c r="X3457" t="str">
        <f t="shared" si="279"/>
        <v>-0.994703285653513_0.320057408357016</v>
      </c>
      <c r="Y3457" t="str">
        <f t="shared" si="280"/>
        <v>grade5_not_apr_march_grade_t8_ra_basic_math_level_std</v>
      </c>
      <c r="Z3457" t="str">
        <f t="shared" si="281"/>
        <v>FALSE</v>
      </c>
      <c r="AA3457" s="2" t="e">
        <f t="shared" si="282"/>
        <v>#VALUE!</v>
      </c>
      <c r="AB3457">
        <f t="shared" si="283"/>
        <v>3.9151562644782799E-3</v>
      </c>
    </row>
    <row r="3458" spans="1:28">
      <c r="A3458">
        <v>3457</v>
      </c>
      <c r="B3458" t="s">
        <v>150</v>
      </c>
      <c r="C3458">
        <v>-0.22450108233685301</v>
      </c>
      <c r="D3458">
        <v>0.111364533683324</v>
      </c>
      <c r="E3458">
        <v>-2.01591184295033</v>
      </c>
      <c r="F3458">
        <v>4.40072779546931E-2</v>
      </c>
      <c r="G3458" t="s">
        <v>1047</v>
      </c>
      <c r="H3458" t="b">
        <v>0</v>
      </c>
      <c r="I3458" t="s">
        <v>382</v>
      </c>
      <c r="J3458" t="s">
        <v>382</v>
      </c>
      <c r="K3458" t="s">
        <v>382</v>
      </c>
      <c r="X3458" t="str">
        <f t="shared" si="279"/>
        <v>-2.01591184295033_0.0440072779546931</v>
      </c>
      <c r="Y3458" t="str">
        <f t="shared" si="280"/>
        <v>grade6_not_apr_march_grade_t8_ra_basic_math_level_std</v>
      </c>
      <c r="Z3458" t="str">
        <f t="shared" si="281"/>
        <v>FALSE</v>
      </c>
      <c r="AA3458" s="2" t="e">
        <f t="shared" si="282"/>
        <v>#VALUE!</v>
      </c>
      <c r="AB3458">
        <f t="shared" si="283"/>
        <v>0.111364533683324</v>
      </c>
    </row>
    <row r="3459" spans="1:28">
      <c r="A3459">
        <v>3458</v>
      </c>
      <c r="B3459" t="s">
        <v>116</v>
      </c>
      <c r="C3459">
        <v>6.9689142132364795E-2</v>
      </c>
      <c r="D3459">
        <v>4.6644666723573501E-2</v>
      </c>
      <c r="E3459">
        <v>1.49404309275823</v>
      </c>
      <c r="F3459">
        <v>0.13539838730105</v>
      </c>
      <c r="G3459" t="s">
        <v>1047</v>
      </c>
      <c r="H3459" t="b">
        <v>0</v>
      </c>
      <c r="I3459" t="s">
        <v>382</v>
      </c>
      <c r="J3459" t="s">
        <v>382</v>
      </c>
      <c r="K3459" t="s">
        <v>382</v>
      </c>
      <c r="X3459" t="str">
        <f t="shared" si="279"/>
        <v>1.49404309275823_0.13539838730105</v>
      </c>
      <c r="Y3459" t="str">
        <f t="shared" si="280"/>
        <v>grade6_not_apr_march_grade_t8_ra_basic_math_level_std</v>
      </c>
      <c r="Z3459" t="str">
        <f t="shared" si="281"/>
        <v>FALSE</v>
      </c>
      <c r="AA3459" s="2" t="e">
        <f t="shared" si="282"/>
        <v>#VALUE!</v>
      </c>
      <c r="AB3459">
        <f t="shared" si="283"/>
        <v>4.6644666723573501E-2</v>
      </c>
    </row>
    <row r="3460" spans="1:28">
      <c r="A3460">
        <v>3459</v>
      </c>
      <c r="B3460" t="s">
        <v>234</v>
      </c>
      <c r="C3460">
        <v>-4.9643071576535996E-3</v>
      </c>
      <c r="D3460">
        <v>4.05356617384337E-3</v>
      </c>
      <c r="E3460">
        <v>-1.2246764810913899</v>
      </c>
      <c r="F3460">
        <v>0.22091110814743201</v>
      </c>
      <c r="G3460" t="s">
        <v>1047</v>
      </c>
      <c r="H3460" t="b">
        <v>0</v>
      </c>
      <c r="I3460" t="s">
        <v>382</v>
      </c>
      <c r="J3460" t="s">
        <v>382</v>
      </c>
      <c r="K3460" t="s">
        <v>382</v>
      </c>
      <c r="X3460" t="str">
        <f t="shared" si="279"/>
        <v>-1.22467648109139_0.220911108147432</v>
      </c>
      <c r="Y3460" t="str">
        <f t="shared" si="280"/>
        <v>grade6_not_apr_march_grade_t8_ra_basic_math_level_std</v>
      </c>
      <c r="Z3460" t="str">
        <f t="shared" si="281"/>
        <v>FALSE</v>
      </c>
      <c r="AA3460" s="2" t="e">
        <f t="shared" si="282"/>
        <v>#VALUE!</v>
      </c>
      <c r="AB3460">
        <f t="shared" si="283"/>
        <v>4.05356617384337E-3</v>
      </c>
    </row>
    <row r="3461" spans="1:28">
      <c r="A3461">
        <v>3460</v>
      </c>
      <c r="B3461" t="s">
        <v>150</v>
      </c>
      <c r="C3461">
        <v>0.27812937110586</v>
      </c>
      <c r="D3461">
        <v>0.14417439580144401</v>
      </c>
      <c r="E3461">
        <v>1.92911764644326</v>
      </c>
      <c r="F3461">
        <v>5.3992882691405002E-2</v>
      </c>
      <c r="G3461" t="s">
        <v>1048</v>
      </c>
      <c r="H3461" t="b">
        <v>0</v>
      </c>
      <c r="I3461" t="s">
        <v>382</v>
      </c>
      <c r="J3461" t="s">
        <v>382</v>
      </c>
      <c r="K3461" t="s">
        <v>382</v>
      </c>
      <c r="X3461" t="str">
        <f t="shared" si="279"/>
        <v>1.92911764644326_0.053992882691405</v>
      </c>
      <c r="Y3461" t="str">
        <f t="shared" si="280"/>
        <v>grade7_not_apr_march_grade_t8_ra_basic_math_level_std</v>
      </c>
      <c r="Z3461" t="str">
        <f t="shared" si="281"/>
        <v>FALSE</v>
      </c>
      <c r="AA3461" s="2" t="e">
        <f t="shared" si="282"/>
        <v>#VALUE!</v>
      </c>
      <c r="AB3461">
        <f t="shared" si="283"/>
        <v>0.14417439580144401</v>
      </c>
    </row>
    <row r="3462" spans="1:28">
      <c r="A3462">
        <v>3461</v>
      </c>
      <c r="B3462" t="s">
        <v>116</v>
      </c>
      <c r="C3462">
        <v>-1.54049511736095E-2</v>
      </c>
      <c r="D3462">
        <v>5.9585928837147903E-2</v>
      </c>
      <c r="E3462">
        <v>-0.25853337313432201</v>
      </c>
      <c r="F3462">
        <v>0.79604735259561898</v>
      </c>
      <c r="G3462" t="s">
        <v>1048</v>
      </c>
      <c r="H3462" t="b">
        <v>0</v>
      </c>
      <c r="I3462" t="s">
        <v>382</v>
      </c>
      <c r="J3462" t="s">
        <v>382</v>
      </c>
      <c r="K3462" t="s">
        <v>382</v>
      </c>
      <c r="X3462" t="str">
        <f t="shared" si="279"/>
        <v>-0.258533373134322_0.796047352595619</v>
      </c>
      <c r="Y3462" t="str">
        <f t="shared" si="280"/>
        <v>grade7_not_apr_march_grade_t8_ra_basic_math_level_std</v>
      </c>
      <c r="Z3462" t="str">
        <f t="shared" si="281"/>
        <v>FALSE</v>
      </c>
      <c r="AA3462" s="2" t="e">
        <f t="shared" si="282"/>
        <v>#VALUE!</v>
      </c>
      <c r="AB3462">
        <f t="shared" si="283"/>
        <v>5.9585928837147903E-2</v>
      </c>
    </row>
    <row r="3463" spans="1:28">
      <c r="A3463">
        <v>3462</v>
      </c>
      <c r="B3463" t="s">
        <v>234</v>
      </c>
      <c r="C3463">
        <v>2.5163773022637199E-3</v>
      </c>
      <c r="D3463">
        <v>5.3013045390720498E-3</v>
      </c>
      <c r="E3463">
        <v>0.47467133489829499</v>
      </c>
      <c r="F3463">
        <v>0.63512266199766099</v>
      </c>
      <c r="G3463" t="s">
        <v>1048</v>
      </c>
      <c r="H3463" t="b">
        <v>0</v>
      </c>
      <c r="I3463" t="s">
        <v>382</v>
      </c>
      <c r="J3463" t="s">
        <v>382</v>
      </c>
      <c r="K3463" t="s">
        <v>382</v>
      </c>
      <c r="X3463" t="str">
        <f t="shared" si="279"/>
        <v>0.474671334898295_0.635122661997661</v>
      </c>
      <c r="Y3463" t="str">
        <f t="shared" si="280"/>
        <v>grade7_not_apr_march_grade_t8_ra_basic_math_level_std</v>
      </c>
      <c r="Z3463" t="str">
        <f t="shared" si="281"/>
        <v>FALSE</v>
      </c>
      <c r="AA3463" s="2" t="e">
        <f t="shared" si="282"/>
        <v>#VALUE!</v>
      </c>
      <c r="AB3463">
        <f t="shared" si="283"/>
        <v>5.3013045390720498E-3</v>
      </c>
    </row>
    <row r="3464" spans="1:28">
      <c r="A3464">
        <v>3463</v>
      </c>
      <c r="B3464" t="s">
        <v>150</v>
      </c>
      <c r="C3464">
        <v>0.33063210734987097</v>
      </c>
      <c r="D3464">
        <v>0.13096185055327</v>
      </c>
      <c r="E3464">
        <v>2.52464443617023</v>
      </c>
      <c r="F3464">
        <v>1.1753772696630299E-2</v>
      </c>
      <c r="G3464" t="s">
        <v>1049</v>
      </c>
      <c r="H3464" t="b">
        <v>0</v>
      </c>
      <c r="I3464" t="s">
        <v>382</v>
      </c>
      <c r="J3464" t="s">
        <v>382</v>
      </c>
      <c r="K3464" t="s">
        <v>382</v>
      </c>
      <c r="X3464" t="str">
        <f t="shared" si="279"/>
        <v>2.52464443617023_0.0117537726966303</v>
      </c>
      <c r="Y3464" t="str">
        <f t="shared" si="280"/>
        <v>grade8_not_apr_march_grade_t8_ra_basic_math_level_std</v>
      </c>
      <c r="Z3464" t="str">
        <f t="shared" si="281"/>
        <v>FALSE</v>
      </c>
      <c r="AA3464" s="2" t="e">
        <f t="shared" si="282"/>
        <v>#VALUE!</v>
      </c>
      <c r="AB3464">
        <f t="shared" si="283"/>
        <v>0.13096185055327</v>
      </c>
    </row>
    <row r="3465" spans="1:28">
      <c r="A3465">
        <v>3464</v>
      </c>
      <c r="B3465" t="s">
        <v>116</v>
      </c>
      <c r="C3465">
        <v>4.9526540588850199E-2</v>
      </c>
      <c r="D3465">
        <v>5.5024398048252099E-2</v>
      </c>
      <c r="E3465">
        <v>0.90008327842894897</v>
      </c>
      <c r="F3465">
        <v>0.368318590279193</v>
      </c>
      <c r="G3465" t="s">
        <v>1049</v>
      </c>
      <c r="H3465" t="b">
        <v>0</v>
      </c>
      <c r="I3465" t="s">
        <v>382</v>
      </c>
      <c r="J3465" t="s">
        <v>382</v>
      </c>
      <c r="K3465" t="s">
        <v>382</v>
      </c>
      <c r="X3465" t="str">
        <f t="shared" si="279"/>
        <v>0.900083278428949_0.368318590279193</v>
      </c>
      <c r="Y3465" t="str">
        <f t="shared" si="280"/>
        <v>grade8_not_apr_march_grade_t8_ra_basic_math_level_std</v>
      </c>
      <c r="Z3465" t="str">
        <f t="shared" si="281"/>
        <v>FALSE</v>
      </c>
      <c r="AA3465" s="2" t="e">
        <f t="shared" si="282"/>
        <v>#VALUE!</v>
      </c>
      <c r="AB3465">
        <f t="shared" si="283"/>
        <v>5.5024398048252099E-2</v>
      </c>
    </row>
    <row r="3466" spans="1:28">
      <c r="A3466">
        <v>3465</v>
      </c>
      <c r="B3466" t="s">
        <v>234</v>
      </c>
      <c r="C3466">
        <v>-2.36709021525076E-3</v>
      </c>
      <c r="D3466">
        <v>4.8350417638053098E-3</v>
      </c>
      <c r="E3466">
        <v>-0.48956975573005002</v>
      </c>
      <c r="F3466">
        <v>0.62455861775135801</v>
      </c>
      <c r="G3466" t="s">
        <v>1049</v>
      </c>
      <c r="H3466" t="b">
        <v>0</v>
      </c>
      <c r="I3466" t="s">
        <v>382</v>
      </c>
      <c r="J3466" t="s">
        <v>382</v>
      </c>
      <c r="K3466" t="s">
        <v>382</v>
      </c>
      <c r="X3466" t="str">
        <f t="shared" si="279"/>
        <v>-0.48956975573005_0.624558617751358</v>
      </c>
      <c r="Y3466" t="str">
        <f t="shared" si="280"/>
        <v>grade8_not_apr_march_grade_t8_ra_basic_math_level_std</v>
      </c>
      <c r="Z3466" t="str">
        <f t="shared" si="281"/>
        <v>FALSE</v>
      </c>
      <c r="AA3466" s="2" t="e">
        <f t="shared" si="282"/>
        <v>#VALUE!</v>
      </c>
      <c r="AB3466">
        <f t="shared" si="283"/>
        <v>4.8350417638053098E-3</v>
      </c>
    </row>
    <row r="3467" spans="1:28">
      <c r="A3467">
        <v>3466</v>
      </c>
      <c r="B3467" t="s">
        <v>150</v>
      </c>
      <c r="C3467">
        <v>0.87489656173878905</v>
      </c>
      <c r="D3467">
        <v>0.17051418960237999</v>
      </c>
      <c r="E3467">
        <v>5.13093111945083</v>
      </c>
      <c r="F3467" s="17">
        <v>4.0178537102126899E-7</v>
      </c>
      <c r="G3467" t="s">
        <v>1050</v>
      </c>
      <c r="H3467" t="b">
        <v>0</v>
      </c>
      <c r="I3467" t="s">
        <v>382</v>
      </c>
      <c r="J3467" t="s">
        <v>382</v>
      </c>
      <c r="K3467" t="s">
        <v>382</v>
      </c>
      <c r="X3467" t="str">
        <f t="shared" si="279"/>
        <v>5.13093111945083_4.01785371021269E-07</v>
      </c>
      <c r="Y3467" t="str">
        <f t="shared" si="280"/>
        <v>grade9_not_apr_march_grade_t8_ra_basic_math_level_std</v>
      </c>
      <c r="Z3467" t="str">
        <f t="shared" si="281"/>
        <v>FALSE</v>
      </c>
      <c r="AA3467" s="2" t="e">
        <f t="shared" si="282"/>
        <v>#VALUE!</v>
      </c>
      <c r="AB3467">
        <f t="shared" si="283"/>
        <v>0.17051418960237999</v>
      </c>
    </row>
    <row r="3468" spans="1:28">
      <c r="A3468">
        <v>3467</v>
      </c>
      <c r="B3468" t="s">
        <v>116</v>
      </c>
      <c r="C3468">
        <v>1.23538047862962E-3</v>
      </c>
      <c r="D3468">
        <v>7.5146978166849704E-2</v>
      </c>
      <c r="E3468">
        <v>1.64395230355995E-2</v>
      </c>
      <c r="F3468">
        <v>0.98688977656666899</v>
      </c>
      <c r="G3468" t="s">
        <v>1050</v>
      </c>
      <c r="H3468" t="b">
        <v>0</v>
      </c>
      <c r="I3468" t="s">
        <v>382</v>
      </c>
      <c r="J3468" t="s">
        <v>382</v>
      </c>
      <c r="K3468" t="s">
        <v>382</v>
      </c>
      <c r="X3468" t="str">
        <f t="shared" si="279"/>
        <v>0.0164395230355995_0.986889776566669</v>
      </c>
      <c r="Y3468" t="str">
        <f t="shared" si="280"/>
        <v>grade9_not_apr_march_grade_t8_ra_basic_math_level_std</v>
      </c>
      <c r="Z3468" t="str">
        <f t="shared" si="281"/>
        <v>FALSE</v>
      </c>
      <c r="AA3468" s="2" t="e">
        <f t="shared" si="282"/>
        <v>#VALUE!</v>
      </c>
      <c r="AB3468">
        <f t="shared" si="283"/>
        <v>7.5146978166849704E-2</v>
      </c>
    </row>
    <row r="3469" spans="1:28">
      <c r="A3469">
        <v>3468</v>
      </c>
      <c r="B3469" t="s">
        <v>234</v>
      </c>
      <c r="C3469">
        <v>2.3360974996750401E-3</v>
      </c>
      <c r="D3469">
        <v>6.7040241232856502E-3</v>
      </c>
      <c r="E3469">
        <v>0.34846197697303599</v>
      </c>
      <c r="F3469">
        <v>0.72762807686840603</v>
      </c>
      <c r="G3469" t="s">
        <v>1050</v>
      </c>
      <c r="H3469" t="b">
        <v>0</v>
      </c>
      <c r="I3469" t="s">
        <v>382</v>
      </c>
      <c r="J3469" t="s">
        <v>382</v>
      </c>
      <c r="K3469" t="s">
        <v>382</v>
      </c>
      <c r="X3469" t="str">
        <f t="shared" si="279"/>
        <v>0.348461976973036_0.727628076868406</v>
      </c>
      <c r="Y3469" t="str">
        <f t="shared" si="280"/>
        <v>grade9_not_apr_march_grade_t8_ra_basic_math_level_std</v>
      </c>
      <c r="Z3469" t="str">
        <f t="shared" si="281"/>
        <v>FALSE</v>
      </c>
      <c r="AA3469" s="2" t="e">
        <f t="shared" si="282"/>
        <v>#VALUE!</v>
      </c>
      <c r="AB3469">
        <f t="shared" si="283"/>
        <v>6.7040241232856502E-3</v>
      </c>
    </row>
    <row r="3470" spans="1:28">
      <c r="A3470">
        <v>3469</v>
      </c>
      <c r="B3470" t="s">
        <v>116</v>
      </c>
      <c r="C3470">
        <v>9.18102734184464E-2</v>
      </c>
      <c r="D3470">
        <v>6.2267096361640899E-2</v>
      </c>
      <c r="E3470">
        <v>1.47445888411468</v>
      </c>
      <c r="F3470">
        <v>0.140939743572112</v>
      </c>
      <c r="G3470" t="s">
        <v>1051</v>
      </c>
      <c r="H3470" t="b">
        <v>0</v>
      </c>
      <c r="I3470" t="s">
        <v>382</v>
      </c>
      <c r="J3470" t="s">
        <v>382</v>
      </c>
      <c r="K3470" t="s">
        <v>382</v>
      </c>
      <c r="X3470" t="str">
        <f t="shared" si="279"/>
        <v>1.47445888411468_0.140939743572112</v>
      </c>
      <c r="Y3470" t="str">
        <f t="shared" si="280"/>
        <v>grade4_all_grade_t8_ra_cont_math_level_std</v>
      </c>
      <c r="Z3470" t="str">
        <f t="shared" si="281"/>
        <v>FALSE</v>
      </c>
      <c r="AA3470" s="2" t="e">
        <f t="shared" si="282"/>
        <v>#VALUE!</v>
      </c>
      <c r="AB3470">
        <f t="shared" si="283"/>
        <v>6.2267096361640899E-2</v>
      </c>
    </row>
    <row r="3471" spans="1:28">
      <c r="A3471">
        <v>3470</v>
      </c>
      <c r="B3471" t="s">
        <v>234</v>
      </c>
      <c r="C3471">
        <v>-5.2881551104258301E-3</v>
      </c>
      <c r="D3471">
        <v>5.5652499503433296E-3</v>
      </c>
      <c r="E3471">
        <v>-0.95020981224744305</v>
      </c>
      <c r="F3471">
        <v>0.34242994337865501</v>
      </c>
      <c r="G3471" t="s">
        <v>1051</v>
      </c>
      <c r="H3471" t="b">
        <v>0</v>
      </c>
      <c r="I3471" t="s">
        <v>382</v>
      </c>
      <c r="J3471" t="s">
        <v>382</v>
      </c>
      <c r="K3471" t="s">
        <v>382</v>
      </c>
      <c r="X3471" t="str">
        <f t="shared" si="279"/>
        <v>-0.950209812247443_0.342429943378655</v>
      </c>
      <c r="Y3471" t="str">
        <f t="shared" si="280"/>
        <v>grade4_all_grade_t8_ra_cont_math_level_std</v>
      </c>
      <c r="Z3471" t="str">
        <f t="shared" si="281"/>
        <v>FALSE</v>
      </c>
      <c r="AA3471" s="2" t="e">
        <f t="shared" si="282"/>
        <v>#VALUE!</v>
      </c>
      <c r="AB3471">
        <f t="shared" si="283"/>
        <v>5.5652499503433296E-3</v>
      </c>
    </row>
    <row r="3472" spans="1:28">
      <c r="A3472">
        <v>3471</v>
      </c>
      <c r="B3472" t="s">
        <v>140</v>
      </c>
      <c r="C3472">
        <v>-2.4120075152661999E-2</v>
      </c>
      <c r="D3472">
        <v>0.11243536102066801</v>
      </c>
      <c r="E3472">
        <v>-0.214523926758489</v>
      </c>
      <c r="F3472">
        <v>0.83021934578079204</v>
      </c>
      <c r="G3472" t="s">
        <v>1051</v>
      </c>
      <c r="H3472" t="b">
        <v>0</v>
      </c>
      <c r="I3472" t="s">
        <v>382</v>
      </c>
      <c r="J3472" t="s">
        <v>382</v>
      </c>
      <c r="K3472" t="s">
        <v>382</v>
      </c>
      <c r="X3472" t="str">
        <f t="shared" si="279"/>
        <v>-0.214523926758489_0.830219345780792</v>
      </c>
      <c r="Y3472" t="str">
        <f t="shared" si="280"/>
        <v>grade4_all_grade_t8_ra_cont_math_level_std</v>
      </c>
      <c r="Z3472" t="str">
        <f t="shared" si="281"/>
        <v>FALSE</v>
      </c>
      <c r="AA3472" s="2" t="e">
        <f t="shared" si="282"/>
        <v>#VALUE!</v>
      </c>
      <c r="AB3472">
        <f t="shared" si="283"/>
        <v>0.11243536102066801</v>
      </c>
    </row>
    <row r="3473" spans="1:28">
      <c r="A3473">
        <v>3472</v>
      </c>
      <c r="B3473" t="s">
        <v>117</v>
      </c>
      <c r="C3473">
        <v>0.100798073006687</v>
      </c>
      <c r="D3473">
        <v>0.184390288994916</v>
      </c>
      <c r="E3473">
        <v>0.54665608235728003</v>
      </c>
      <c r="F3473">
        <v>0.58484041906256301</v>
      </c>
      <c r="G3473" t="s">
        <v>1051</v>
      </c>
      <c r="H3473" t="b">
        <v>0</v>
      </c>
      <c r="I3473" t="s">
        <v>382</v>
      </c>
      <c r="J3473" t="s">
        <v>382</v>
      </c>
      <c r="K3473" t="s">
        <v>382</v>
      </c>
      <c r="X3473" t="str">
        <f t="shared" si="279"/>
        <v>0.54665608235728_0.584840419062563</v>
      </c>
      <c r="Y3473" t="str">
        <f t="shared" si="280"/>
        <v>grade4_all_grade_t8_ra_cont_math_level_std</v>
      </c>
      <c r="Z3473" t="str">
        <f t="shared" si="281"/>
        <v>FALSE</v>
      </c>
      <c r="AA3473" s="2" t="e">
        <f t="shared" si="282"/>
        <v>#VALUE!</v>
      </c>
      <c r="AB3473">
        <f t="shared" si="283"/>
        <v>0.184390288994916</v>
      </c>
    </row>
    <row r="3474" spans="1:28">
      <c r="A3474">
        <v>3473</v>
      </c>
      <c r="B3474" t="s">
        <v>118</v>
      </c>
      <c r="C3474">
        <v>0.39810426089453599</v>
      </c>
      <c r="D3474">
        <v>0.171436278216273</v>
      </c>
      <c r="E3474">
        <v>2.3221704591155001</v>
      </c>
      <c r="F3474">
        <v>2.0594027521807601E-2</v>
      </c>
      <c r="G3474" t="s">
        <v>1051</v>
      </c>
      <c r="H3474" t="b">
        <v>0</v>
      </c>
      <c r="I3474" t="s">
        <v>382</v>
      </c>
      <c r="J3474" t="s">
        <v>382</v>
      </c>
      <c r="K3474" t="s">
        <v>382</v>
      </c>
      <c r="X3474" t="str">
        <f t="shared" si="279"/>
        <v>2.3221704591155_0.0205940275218076</v>
      </c>
      <c r="Y3474" t="str">
        <f t="shared" si="280"/>
        <v>grade4_all_grade_t8_ra_cont_math_level_std</v>
      </c>
      <c r="Z3474" t="str">
        <f t="shared" si="281"/>
        <v>FALSE</v>
      </c>
      <c r="AA3474" s="2" t="e">
        <f t="shared" si="282"/>
        <v>#VALUE!</v>
      </c>
      <c r="AB3474">
        <f t="shared" si="283"/>
        <v>0.171436278216273</v>
      </c>
    </row>
    <row r="3475" spans="1:28">
      <c r="A3475">
        <v>3474</v>
      </c>
      <c r="B3475" t="s">
        <v>119</v>
      </c>
      <c r="C3475">
        <v>0.47599666834673299</v>
      </c>
      <c r="D3475">
        <v>0.20274508234361999</v>
      </c>
      <c r="E3475">
        <v>2.3477593776602399</v>
      </c>
      <c r="F3475">
        <v>1.9246022109793402E-2</v>
      </c>
      <c r="G3475" t="s">
        <v>1051</v>
      </c>
      <c r="H3475" t="b">
        <v>0</v>
      </c>
      <c r="I3475" t="s">
        <v>382</v>
      </c>
      <c r="J3475" t="s">
        <v>382</v>
      </c>
      <c r="K3475" t="s">
        <v>382</v>
      </c>
      <c r="X3475" t="str">
        <f t="shared" si="279"/>
        <v>2.34775937766024_0.0192460221097934</v>
      </c>
      <c r="Y3475" t="str">
        <f t="shared" si="280"/>
        <v>grade4_all_grade_t8_ra_cont_math_level_std</v>
      </c>
      <c r="Z3475" t="str">
        <f t="shared" si="281"/>
        <v>FALSE</v>
      </c>
      <c r="AA3475" s="2" t="e">
        <f t="shared" si="282"/>
        <v>#VALUE!</v>
      </c>
      <c r="AB3475">
        <f t="shared" si="283"/>
        <v>0.20274508234361999</v>
      </c>
    </row>
    <row r="3476" spans="1:28">
      <c r="A3476">
        <v>3475</v>
      </c>
      <c r="B3476" t="s">
        <v>120</v>
      </c>
      <c r="C3476">
        <v>0.46878798849657499</v>
      </c>
      <c r="D3476">
        <v>0.28835359303206498</v>
      </c>
      <c r="E3476">
        <v>1.6257400629804</v>
      </c>
      <c r="F3476">
        <v>0.104587308186743</v>
      </c>
      <c r="G3476" t="s">
        <v>1051</v>
      </c>
      <c r="H3476" t="b">
        <v>0</v>
      </c>
      <c r="I3476" t="s">
        <v>382</v>
      </c>
      <c r="J3476" t="s">
        <v>382</v>
      </c>
      <c r="K3476" t="s">
        <v>382</v>
      </c>
      <c r="X3476" t="str">
        <f t="shared" si="279"/>
        <v>1.6257400629804_0.104587308186743</v>
      </c>
      <c r="Y3476" t="str">
        <f t="shared" si="280"/>
        <v>grade4_all_grade_t8_ra_cont_math_level_std</v>
      </c>
      <c r="Z3476" t="str">
        <f t="shared" si="281"/>
        <v>FALSE</v>
      </c>
      <c r="AA3476" s="2" t="e">
        <f t="shared" si="282"/>
        <v>#VALUE!</v>
      </c>
      <c r="AB3476">
        <f t="shared" si="283"/>
        <v>0.28835359303206498</v>
      </c>
    </row>
    <row r="3477" spans="1:28">
      <c r="A3477">
        <v>3476</v>
      </c>
      <c r="B3477" t="s">
        <v>121</v>
      </c>
      <c r="C3477">
        <v>-3.0278967749368401E-2</v>
      </c>
      <c r="D3477">
        <v>0.128809149382141</v>
      </c>
      <c r="E3477">
        <v>-0.235068455110585</v>
      </c>
      <c r="F3477">
        <v>0.81424454901358301</v>
      </c>
      <c r="G3477" t="s">
        <v>1051</v>
      </c>
      <c r="H3477" t="b">
        <v>0</v>
      </c>
      <c r="I3477" t="s">
        <v>382</v>
      </c>
      <c r="J3477" t="s">
        <v>382</v>
      </c>
      <c r="K3477" t="s">
        <v>382</v>
      </c>
      <c r="X3477" t="str">
        <f t="shared" si="279"/>
        <v>-0.235068455110585_0.814244549013583</v>
      </c>
      <c r="Y3477" t="str">
        <f t="shared" si="280"/>
        <v>grade4_all_grade_t8_ra_cont_math_level_std</v>
      </c>
      <c r="Z3477" t="str">
        <f t="shared" si="281"/>
        <v>FALSE</v>
      </c>
      <c r="AA3477" s="2" t="e">
        <f t="shared" si="282"/>
        <v>#VALUE!</v>
      </c>
      <c r="AB3477">
        <f t="shared" si="283"/>
        <v>0.128809149382141</v>
      </c>
    </row>
    <row r="3478" spans="1:28">
      <c r="A3478">
        <v>3477</v>
      </c>
      <c r="B3478" t="s">
        <v>122</v>
      </c>
      <c r="C3478">
        <v>-4.9938367010031501E-2</v>
      </c>
      <c r="D3478">
        <v>0.16030754123174601</v>
      </c>
      <c r="E3478">
        <v>-0.311516018687098</v>
      </c>
      <c r="F3478">
        <v>0.75552837388661798</v>
      </c>
      <c r="G3478" t="s">
        <v>1051</v>
      </c>
      <c r="H3478" t="b">
        <v>0</v>
      </c>
      <c r="I3478" t="s">
        <v>382</v>
      </c>
      <c r="J3478" t="s">
        <v>382</v>
      </c>
      <c r="K3478" t="s">
        <v>382</v>
      </c>
      <c r="X3478" t="str">
        <f t="shared" si="279"/>
        <v>-0.311516018687098_0.755528373886618</v>
      </c>
      <c r="Y3478" t="str">
        <f t="shared" si="280"/>
        <v>grade4_all_grade_t8_ra_cont_math_level_std</v>
      </c>
      <c r="Z3478" t="str">
        <f t="shared" si="281"/>
        <v>FALSE</v>
      </c>
      <c r="AA3478" s="2" t="e">
        <f t="shared" si="282"/>
        <v>#VALUE!</v>
      </c>
      <c r="AB3478">
        <f t="shared" si="283"/>
        <v>0.16030754123174601</v>
      </c>
    </row>
    <row r="3479" spans="1:28">
      <c r="A3479">
        <v>3478</v>
      </c>
      <c r="B3479" t="s">
        <v>116</v>
      </c>
      <c r="C3479">
        <v>6.8198053172207201E-2</v>
      </c>
      <c r="D3479">
        <v>5.4783010853976001E-2</v>
      </c>
      <c r="E3479">
        <v>1.2448759589718299</v>
      </c>
      <c r="F3479">
        <v>0.21359276070184999</v>
      </c>
      <c r="G3479" t="s">
        <v>1052</v>
      </c>
      <c r="H3479" t="b">
        <v>0</v>
      </c>
      <c r="I3479" t="s">
        <v>382</v>
      </c>
      <c r="J3479" t="s">
        <v>382</v>
      </c>
      <c r="K3479" t="s">
        <v>382</v>
      </c>
      <c r="X3479" t="str">
        <f t="shared" si="279"/>
        <v>1.24487595897183_0.21359276070185</v>
      </c>
      <c r="Y3479" t="str">
        <f t="shared" si="280"/>
        <v>grade5_all_grade_t8_ra_cont_math_level_std</v>
      </c>
      <c r="Z3479" t="str">
        <f t="shared" si="281"/>
        <v>FALSE</v>
      </c>
      <c r="AA3479" s="2" t="e">
        <f t="shared" si="282"/>
        <v>#VALUE!</v>
      </c>
      <c r="AB3479">
        <f t="shared" si="283"/>
        <v>5.4783010853976001E-2</v>
      </c>
    </row>
    <row r="3480" spans="1:28">
      <c r="A3480">
        <v>3479</v>
      </c>
      <c r="B3480" t="s">
        <v>234</v>
      </c>
      <c r="C3480">
        <v>-6.2683638798656603E-3</v>
      </c>
      <c r="D3480">
        <v>4.90415235045801E-3</v>
      </c>
      <c r="E3480">
        <v>-1.2781747857568599</v>
      </c>
      <c r="F3480">
        <v>0.20161025925345499</v>
      </c>
      <c r="G3480" t="s">
        <v>1052</v>
      </c>
      <c r="H3480" t="b">
        <v>0</v>
      </c>
      <c r="I3480" t="s">
        <v>382</v>
      </c>
      <c r="J3480" t="s">
        <v>382</v>
      </c>
      <c r="K3480" t="s">
        <v>382</v>
      </c>
      <c r="X3480" t="str">
        <f t="shared" si="279"/>
        <v>-1.27817478575686_0.201610259253455</v>
      </c>
      <c r="Y3480" t="str">
        <f t="shared" si="280"/>
        <v>grade5_all_grade_t8_ra_cont_math_level_std</v>
      </c>
      <c r="Z3480" t="str">
        <f t="shared" si="281"/>
        <v>FALSE</v>
      </c>
      <c r="AA3480" s="2" t="e">
        <f t="shared" si="282"/>
        <v>#VALUE!</v>
      </c>
      <c r="AB3480">
        <f t="shared" si="283"/>
        <v>4.90415235045801E-3</v>
      </c>
    </row>
    <row r="3481" spans="1:28">
      <c r="A3481">
        <v>3480</v>
      </c>
      <c r="B3481" t="s">
        <v>140</v>
      </c>
      <c r="C3481">
        <v>7.4267413867321304E-3</v>
      </c>
      <c r="D3481">
        <v>9.3610975080024805E-2</v>
      </c>
      <c r="E3481">
        <v>7.93362250567657E-2</v>
      </c>
      <c r="F3481">
        <v>0.93678780337262901</v>
      </c>
      <c r="G3481" t="s">
        <v>1052</v>
      </c>
      <c r="H3481" t="b">
        <v>0</v>
      </c>
      <c r="I3481" t="s">
        <v>382</v>
      </c>
      <c r="J3481" t="s">
        <v>382</v>
      </c>
      <c r="K3481" t="s">
        <v>382</v>
      </c>
      <c r="X3481" t="str">
        <f t="shared" si="279"/>
        <v>0.0793362250567657_0.936787803372629</v>
      </c>
      <c r="Y3481" t="str">
        <f t="shared" si="280"/>
        <v>grade5_all_grade_t8_ra_cont_math_level_std</v>
      </c>
      <c r="Z3481" t="str">
        <f t="shared" si="281"/>
        <v>FALSE</v>
      </c>
      <c r="AA3481" s="2" t="e">
        <f t="shared" si="282"/>
        <v>#VALUE!</v>
      </c>
      <c r="AB3481">
        <f t="shared" si="283"/>
        <v>9.3610975080024805E-2</v>
      </c>
    </row>
    <row r="3482" spans="1:28">
      <c r="A3482">
        <v>3481</v>
      </c>
      <c r="B3482" t="s">
        <v>117</v>
      </c>
      <c r="C3482">
        <v>0.40537200769673998</v>
      </c>
      <c r="D3482">
        <v>0.16556144684296001</v>
      </c>
      <c r="E3482">
        <v>2.44846862253655</v>
      </c>
      <c r="F3482">
        <v>1.4590135993846299E-2</v>
      </c>
      <c r="G3482" t="s">
        <v>1052</v>
      </c>
      <c r="H3482" t="b">
        <v>0</v>
      </c>
      <c r="I3482" t="s">
        <v>382</v>
      </c>
      <c r="J3482" t="s">
        <v>382</v>
      </c>
      <c r="K3482" t="s">
        <v>382</v>
      </c>
      <c r="X3482" t="str">
        <f t="shared" si="279"/>
        <v>2.44846862253655_0.0145901359938463</v>
      </c>
      <c r="Y3482" t="str">
        <f t="shared" si="280"/>
        <v>grade5_all_grade_t8_ra_cont_math_level_std</v>
      </c>
      <c r="Z3482" t="str">
        <f t="shared" si="281"/>
        <v>FALSE</v>
      </c>
      <c r="AA3482" s="2" t="e">
        <f t="shared" si="282"/>
        <v>#VALUE!</v>
      </c>
      <c r="AB3482">
        <f t="shared" si="283"/>
        <v>0.16556144684296001</v>
      </c>
    </row>
    <row r="3483" spans="1:28">
      <c r="A3483">
        <v>3482</v>
      </c>
      <c r="B3483" t="s">
        <v>118</v>
      </c>
      <c r="C3483">
        <v>0.51995657077936996</v>
      </c>
      <c r="D3483">
        <v>0.154197136976439</v>
      </c>
      <c r="E3483">
        <v>3.3720248052259101</v>
      </c>
      <c r="F3483">
        <v>7.8709198298691795E-4</v>
      </c>
      <c r="G3483" t="s">
        <v>1052</v>
      </c>
      <c r="H3483" t="b">
        <v>0</v>
      </c>
      <c r="I3483" t="s">
        <v>382</v>
      </c>
      <c r="J3483" t="s">
        <v>382</v>
      </c>
      <c r="K3483" t="s">
        <v>382</v>
      </c>
      <c r="X3483" t="str">
        <f t="shared" si="279"/>
        <v>3.37202480522591_0.000787091982986918</v>
      </c>
      <c r="Y3483" t="str">
        <f t="shared" si="280"/>
        <v>grade5_all_grade_t8_ra_cont_math_level_std</v>
      </c>
      <c r="Z3483" t="str">
        <f t="shared" si="281"/>
        <v>FALSE</v>
      </c>
      <c r="AA3483" s="2" t="e">
        <f t="shared" si="282"/>
        <v>#VALUE!</v>
      </c>
      <c r="AB3483">
        <f t="shared" si="283"/>
        <v>0.154197136976439</v>
      </c>
    </row>
    <row r="3484" spans="1:28">
      <c r="A3484">
        <v>3483</v>
      </c>
      <c r="B3484" t="s">
        <v>119</v>
      </c>
      <c r="C3484">
        <v>0.60895458808637504</v>
      </c>
      <c r="D3484">
        <v>0.17690770166256001</v>
      </c>
      <c r="E3484">
        <v>3.4422163781649</v>
      </c>
      <c r="F3484">
        <v>6.1118004994819902E-4</v>
      </c>
      <c r="G3484" t="s">
        <v>1052</v>
      </c>
      <c r="H3484" t="b">
        <v>0</v>
      </c>
      <c r="I3484" t="s">
        <v>382</v>
      </c>
      <c r="J3484" t="s">
        <v>382</v>
      </c>
      <c r="K3484" t="s">
        <v>382</v>
      </c>
      <c r="X3484" t="str">
        <f t="shared" si="279"/>
        <v>3.4422163781649_0.000611180049948199</v>
      </c>
      <c r="Y3484" t="str">
        <f t="shared" si="280"/>
        <v>grade5_all_grade_t8_ra_cont_math_level_std</v>
      </c>
      <c r="Z3484" t="str">
        <f t="shared" si="281"/>
        <v>FALSE</v>
      </c>
      <c r="AA3484" s="2" t="e">
        <f t="shared" si="282"/>
        <v>#VALUE!</v>
      </c>
      <c r="AB3484">
        <f t="shared" si="283"/>
        <v>0.17690770166256001</v>
      </c>
    </row>
    <row r="3485" spans="1:28">
      <c r="A3485">
        <v>3484</v>
      </c>
      <c r="B3485" t="s">
        <v>120</v>
      </c>
      <c r="C3485">
        <v>0.60014469780901303</v>
      </c>
      <c r="D3485">
        <v>0.17951544288770899</v>
      </c>
      <c r="E3485">
        <v>3.3431368809000799</v>
      </c>
      <c r="F3485">
        <v>8.7233612670227501E-4</v>
      </c>
      <c r="G3485" t="s">
        <v>1052</v>
      </c>
      <c r="H3485" t="b">
        <v>0</v>
      </c>
      <c r="I3485" t="s">
        <v>382</v>
      </c>
      <c r="J3485" t="s">
        <v>382</v>
      </c>
      <c r="K3485" t="s">
        <v>382</v>
      </c>
      <c r="X3485" t="str">
        <f t="shared" si="279"/>
        <v>3.34313688090008_0.000872336126702275</v>
      </c>
      <c r="Y3485" t="str">
        <f t="shared" si="280"/>
        <v>grade5_all_grade_t8_ra_cont_math_level_std</v>
      </c>
      <c r="Z3485" t="str">
        <f t="shared" si="281"/>
        <v>FALSE</v>
      </c>
      <c r="AA3485" s="2" t="e">
        <f t="shared" si="282"/>
        <v>#VALUE!</v>
      </c>
      <c r="AB3485">
        <f t="shared" si="283"/>
        <v>0.17951544288770899</v>
      </c>
    </row>
    <row r="3486" spans="1:28">
      <c r="A3486">
        <v>3485</v>
      </c>
      <c r="B3486" t="s">
        <v>121</v>
      </c>
      <c r="C3486">
        <v>-0.113786697250258</v>
      </c>
      <c r="D3486">
        <v>0.1112647538557</v>
      </c>
      <c r="E3486">
        <v>-1.0226661481481301</v>
      </c>
      <c r="F3486">
        <v>0.30681800399653297</v>
      </c>
      <c r="G3486" t="s">
        <v>1052</v>
      </c>
      <c r="H3486" t="b">
        <v>0</v>
      </c>
      <c r="I3486" t="s">
        <v>382</v>
      </c>
      <c r="J3486" t="s">
        <v>382</v>
      </c>
      <c r="K3486" t="s">
        <v>382</v>
      </c>
      <c r="X3486" t="str">
        <f t="shared" si="279"/>
        <v>-1.02266614814813_0.306818003996533</v>
      </c>
      <c r="Y3486" t="str">
        <f t="shared" si="280"/>
        <v>grade5_all_grade_t8_ra_cont_math_level_std</v>
      </c>
      <c r="Z3486" t="str">
        <f t="shared" si="281"/>
        <v>FALSE</v>
      </c>
      <c r="AA3486" s="2" t="e">
        <f t="shared" si="282"/>
        <v>#VALUE!</v>
      </c>
      <c r="AB3486">
        <f t="shared" si="283"/>
        <v>0.1112647538557</v>
      </c>
    </row>
    <row r="3487" spans="1:28">
      <c r="A3487">
        <v>3486</v>
      </c>
      <c r="B3487" t="s">
        <v>122</v>
      </c>
      <c r="C3487">
        <v>-5.5883818161279401E-2</v>
      </c>
      <c r="D3487">
        <v>0.11263457120792</v>
      </c>
      <c r="E3487">
        <v>-0.496151559525356</v>
      </c>
      <c r="F3487">
        <v>0.61994278877450903</v>
      </c>
      <c r="G3487" t="s">
        <v>1052</v>
      </c>
      <c r="H3487" t="b">
        <v>0</v>
      </c>
      <c r="I3487" t="s">
        <v>382</v>
      </c>
      <c r="J3487" t="s">
        <v>382</v>
      </c>
      <c r="K3487" t="s">
        <v>382</v>
      </c>
      <c r="X3487" t="str">
        <f t="shared" si="279"/>
        <v>-0.496151559525356_0.619942788774509</v>
      </c>
      <c r="Y3487" t="str">
        <f t="shared" si="280"/>
        <v>grade5_all_grade_t8_ra_cont_math_level_std</v>
      </c>
      <c r="Z3487" t="str">
        <f t="shared" si="281"/>
        <v>FALSE</v>
      </c>
      <c r="AA3487" s="2" t="e">
        <f t="shared" si="282"/>
        <v>#VALUE!</v>
      </c>
      <c r="AB3487">
        <f t="shared" si="283"/>
        <v>0.11263457120792</v>
      </c>
    </row>
    <row r="3488" spans="1:28">
      <c r="A3488">
        <v>3487</v>
      </c>
      <c r="B3488" t="s">
        <v>116</v>
      </c>
      <c r="C3488">
        <v>7.2369895698549694E-2</v>
      </c>
      <c r="D3488">
        <v>5.4452135767550001E-2</v>
      </c>
      <c r="E3488">
        <v>1.3290552276496299</v>
      </c>
      <c r="F3488">
        <v>0.18427681920691699</v>
      </c>
      <c r="G3488" t="s">
        <v>1053</v>
      </c>
      <c r="H3488" t="b">
        <v>0</v>
      </c>
      <c r="I3488" t="s">
        <v>382</v>
      </c>
      <c r="J3488" t="s">
        <v>382</v>
      </c>
      <c r="K3488" t="s">
        <v>382</v>
      </c>
      <c r="X3488" t="str">
        <f t="shared" si="279"/>
        <v>1.32905522764963_0.184276819206917</v>
      </c>
      <c r="Y3488" t="str">
        <f t="shared" si="280"/>
        <v>grade6_all_grade_t8_ra_cont_math_level_std</v>
      </c>
      <c r="Z3488" t="str">
        <f t="shared" si="281"/>
        <v>FALSE</v>
      </c>
      <c r="AA3488" s="2" t="e">
        <f t="shared" si="282"/>
        <v>#VALUE!</v>
      </c>
      <c r="AB3488">
        <f t="shared" si="283"/>
        <v>5.4452135767550001E-2</v>
      </c>
    </row>
    <row r="3489" spans="1:28">
      <c r="A3489">
        <v>3488</v>
      </c>
      <c r="B3489" t="s">
        <v>234</v>
      </c>
      <c r="C3489">
        <v>-7.7079906445579396E-3</v>
      </c>
      <c r="D3489">
        <v>4.7498524846470297E-3</v>
      </c>
      <c r="E3489">
        <v>-1.6227852695367899</v>
      </c>
      <c r="F3489">
        <v>0.10510016562503099</v>
      </c>
      <c r="G3489" t="s">
        <v>1053</v>
      </c>
      <c r="H3489" t="b">
        <v>0</v>
      </c>
      <c r="I3489" t="s">
        <v>382</v>
      </c>
      <c r="J3489" t="s">
        <v>382</v>
      </c>
      <c r="K3489" t="s">
        <v>382</v>
      </c>
      <c r="X3489" t="str">
        <f t="shared" si="279"/>
        <v>-1.62278526953679_0.105100165625031</v>
      </c>
      <c r="Y3489" t="str">
        <f t="shared" si="280"/>
        <v>grade6_all_grade_t8_ra_cont_math_level_std</v>
      </c>
      <c r="Z3489" t="str">
        <f t="shared" si="281"/>
        <v>FALSE</v>
      </c>
      <c r="AA3489" s="2" t="e">
        <f t="shared" si="282"/>
        <v>#VALUE!</v>
      </c>
      <c r="AB3489">
        <f t="shared" si="283"/>
        <v>4.7498524846470297E-3</v>
      </c>
    </row>
    <row r="3490" spans="1:28">
      <c r="A3490">
        <v>3489</v>
      </c>
      <c r="B3490" t="s">
        <v>140</v>
      </c>
      <c r="C3490">
        <v>4.8494967074892197E-2</v>
      </c>
      <c r="D3490">
        <v>9.3082921407805205E-2</v>
      </c>
      <c r="E3490">
        <v>0.52098673249017502</v>
      </c>
      <c r="F3490">
        <v>0.60254612300781796</v>
      </c>
      <c r="G3490" t="s">
        <v>1053</v>
      </c>
      <c r="H3490" t="b">
        <v>0</v>
      </c>
      <c r="I3490" t="s">
        <v>382</v>
      </c>
      <c r="J3490" t="s">
        <v>382</v>
      </c>
      <c r="K3490" t="s">
        <v>382</v>
      </c>
      <c r="X3490" t="str">
        <f t="shared" si="279"/>
        <v>0.520986732490175_0.602546123007818</v>
      </c>
      <c r="Y3490" t="str">
        <f t="shared" si="280"/>
        <v>grade6_all_grade_t8_ra_cont_math_level_std</v>
      </c>
      <c r="Z3490" t="str">
        <f t="shared" si="281"/>
        <v>FALSE</v>
      </c>
      <c r="AA3490" s="2" t="e">
        <f t="shared" si="282"/>
        <v>#VALUE!</v>
      </c>
      <c r="AB3490">
        <f t="shared" si="283"/>
        <v>9.3082921407805205E-2</v>
      </c>
    </row>
    <row r="3491" spans="1:28">
      <c r="A3491">
        <v>3490</v>
      </c>
      <c r="B3491" t="s">
        <v>117</v>
      </c>
      <c r="C3491">
        <v>0.214384110793296</v>
      </c>
      <c r="D3491">
        <v>0.244075840776976</v>
      </c>
      <c r="E3491">
        <v>0.87835039351227395</v>
      </c>
      <c r="F3491">
        <v>0.38006475676275903</v>
      </c>
      <c r="G3491" t="s">
        <v>1053</v>
      </c>
      <c r="H3491" t="b">
        <v>0</v>
      </c>
      <c r="I3491" t="s">
        <v>382</v>
      </c>
      <c r="J3491" t="s">
        <v>382</v>
      </c>
      <c r="K3491" t="s">
        <v>382</v>
      </c>
      <c r="X3491" t="str">
        <f t="shared" si="279"/>
        <v>0.878350393512274_0.380064756762759</v>
      </c>
      <c r="Y3491" t="str">
        <f t="shared" si="280"/>
        <v>grade6_all_grade_t8_ra_cont_math_level_std</v>
      </c>
      <c r="Z3491" t="str">
        <f t="shared" si="281"/>
        <v>FALSE</v>
      </c>
      <c r="AA3491" s="2" t="e">
        <f t="shared" si="282"/>
        <v>#VALUE!</v>
      </c>
      <c r="AB3491">
        <f t="shared" si="283"/>
        <v>0.244075840776976</v>
      </c>
    </row>
    <row r="3492" spans="1:28">
      <c r="A3492">
        <v>3491</v>
      </c>
      <c r="B3492" t="s">
        <v>118</v>
      </c>
      <c r="C3492">
        <v>0.32783131908873803</v>
      </c>
      <c r="D3492">
        <v>0.236302709560504</v>
      </c>
      <c r="E3492">
        <v>1.3873362675293299</v>
      </c>
      <c r="F3492">
        <v>0.16579508985316399</v>
      </c>
      <c r="G3492" t="s">
        <v>1053</v>
      </c>
      <c r="H3492" t="b">
        <v>0</v>
      </c>
      <c r="I3492" t="s">
        <v>382</v>
      </c>
      <c r="J3492" t="s">
        <v>382</v>
      </c>
      <c r="K3492" t="s">
        <v>382</v>
      </c>
      <c r="X3492" t="str">
        <f t="shared" si="279"/>
        <v>1.38733626752933_0.165795089853164</v>
      </c>
      <c r="Y3492" t="str">
        <f t="shared" si="280"/>
        <v>grade6_all_grade_t8_ra_cont_math_level_std</v>
      </c>
      <c r="Z3492" t="str">
        <f t="shared" si="281"/>
        <v>FALSE</v>
      </c>
      <c r="AA3492" s="2" t="e">
        <f t="shared" si="282"/>
        <v>#VALUE!</v>
      </c>
      <c r="AB3492">
        <f t="shared" si="283"/>
        <v>0.236302709560504</v>
      </c>
    </row>
    <row r="3493" spans="1:28">
      <c r="A3493">
        <v>3492</v>
      </c>
      <c r="B3493" t="s">
        <v>119</v>
      </c>
      <c r="C3493">
        <v>0.48997545041638502</v>
      </c>
      <c r="D3493">
        <v>0.24536833252312101</v>
      </c>
      <c r="E3493">
        <v>1.99689766555436</v>
      </c>
      <c r="F3493">
        <v>4.6235600796294497E-2</v>
      </c>
      <c r="G3493" t="s">
        <v>1053</v>
      </c>
      <c r="H3493" t="b">
        <v>0</v>
      </c>
      <c r="I3493" t="s">
        <v>382</v>
      </c>
      <c r="J3493" t="s">
        <v>382</v>
      </c>
      <c r="K3493" t="s">
        <v>382</v>
      </c>
      <c r="X3493" t="str">
        <f t="shared" si="279"/>
        <v>1.99689766555436_0.0462356007962945</v>
      </c>
      <c r="Y3493" t="str">
        <f t="shared" si="280"/>
        <v>grade6_all_grade_t8_ra_cont_math_level_std</v>
      </c>
      <c r="Z3493" t="str">
        <f t="shared" si="281"/>
        <v>FALSE</v>
      </c>
      <c r="AA3493" s="2" t="e">
        <f t="shared" si="282"/>
        <v>#VALUE!</v>
      </c>
      <c r="AB3493">
        <f t="shared" si="283"/>
        <v>0.24536833252312101</v>
      </c>
    </row>
    <row r="3494" spans="1:28">
      <c r="A3494">
        <v>3493</v>
      </c>
      <c r="B3494" t="s">
        <v>120</v>
      </c>
      <c r="C3494">
        <v>0.464309648064754</v>
      </c>
      <c r="D3494">
        <v>0.27567285290973398</v>
      </c>
      <c r="E3494">
        <v>1.68427773414739</v>
      </c>
      <c r="F3494">
        <v>9.2588258089816106E-2</v>
      </c>
      <c r="G3494" t="s">
        <v>1053</v>
      </c>
      <c r="H3494" t="b">
        <v>0</v>
      </c>
      <c r="I3494" t="s">
        <v>382</v>
      </c>
      <c r="J3494" t="s">
        <v>382</v>
      </c>
      <c r="K3494" t="s">
        <v>382</v>
      </c>
      <c r="X3494" t="str">
        <f t="shared" si="279"/>
        <v>1.68427773414739_0.0925882580898161</v>
      </c>
      <c r="Y3494" t="str">
        <f t="shared" si="280"/>
        <v>grade6_all_grade_t8_ra_cont_math_level_std</v>
      </c>
      <c r="Z3494" t="str">
        <f t="shared" si="281"/>
        <v>FALSE</v>
      </c>
      <c r="AA3494" s="2" t="e">
        <f t="shared" si="282"/>
        <v>#VALUE!</v>
      </c>
      <c r="AB3494">
        <f t="shared" si="283"/>
        <v>0.27567285290973398</v>
      </c>
    </row>
    <row r="3495" spans="1:28">
      <c r="A3495">
        <v>3494</v>
      </c>
      <c r="B3495" t="s">
        <v>121</v>
      </c>
      <c r="C3495">
        <v>1.04145944460862E-2</v>
      </c>
      <c r="D3495">
        <v>0.13709068265990301</v>
      </c>
      <c r="E3495">
        <v>7.5968652602912204E-2</v>
      </c>
      <c r="F3495">
        <v>0.93946644813804903</v>
      </c>
      <c r="G3495" t="s">
        <v>1053</v>
      </c>
      <c r="H3495" t="b">
        <v>0</v>
      </c>
      <c r="I3495" t="s">
        <v>382</v>
      </c>
      <c r="J3495" t="s">
        <v>382</v>
      </c>
      <c r="K3495" t="s">
        <v>382</v>
      </c>
      <c r="X3495" t="str">
        <f t="shared" si="279"/>
        <v>0.0759686526029122_0.939466448138049</v>
      </c>
      <c r="Y3495" t="str">
        <f t="shared" si="280"/>
        <v>grade6_all_grade_t8_ra_cont_math_level_std</v>
      </c>
      <c r="Z3495" t="str">
        <f t="shared" si="281"/>
        <v>FALSE</v>
      </c>
      <c r="AA3495" s="2" t="e">
        <f t="shared" si="282"/>
        <v>#VALUE!</v>
      </c>
      <c r="AB3495">
        <f t="shared" si="283"/>
        <v>0.13709068265990301</v>
      </c>
    </row>
    <row r="3496" spans="1:28">
      <c r="A3496">
        <v>3495</v>
      </c>
      <c r="B3496" t="s">
        <v>122</v>
      </c>
      <c r="C3496">
        <v>5.7170864390326599E-2</v>
      </c>
      <c r="D3496">
        <v>0.13463874024233599</v>
      </c>
      <c r="E3496">
        <v>0.424624177910644</v>
      </c>
      <c r="F3496">
        <v>0.67124537597564005</v>
      </c>
      <c r="G3496" t="s">
        <v>1053</v>
      </c>
      <c r="H3496" t="b">
        <v>0</v>
      </c>
      <c r="I3496" t="s">
        <v>382</v>
      </c>
      <c r="J3496" t="s">
        <v>382</v>
      </c>
      <c r="K3496" t="s">
        <v>382</v>
      </c>
      <c r="X3496" t="str">
        <f t="shared" si="279"/>
        <v>0.424624177910644_0.67124537597564</v>
      </c>
      <c r="Y3496" t="str">
        <f t="shared" si="280"/>
        <v>grade6_all_grade_t8_ra_cont_math_level_std</v>
      </c>
      <c r="Z3496" t="str">
        <f t="shared" si="281"/>
        <v>FALSE</v>
      </c>
      <c r="AA3496" s="2" t="e">
        <f t="shared" si="282"/>
        <v>#VALUE!</v>
      </c>
      <c r="AB3496">
        <f t="shared" si="283"/>
        <v>0.13463874024233599</v>
      </c>
    </row>
    <row r="3497" spans="1:28">
      <c r="A3497">
        <v>3496</v>
      </c>
      <c r="B3497" t="s">
        <v>116</v>
      </c>
      <c r="C3497">
        <v>5.9120951507658096E-3</v>
      </c>
      <c r="D3497">
        <v>4.5807524841124901E-2</v>
      </c>
      <c r="E3497">
        <v>0.12906384204933199</v>
      </c>
      <c r="F3497">
        <v>0.89733642435071803</v>
      </c>
      <c r="G3497" t="s">
        <v>1054</v>
      </c>
      <c r="H3497" t="b">
        <v>0</v>
      </c>
      <c r="I3497" t="s">
        <v>382</v>
      </c>
      <c r="J3497" t="s">
        <v>382</v>
      </c>
      <c r="K3497" t="s">
        <v>382</v>
      </c>
      <c r="X3497" t="str">
        <f t="shared" si="279"/>
        <v>0.129063842049332_0.897336424350718</v>
      </c>
      <c r="Y3497" t="str">
        <f t="shared" si="280"/>
        <v>grade7_all_grade_t8_ra_cont_math_level_std</v>
      </c>
      <c r="Z3497" t="str">
        <f t="shared" si="281"/>
        <v>FALSE</v>
      </c>
      <c r="AA3497" s="2" t="e">
        <f t="shared" si="282"/>
        <v>#VALUE!</v>
      </c>
      <c r="AB3497">
        <f t="shared" si="283"/>
        <v>4.5807524841124901E-2</v>
      </c>
    </row>
    <row r="3498" spans="1:28">
      <c r="A3498">
        <v>3497</v>
      </c>
      <c r="B3498" t="s">
        <v>234</v>
      </c>
      <c r="C3498">
        <v>4.3918548849122E-4</v>
      </c>
      <c r="D3498">
        <v>4.0237339925159304E-3</v>
      </c>
      <c r="E3498">
        <v>0.10914873828839</v>
      </c>
      <c r="F3498">
        <v>0.91310923315575199</v>
      </c>
      <c r="G3498" t="s">
        <v>1054</v>
      </c>
      <c r="H3498" t="b">
        <v>0</v>
      </c>
      <c r="I3498" t="s">
        <v>382</v>
      </c>
      <c r="J3498" t="s">
        <v>382</v>
      </c>
      <c r="K3498" t="s">
        <v>382</v>
      </c>
      <c r="X3498" t="str">
        <f t="shared" si="279"/>
        <v>0.10914873828839_0.913109233155752</v>
      </c>
      <c r="Y3498" t="str">
        <f t="shared" si="280"/>
        <v>grade7_all_grade_t8_ra_cont_math_level_std</v>
      </c>
      <c r="Z3498" t="str">
        <f t="shared" si="281"/>
        <v>FALSE</v>
      </c>
      <c r="AA3498" s="2" t="e">
        <f t="shared" si="282"/>
        <v>#VALUE!</v>
      </c>
      <c r="AB3498">
        <f t="shared" si="283"/>
        <v>4.0237339925159304E-3</v>
      </c>
    </row>
    <row r="3499" spans="1:28">
      <c r="A3499">
        <v>3498</v>
      </c>
      <c r="B3499" t="s">
        <v>140</v>
      </c>
      <c r="C3499">
        <v>-7.4088748368049698E-2</v>
      </c>
      <c r="D3499">
        <v>8.3065403787766695E-2</v>
      </c>
      <c r="E3499">
        <v>-0.89193268183403496</v>
      </c>
      <c r="F3499">
        <v>0.37267118109370501</v>
      </c>
      <c r="G3499" t="s">
        <v>1054</v>
      </c>
      <c r="H3499" t="b">
        <v>0</v>
      </c>
      <c r="I3499" t="s">
        <v>382</v>
      </c>
      <c r="J3499" t="s">
        <v>382</v>
      </c>
      <c r="K3499" t="s">
        <v>382</v>
      </c>
      <c r="X3499" t="str">
        <f t="shared" si="279"/>
        <v>-0.891932681834035_0.372671181093705</v>
      </c>
      <c r="Y3499" t="str">
        <f t="shared" si="280"/>
        <v>grade7_all_grade_t8_ra_cont_math_level_std</v>
      </c>
      <c r="Z3499" t="str">
        <f t="shared" si="281"/>
        <v>FALSE</v>
      </c>
      <c r="AA3499" s="2" t="e">
        <f t="shared" si="282"/>
        <v>#VALUE!</v>
      </c>
      <c r="AB3499">
        <f t="shared" si="283"/>
        <v>8.3065403787766695E-2</v>
      </c>
    </row>
    <row r="3500" spans="1:28">
      <c r="A3500">
        <v>3499</v>
      </c>
      <c r="B3500" t="s">
        <v>117</v>
      </c>
      <c r="C3500">
        <v>-3.9268698792202399E-2</v>
      </c>
      <c r="D3500">
        <v>0.13678325965296101</v>
      </c>
      <c r="E3500">
        <v>-0.28708702286985199</v>
      </c>
      <c r="F3500">
        <v>0.77411281472122995</v>
      </c>
      <c r="G3500" t="s">
        <v>1054</v>
      </c>
      <c r="H3500" t="b">
        <v>0</v>
      </c>
      <c r="I3500" t="s">
        <v>382</v>
      </c>
      <c r="J3500" t="s">
        <v>382</v>
      </c>
      <c r="K3500" t="s">
        <v>382</v>
      </c>
      <c r="X3500" t="str">
        <f t="shared" si="279"/>
        <v>-0.287087022869852_0.77411281472123</v>
      </c>
      <c r="Y3500" t="str">
        <f t="shared" si="280"/>
        <v>grade7_all_grade_t8_ra_cont_math_level_std</v>
      </c>
      <c r="Z3500" t="str">
        <f t="shared" si="281"/>
        <v>FALSE</v>
      </c>
      <c r="AA3500" s="2" t="e">
        <f t="shared" si="282"/>
        <v>#VALUE!</v>
      </c>
      <c r="AB3500">
        <f t="shared" si="283"/>
        <v>0.13678325965296101</v>
      </c>
    </row>
    <row r="3501" spans="1:28">
      <c r="A3501">
        <v>3500</v>
      </c>
      <c r="B3501" t="s">
        <v>118</v>
      </c>
      <c r="C3501">
        <v>0.33617915464334502</v>
      </c>
      <c r="D3501">
        <v>0.13053389805361401</v>
      </c>
      <c r="E3501">
        <v>2.5754164983663199</v>
      </c>
      <c r="F3501">
        <v>1.0173047766228301E-2</v>
      </c>
      <c r="G3501" t="s">
        <v>1054</v>
      </c>
      <c r="H3501" t="b">
        <v>0</v>
      </c>
      <c r="I3501" t="s">
        <v>382</v>
      </c>
      <c r="J3501" t="s">
        <v>382</v>
      </c>
      <c r="K3501" t="s">
        <v>382</v>
      </c>
      <c r="X3501" t="str">
        <f t="shared" si="279"/>
        <v>2.57541649836632_0.0101730477662283</v>
      </c>
      <c r="Y3501" t="str">
        <f t="shared" si="280"/>
        <v>grade7_all_grade_t8_ra_cont_math_level_std</v>
      </c>
      <c r="Z3501" t="str">
        <f t="shared" si="281"/>
        <v>FALSE</v>
      </c>
      <c r="AA3501" s="2" t="e">
        <f t="shared" si="282"/>
        <v>#VALUE!</v>
      </c>
      <c r="AB3501">
        <f t="shared" si="283"/>
        <v>0.13053389805361401</v>
      </c>
    </row>
    <row r="3502" spans="1:28">
      <c r="A3502">
        <v>3501</v>
      </c>
      <c r="B3502" t="s">
        <v>119</v>
      </c>
      <c r="C3502">
        <v>0.43183800752500001</v>
      </c>
      <c r="D3502">
        <v>0.16196208129473699</v>
      </c>
      <c r="E3502">
        <v>2.66629080135829</v>
      </c>
      <c r="F3502">
        <v>7.8090731662471703E-3</v>
      </c>
      <c r="G3502" t="s">
        <v>1054</v>
      </c>
      <c r="H3502" t="b">
        <v>0</v>
      </c>
      <c r="I3502" t="s">
        <v>382</v>
      </c>
      <c r="J3502" t="s">
        <v>382</v>
      </c>
      <c r="K3502" t="s">
        <v>382</v>
      </c>
      <c r="X3502" t="str">
        <f t="shared" si="279"/>
        <v>2.66629080135829_0.00780907316624717</v>
      </c>
      <c r="Y3502" t="str">
        <f t="shared" si="280"/>
        <v>grade7_all_grade_t8_ra_cont_math_level_std</v>
      </c>
      <c r="Z3502" t="str">
        <f t="shared" si="281"/>
        <v>FALSE</v>
      </c>
      <c r="AA3502" s="2" t="e">
        <f t="shared" si="282"/>
        <v>#VALUE!</v>
      </c>
      <c r="AB3502">
        <f t="shared" si="283"/>
        <v>0.16196208129473699</v>
      </c>
    </row>
    <row r="3503" spans="1:28">
      <c r="A3503">
        <v>3502</v>
      </c>
      <c r="B3503" t="s">
        <v>120</v>
      </c>
      <c r="C3503">
        <v>0.50769924691481905</v>
      </c>
      <c r="D3503">
        <v>0.16441899999297399</v>
      </c>
      <c r="E3503">
        <v>3.08783806577412</v>
      </c>
      <c r="F3503">
        <v>2.07898532310636E-3</v>
      </c>
      <c r="G3503" t="s">
        <v>1054</v>
      </c>
      <c r="H3503" t="b">
        <v>0</v>
      </c>
      <c r="I3503" t="s">
        <v>382</v>
      </c>
      <c r="J3503" t="s">
        <v>382</v>
      </c>
      <c r="K3503" t="s">
        <v>382</v>
      </c>
      <c r="X3503" t="str">
        <f t="shared" si="279"/>
        <v>3.08783806577412_0.00207898532310636</v>
      </c>
      <c r="Y3503" t="str">
        <f t="shared" si="280"/>
        <v>grade7_all_grade_t8_ra_cont_math_level_std</v>
      </c>
      <c r="Z3503" t="str">
        <f t="shared" si="281"/>
        <v>FALSE</v>
      </c>
      <c r="AA3503" s="2" t="e">
        <f t="shared" si="282"/>
        <v>#VALUE!</v>
      </c>
      <c r="AB3503">
        <f t="shared" si="283"/>
        <v>0.16441899999297399</v>
      </c>
    </row>
    <row r="3504" spans="1:28">
      <c r="A3504">
        <v>3503</v>
      </c>
      <c r="B3504" t="s">
        <v>121</v>
      </c>
      <c r="C3504">
        <v>-0.13231497435615699</v>
      </c>
      <c r="D3504">
        <v>9.0196973892557999E-2</v>
      </c>
      <c r="E3504">
        <v>-1.4669558040136601</v>
      </c>
      <c r="F3504">
        <v>0.142742929732388</v>
      </c>
      <c r="G3504" t="s">
        <v>1054</v>
      </c>
      <c r="H3504" t="b">
        <v>0</v>
      </c>
      <c r="I3504" t="s">
        <v>382</v>
      </c>
      <c r="J3504" t="s">
        <v>382</v>
      </c>
      <c r="K3504" t="s">
        <v>382</v>
      </c>
      <c r="X3504" t="str">
        <f t="shared" si="279"/>
        <v>-1.46695580401366_0.142742929732388</v>
      </c>
      <c r="Y3504" t="str">
        <f t="shared" si="280"/>
        <v>grade7_all_grade_t8_ra_cont_math_level_std</v>
      </c>
      <c r="Z3504" t="str">
        <f t="shared" si="281"/>
        <v>FALSE</v>
      </c>
      <c r="AA3504" s="2" t="e">
        <f t="shared" si="282"/>
        <v>#VALUE!</v>
      </c>
      <c r="AB3504">
        <f t="shared" si="283"/>
        <v>9.0196973892557999E-2</v>
      </c>
    </row>
    <row r="3505" spans="1:28">
      <c r="A3505">
        <v>3504</v>
      </c>
      <c r="B3505" t="s">
        <v>122</v>
      </c>
      <c r="C3505">
        <v>-8.3349075857802199E-2</v>
      </c>
      <c r="D3505">
        <v>0.100815093364925</v>
      </c>
      <c r="E3505">
        <v>-0.82675195822216496</v>
      </c>
      <c r="F3505">
        <v>0.40860025688922003</v>
      </c>
      <c r="G3505" t="s">
        <v>1054</v>
      </c>
      <c r="H3505" t="b">
        <v>0</v>
      </c>
      <c r="I3505" t="s">
        <v>382</v>
      </c>
      <c r="J3505" t="s">
        <v>382</v>
      </c>
      <c r="K3505" t="s">
        <v>382</v>
      </c>
      <c r="X3505" t="str">
        <f t="shared" si="279"/>
        <v>-0.826751958222165_0.40860025688922</v>
      </c>
      <c r="Y3505" t="str">
        <f t="shared" si="280"/>
        <v>grade7_all_grade_t8_ra_cont_math_level_std</v>
      </c>
      <c r="Z3505" t="str">
        <f t="shared" si="281"/>
        <v>FALSE</v>
      </c>
      <c r="AA3505" s="2" t="e">
        <f t="shared" si="282"/>
        <v>#VALUE!</v>
      </c>
      <c r="AB3505">
        <f t="shared" si="283"/>
        <v>0.100815093364925</v>
      </c>
    </row>
    <row r="3506" spans="1:28">
      <c r="A3506">
        <v>3505</v>
      </c>
      <c r="B3506" t="s">
        <v>116</v>
      </c>
      <c r="C3506">
        <v>4.73089085226399E-2</v>
      </c>
      <c r="D3506">
        <v>5.9241724644720703E-2</v>
      </c>
      <c r="E3506">
        <v>0.79857412670473105</v>
      </c>
      <c r="F3506">
        <v>0.42490266390672299</v>
      </c>
      <c r="G3506" t="s">
        <v>1055</v>
      </c>
      <c r="H3506" t="b">
        <v>0</v>
      </c>
      <c r="I3506" t="s">
        <v>382</v>
      </c>
      <c r="J3506" t="s">
        <v>382</v>
      </c>
      <c r="K3506" t="s">
        <v>382</v>
      </c>
      <c r="X3506" t="str">
        <f t="shared" si="279"/>
        <v>0.798574126704731_0.424902663906723</v>
      </c>
      <c r="Y3506" t="str">
        <f t="shared" si="280"/>
        <v>grade8_all_grade_t8_ra_cont_math_level_std</v>
      </c>
      <c r="Z3506" t="str">
        <f t="shared" si="281"/>
        <v>FALSE</v>
      </c>
      <c r="AA3506" s="2" t="e">
        <f t="shared" si="282"/>
        <v>#VALUE!</v>
      </c>
      <c r="AB3506">
        <f t="shared" si="283"/>
        <v>5.9241724644720703E-2</v>
      </c>
    </row>
    <row r="3507" spans="1:28">
      <c r="A3507">
        <v>3506</v>
      </c>
      <c r="B3507" t="s">
        <v>234</v>
      </c>
      <c r="C3507">
        <v>-1.8852004645571001E-3</v>
      </c>
      <c r="D3507">
        <v>5.0874713194404104E-3</v>
      </c>
      <c r="E3507">
        <v>-0.37055746287027003</v>
      </c>
      <c r="F3507">
        <v>0.71111835640296905</v>
      </c>
      <c r="G3507" t="s">
        <v>1055</v>
      </c>
      <c r="H3507" t="b">
        <v>0</v>
      </c>
      <c r="I3507" t="s">
        <v>382</v>
      </c>
      <c r="J3507" t="s">
        <v>382</v>
      </c>
      <c r="K3507" t="s">
        <v>382</v>
      </c>
      <c r="X3507" t="str">
        <f t="shared" si="279"/>
        <v>-0.37055746287027_0.711118356402969</v>
      </c>
      <c r="Y3507" t="str">
        <f t="shared" si="280"/>
        <v>grade8_all_grade_t8_ra_cont_math_level_std</v>
      </c>
      <c r="Z3507" t="str">
        <f t="shared" si="281"/>
        <v>FALSE</v>
      </c>
      <c r="AA3507" s="2" t="e">
        <f t="shared" si="282"/>
        <v>#VALUE!</v>
      </c>
      <c r="AB3507">
        <f t="shared" si="283"/>
        <v>5.0874713194404104E-3</v>
      </c>
    </row>
    <row r="3508" spans="1:28">
      <c r="A3508">
        <v>3507</v>
      </c>
      <c r="B3508" t="s">
        <v>140</v>
      </c>
      <c r="C3508">
        <v>-1.9015061471740299E-2</v>
      </c>
      <c r="D3508">
        <v>0.102994638304492</v>
      </c>
      <c r="E3508">
        <v>-0.184621857843943</v>
      </c>
      <c r="F3508">
        <v>0.85359775850270803</v>
      </c>
      <c r="G3508" t="s">
        <v>1055</v>
      </c>
      <c r="H3508" t="b">
        <v>0</v>
      </c>
      <c r="I3508" t="s">
        <v>382</v>
      </c>
      <c r="J3508" t="s">
        <v>382</v>
      </c>
      <c r="K3508" t="s">
        <v>382</v>
      </c>
      <c r="X3508" t="str">
        <f t="shared" si="279"/>
        <v>-0.184621857843943_0.853597758502708</v>
      </c>
      <c r="Y3508" t="str">
        <f t="shared" si="280"/>
        <v>grade8_all_grade_t8_ra_cont_math_level_std</v>
      </c>
      <c r="Z3508" t="str">
        <f t="shared" si="281"/>
        <v>FALSE</v>
      </c>
      <c r="AA3508" s="2" t="e">
        <f t="shared" si="282"/>
        <v>#VALUE!</v>
      </c>
      <c r="AB3508">
        <f t="shared" si="283"/>
        <v>0.102994638304492</v>
      </c>
    </row>
    <row r="3509" spans="1:28">
      <c r="A3509">
        <v>3508</v>
      </c>
      <c r="B3509" t="s">
        <v>117</v>
      </c>
      <c r="C3509">
        <v>0.21439647147250099</v>
      </c>
      <c r="D3509">
        <v>0.16874440490433201</v>
      </c>
      <c r="E3509">
        <v>1.27053973489699</v>
      </c>
      <c r="F3509">
        <v>0.204461676893886</v>
      </c>
      <c r="G3509" t="s">
        <v>1055</v>
      </c>
      <c r="H3509" t="b">
        <v>0</v>
      </c>
      <c r="I3509" t="s">
        <v>382</v>
      </c>
      <c r="J3509" t="s">
        <v>382</v>
      </c>
      <c r="K3509" t="s">
        <v>382</v>
      </c>
      <c r="X3509" t="str">
        <f t="shared" si="279"/>
        <v>1.27053973489699_0.204461676893886</v>
      </c>
      <c r="Y3509" t="str">
        <f t="shared" si="280"/>
        <v>grade8_all_grade_t8_ra_cont_math_level_std</v>
      </c>
      <c r="Z3509" t="str">
        <f t="shared" si="281"/>
        <v>FALSE</v>
      </c>
      <c r="AA3509" s="2" t="e">
        <f t="shared" si="282"/>
        <v>#VALUE!</v>
      </c>
      <c r="AB3509">
        <f t="shared" si="283"/>
        <v>0.16874440490433201</v>
      </c>
    </row>
    <row r="3510" spans="1:28">
      <c r="A3510">
        <v>3509</v>
      </c>
      <c r="B3510" t="s">
        <v>118</v>
      </c>
      <c r="C3510">
        <v>0.37858045070244201</v>
      </c>
      <c r="D3510">
        <v>0.15080829454214401</v>
      </c>
      <c r="E3510">
        <v>2.5103423644688601</v>
      </c>
      <c r="F3510">
        <v>1.23644793939536E-2</v>
      </c>
      <c r="G3510" t="s">
        <v>1055</v>
      </c>
      <c r="H3510" t="b">
        <v>0</v>
      </c>
      <c r="I3510" t="s">
        <v>382</v>
      </c>
      <c r="J3510" t="s">
        <v>382</v>
      </c>
      <c r="K3510" t="s">
        <v>382</v>
      </c>
      <c r="X3510" t="str">
        <f t="shared" si="279"/>
        <v>2.51034236446886_0.0123644793939536</v>
      </c>
      <c r="Y3510" t="str">
        <f t="shared" si="280"/>
        <v>grade8_all_grade_t8_ra_cont_math_level_std</v>
      </c>
      <c r="Z3510" t="str">
        <f t="shared" si="281"/>
        <v>FALSE</v>
      </c>
      <c r="AA3510" s="2" t="e">
        <f t="shared" si="282"/>
        <v>#VALUE!</v>
      </c>
      <c r="AB3510">
        <f t="shared" si="283"/>
        <v>0.15080829454214401</v>
      </c>
    </row>
    <row r="3511" spans="1:28">
      <c r="A3511">
        <v>3510</v>
      </c>
      <c r="B3511" t="s">
        <v>119</v>
      </c>
      <c r="C3511">
        <v>0.31915695380285902</v>
      </c>
      <c r="D3511">
        <v>0.16921485929806601</v>
      </c>
      <c r="E3511">
        <v>1.8861047731078699</v>
      </c>
      <c r="F3511">
        <v>5.9838936867046097E-2</v>
      </c>
      <c r="G3511" t="s">
        <v>1055</v>
      </c>
      <c r="H3511" t="b">
        <v>0</v>
      </c>
      <c r="I3511" t="s">
        <v>382</v>
      </c>
      <c r="J3511" t="s">
        <v>382</v>
      </c>
      <c r="K3511" t="s">
        <v>382</v>
      </c>
      <c r="X3511" t="str">
        <f t="shared" si="279"/>
        <v>1.88610477310787_0.0598389368670461</v>
      </c>
      <c r="Y3511" t="str">
        <f t="shared" si="280"/>
        <v>grade8_all_grade_t8_ra_cont_math_level_std</v>
      </c>
      <c r="Z3511" t="str">
        <f t="shared" si="281"/>
        <v>FALSE</v>
      </c>
      <c r="AA3511" s="2" t="e">
        <f t="shared" si="282"/>
        <v>#VALUE!</v>
      </c>
      <c r="AB3511">
        <f t="shared" si="283"/>
        <v>0.16921485929806601</v>
      </c>
    </row>
    <row r="3512" spans="1:28">
      <c r="A3512">
        <v>3511</v>
      </c>
      <c r="B3512" t="s">
        <v>120</v>
      </c>
      <c r="C3512">
        <v>0.33499023620695301</v>
      </c>
      <c r="D3512">
        <v>0.187196979439716</v>
      </c>
      <c r="E3512">
        <v>1.7895066320492099</v>
      </c>
      <c r="F3512">
        <v>7.4116197048411298E-2</v>
      </c>
      <c r="G3512" t="s">
        <v>1055</v>
      </c>
      <c r="H3512" t="b">
        <v>0</v>
      </c>
      <c r="I3512" t="s">
        <v>382</v>
      </c>
      <c r="J3512" t="s">
        <v>382</v>
      </c>
      <c r="K3512" t="s">
        <v>382</v>
      </c>
      <c r="X3512" t="str">
        <f t="shared" si="279"/>
        <v>1.78950663204921_0.0741161970484113</v>
      </c>
      <c r="Y3512" t="str">
        <f t="shared" si="280"/>
        <v>grade8_all_grade_t8_ra_cont_math_level_std</v>
      </c>
      <c r="Z3512" t="str">
        <f t="shared" si="281"/>
        <v>FALSE</v>
      </c>
      <c r="AA3512" s="2" t="e">
        <f t="shared" si="282"/>
        <v>#VALUE!</v>
      </c>
      <c r="AB3512">
        <f t="shared" si="283"/>
        <v>0.187196979439716</v>
      </c>
    </row>
    <row r="3513" spans="1:28">
      <c r="A3513">
        <v>3512</v>
      </c>
      <c r="B3513" t="s">
        <v>122</v>
      </c>
      <c r="C3513">
        <v>-0.215613767418145</v>
      </c>
      <c r="D3513">
        <v>8.7925370154705806E-2</v>
      </c>
      <c r="E3513">
        <v>-2.4522361070390701</v>
      </c>
      <c r="F3513">
        <v>1.45254008246649E-2</v>
      </c>
      <c r="G3513" t="s">
        <v>1055</v>
      </c>
      <c r="H3513" t="b">
        <v>0</v>
      </c>
      <c r="I3513" t="s">
        <v>382</v>
      </c>
      <c r="J3513" t="s">
        <v>382</v>
      </c>
      <c r="K3513" t="s">
        <v>382</v>
      </c>
      <c r="X3513" t="str">
        <f t="shared" si="279"/>
        <v>-2.45223610703907_0.0145254008246649</v>
      </c>
      <c r="Y3513" t="str">
        <f t="shared" si="280"/>
        <v>grade8_all_grade_t8_ra_cont_math_level_std</v>
      </c>
      <c r="Z3513" t="str">
        <f t="shared" si="281"/>
        <v>FALSE</v>
      </c>
      <c r="AA3513" s="2" t="e">
        <f t="shared" si="282"/>
        <v>#VALUE!</v>
      </c>
      <c r="AB3513">
        <f t="shared" si="283"/>
        <v>8.7925370154705806E-2</v>
      </c>
    </row>
    <row r="3514" spans="1:28">
      <c r="A3514">
        <v>3513</v>
      </c>
      <c r="B3514" t="s">
        <v>116</v>
      </c>
      <c r="C3514">
        <v>0.11299315014043899</v>
      </c>
      <c r="D3514">
        <v>7.7357718928091596E-2</v>
      </c>
      <c r="E3514">
        <v>1.4606577301674599</v>
      </c>
      <c r="F3514">
        <v>0.144944483727103</v>
      </c>
      <c r="G3514" t="s">
        <v>1056</v>
      </c>
      <c r="H3514" t="b">
        <v>0</v>
      </c>
      <c r="I3514" t="s">
        <v>382</v>
      </c>
      <c r="J3514" t="s">
        <v>382</v>
      </c>
      <c r="K3514" t="s">
        <v>382</v>
      </c>
      <c r="X3514" t="str">
        <f t="shared" si="279"/>
        <v>1.46065773016746_0.144944483727103</v>
      </c>
      <c r="Y3514" t="str">
        <f t="shared" si="280"/>
        <v>grade9_all_grade_t8_ra_cont_math_level_std</v>
      </c>
      <c r="Z3514" t="str">
        <f t="shared" si="281"/>
        <v>FALSE</v>
      </c>
      <c r="AA3514" s="2" t="e">
        <f t="shared" si="282"/>
        <v>#VALUE!</v>
      </c>
      <c r="AB3514">
        <f t="shared" si="283"/>
        <v>7.7357718928091596E-2</v>
      </c>
    </row>
    <row r="3515" spans="1:28">
      <c r="A3515">
        <v>3514</v>
      </c>
      <c r="B3515" t="s">
        <v>234</v>
      </c>
      <c r="C3515">
        <v>-8.1973447435009297E-3</v>
      </c>
      <c r="D3515">
        <v>6.9183529615199002E-3</v>
      </c>
      <c r="E3515">
        <v>-1.1848694030349201</v>
      </c>
      <c r="F3515">
        <v>0.236817453709395</v>
      </c>
      <c r="G3515" t="s">
        <v>1056</v>
      </c>
      <c r="H3515" t="b">
        <v>0</v>
      </c>
      <c r="I3515" t="s">
        <v>382</v>
      </c>
      <c r="J3515" t="s">
        <v>382</v>
      </c>
      <c r="K3515" t="s">
        <v>382</v>
      </c>
      <c r="X3515" t="str">
        <f t="shared" si="279"/>
        <v>-1.18486940303492_0.236817453709395</v>
      </c>
      <c r="Y3515" t="str">
        <f t="shared" si="280"/>
        <v>grade9_all_grade_t8_ra_cont_math_level_std</v>
      </c>
      <c r="Z3515" t="str">
        <f t="shared" si="281"/>
        <v>FALSE</v>
      </c>
      <c r="AA3515" s="2" t="e">
        <f t="shared" si="282"/>
        <v>#VALUE!</v>
      </c>
      <c r="AB3515">
        <f t="shared" si="283"/>
        <v>6.9183529615199002E-3</v>
      </c>
    </row>
    <row r="3516" spans="1:28">
      <c r="A3516">
        <v>3515</v>
      </c>
      <c r="B3516" t="s">
        <v>140</v>
      </c>
      <c r="C3516">
        <v>-1.6753243831532798E-2</v>
      </c>
      <c r="D3516">
        <v>0.14634845488291501</v>
      </c>
      <c r="E3516">
        <v>-0.114475030467087</v>
      </c>
      <c r="F3516">
        <v>0.90892234247447001</v>
      </c>
      <c r="G3516" t="s">
        <v>1056</v>
      </c>
      <c r="H3516" t="b">
        <v>0</v>
      </c>
      <c r="I3516" t="s">
        <v>382</v>
      </c>
      <c r="J3516" t="s">
        <v>382</v>
      </c>
      <c r="K3516" t="s">
        <v>382</v>
      </c>
      <c r="X3516" t="str">
        <f t="shared" ref="X3516:X3579" si="284">E3516&amp;"_"&amp;F3516</f>
        <v>-0.114475030467087_0.90892234247447</v>
      </c>
      <c r="Y3516" t="str">
        <f t="shared" ref="Y3516:Y3579" si="285">TEXT(G3516,"0.000")</f>
        <v>grade9_all_grade_t8_ra_cont_math_level_std</v>
      </c>
      <c r="Z3516" t="str">
        <f t="shared" ref="Z3516:Z3579" si="286">TEXT(H3516,"0.000")</f>
        <v>FALSE</v>
      </c>
      <c r="AA3516" s="2" t="e">
        <f t="shared" ref="AA3516:AA3579" si="287">IF(COUNTIF(J3516,"*E*")&gt;0, "***", IF(TEXT(J3516, "0.00E+00")*1&lt;0.01, "***", IF(TEXT(J3516, "0.00E+00")*1&lt;0.05, "**",  IF(TEXT(J3516, "0.00E+00")*1&lt;0.1, "*",""))))</f>
        <v>#VALUE!</v>
      </c>
      <c r="AB3516">
        <f t="shared" ref="AB3516:AB3579" si="288">D3516</f>
        <v>0.14634845488291501</v>
      </c>
    </row>
    <row r="3517" spans="1:28">
      <c r="A3517">
        <v>3516</v>
      </c>
      <c r="B3517" t="s">
        <v>117</v>
      </c>
      <c r="C3517">
        <v>0.308426980999428</v>
      </c>
      <c r="D3517">
        <v>0.24544869843650899</v>
      </c>
      <c r="E3517">
        <v>1.25658430036128</v>
      </c>
      <c r="F3517">
        <v>0.209684303356965</v>
      </c>
      <c r="G3517" t="s">
        <v>1056</v>
      </c>
      <c r="H3517" t="b">
        <v>0</v>
      </c>
      <c r="I3517" t="s">
        <v>382</v>
      </c>
      <c r="J3517" t="s">
        <v>382</v>
      </c>
      <c r="K3517" t="s">
        <v>382</v>
      </c>
      <c r="X3517" t="str">
        <f t="shared" si="284"/>
        <v>1.25658430036128_0.209684303356965</v>
      </c>
      <c r="Y3517" t="str">
        <f t="shared" si="285"/>
        <v>grade9_all_grade_t8_ra_cont_math_level_std</v>
      </c>
      <c r="Z3517" t="str">
        <f t="shared" si="286"/>
        <v>FALSE</v>
      </c>
      <c r="AA3517" s="2" t="e">
        <f t="shared" si="287"/>
        <v>#VALUE!</v>
      </c>
      <c r="AB3517">
        <f t="shared" si="288"/>
        <v>0.24544869843650899</v>
      </c>
    </row>
    <row r="3518" spans="1:28">
      <c r="A3518">
        <v>3517</v>
      </c>
      <c r="B3518" t="s">
        <v>118</v>
      </c>
      <c r="C3518">
        <v>0.60852773367573099</v>
      </c>
      <c r="D3518">
        <v>0.22673459824289699</v>
      </c>
      <c r="E3518">
        <v>2.6838768251143801</v>
      </c>
      <c r="F3518">
        <v>7.5991006253251598E-3</v>
      </c>
      <c r="G3518" t="s">
        <v>1056</v>
      </c>
      <c r="H3518" t="b">
        <v>0</v>
      </c>
      <c r="I3518" t="s">
        <v>382</v>
      </c>
      <c r="J3518" t="s">
        <v>382</v>
      </c>
      <c r="K3518" t="s">
        <v>382</v>
      </c>
      <c r="X3518" t="str">
        <f t="shared" si="284"/>
        <v>2.68387682511438_0.00759910062532516</v>
      </c>
      <c r="Y3518" t="str">
        <f t="shared" si="285"/>
        <v>grade9_all_grade_t8_ra_cont_math_level_std</v>
      </c>
      <c r="Z3518" t="str">
        <f t="shared" si="286"/>
        <v>FALSE</v>
      </c>
      <c r="AA3518" s="2" t="e">
        <f t="shared" si="287"/>
        <v>#VALUE!</v>
      </c>
      <c r="AB3518">
        <f t="shared" si="288"/>
        <v>0.22673459824289699</v>
      </c>
    </row>
    <row r="3519" spans="1:28">
      <c r="A3519">
        <v>3518</v>
      </c>
      <c r="B3519" t="s">
        <v>119</v>
      </c>
      <c r="C3519">
        <v>0.48283684021925899</v>
      </c>
      <c r="D3519">
        <v>0.24783578318861499</v>
      </c>
      <c r="E3519">
        <v>1.948212780282</v>
      </c>
      <c r="F3519">
        <v>5.2133186277165698E-2</v>
      </c>
      <c r="G3519" t="s">
        <v>1056</v>
      </c>
      <c r="H3519" t="b">
        <v>0</v>
      </c>
      <c r="I3519" t="s">
        <v>382</v>
      </c>
      <c r="J3519" t="s">
        <v>382</v>
      </c>
      <c r="K3519" t="s">
        <v>382</v>
      </c>
      <c r="X3519" t="str">
        <f t="shared" si="284"/>
        <v>1.948212780282_0.0521331862771657</v>
      </c>
      <c r="Y3519" t="str">
        <f t="shared" si="285"/>
        <v>grade9_all_grade_t8_ra_cont_math_level_std</v>
      </c>
      <c r="Z3519" t="str">
        <f t="shared" si="286"/>
        <v>FALSE</v>
      </c>
      <c r="AA3519" s="2" t="e">
        <f t="shared" si="287"/>
        <v>#VALUE!</v>
      </c>
      <c r="AB3519">
        <f t="shared" si="288"/>
        <v>0.24783578318861499</v>
      </c>
    </row>
    <row r="3520" spans="1:28">
      <c r="A3520">
        <v>3519</v>
      </c>
      <c r="B3520" t="s">
        <v>120</v>
      </c>
      <c r="C3520">
        <v>0.697882277464831</v>
      </c>
      <c r="D3520">
        <v>0.277122503332763</v>
      </c>
      <c r="E3520">
        <v>2.5183168781743701</v>
      </c>
      <c r="F3520">
        <v>1.22060980977643E-2</v>
      </c>
      <c r="G3520" t="s">
        <v>1056</v>
      </c>
      <c r="H3520" t="b">
        <v>0</v>
      </c>
      <c r="I3520" t="s">
        <v>382</v>
      </c>
      <c r="J3520" t="s">
        <v>382</v>
      </c>
      <c r="K3520" t="s">
        <v>382</v>
      </c>
      <c r="X3520" t="str">
        <f t="shared" si="284"/>
        <v>2.51831687817437_0.0122060980977643</v>
      </c>
      <c r="Y3520" t="str">
        <f t="shared" si="285"/>
        <v>grade9_all_grade_t8_ra_cont_math_level_std</v>
      </c>
      <c r="Z3520" t="str">
        <f t="shared" si="286"/>
        <v>FALSE</v>
      </c>
      <c r="AA3520" s="2" t="e">
        <f t="shared" si="287"/>
        <v>#VALUE!</v>
      </c>
      <c r="AB3520">
        <f t="shared" si="288"/>
        <v>0.277122503332763</v>
      </c>
    </row>
    <row r="3521" spans="1:28">
      <c r="A3521">
        <v>3520</v>
      </c>
      <c r="B3521" t="s">
        <v>122</v>
      </c>
      <c r="C3521">
        <v>0.12736910028381099</v>
      </c>
      <c r="D3521">
        <v>0.15119047932922899</v>
      </c>
      <c r="E3521">
        <v>0.84244127572645799</v>
      </c>
      <c r="F3521">
        <v>0.40007653366567097</v>
      </c>
      <c r="G3521" t="s">
        <v>1056</v>
      </c>
      <c r="H3521" t="b">
        <v>0</v>
      </c>
      <c r="I3521" t="s">
        <v>382</v>
      </c>
      <c r="J3521" t="s">
        <v>382</v>
      </c>
      <c r="K3521" t="s">
        <v>382</v>
      </c>
      <c r="X3521" t="str">
        <f t="shared" si="284"/>
        <v>0.842441275726458_0.400076533665671</v>
      </c>
      <c r="Y3521" t="str">
        <f t="shared" si="285"/>
        <v>grade9_all_grade_t8_ra_cont_math_level_std</v>
      </c>
      <c r="Z3521" t="str">
        <f t="shared" si="286"/>
        <v>FALSE</v>
      </c>
      <c r="AA3521" s="2" t="e">
        <f t="shared" si="287"/>
        <v>#VALUE!</v>
      </c>
      <c r="AB3521">
        <f t="shared" si="288"/>
        <v>0.15119047932922899</v>
      </c>
    </row>
    <row r="3522" spans="1:28">
      <c r="A3522">
        <v>3521</v>
      </c>
      <c r="B3522" t="s">
        <v>116</v>
      </c>
      <c r="C3522">
        <v>6.1226028315171599E-2</v>
      </c>
      <c r="D3522">
        <v>0.117868714884721</v>
      </c>
      <c r="E3522">
        <v>0.51944257112714098</v>
      </c>
      <c r="F3522">
        <v>0.603729071981978</v>
      </c>
      <c r="G3522" t="s">
        <v>1057</v>
      </c>
      <c r="H3522" t="b">
        <v>0</v>
      </c>
      <c r="I3522" t="s">
        <v>382</v>
      </c>
      <c r="J3522" t="s">
        <v>382</v>
      </c>
      <c r="K3522" t="s">
        <v>382</v>
      </c>
      <c r="X3522" t="str">
        <f t="shared" si="284"/>
        <v>0.519442571127141_0.603729071981978</v>
      </c>
      <c r="Y3522" t="str">
        <f t="shared" si="285"/>
        <v>grade4_not_apr_march_grade_t8_ra_cont_math_level_std</v>
      </c>
      <c r="Z3522" t="str">
        <f t="shared" si="286"/>
        <v>FALSE</v>
      </c>
      <c r="AA3522" s="2" t="e">
        <f t="shared" si="287"/>
        <v>#VALUE!</v>
      </c>
      <c r="AB3522">
        <f t="shared" si="288"/>
        <v>0.117868714884721</v>
      </c>
    </row>
    <row r="3523" spans="1:28">
      <c r="A3523">
        <v>3522</v>
      </c>
      <c r="B3523" t="s">
        <v>234</v>
      </c>
      <c r="C3523">
        <v>-1.6937905812669601E-3</v>
      </c>
      <c r="D3523">
        <v>1.05945808781508E-2</v>
      </c>
      <c r="E3523">
        <v>-0.159873297561026</v>
      </c>
      <c r="F3523">
        <v>0.87305866644894603</v>
      </c>
      <c r="G3523" t="s">
        <v>1057</v>
      </c>
      <c r="H3523" t="b">
        <v>0</v>
      </c>
      <c r="I3523" t="s">
        <v>382</v>
      </c>
      <c r="J3523" t="s">
        <v>382</v>
      </c>
      <c r="K3523" t="s">
        <v>382</v>
      </c>
      <c r="X3523" t="str">
        <f t="shared" si="284"/>
        <v>-0.159873297561026_0.873058666448946</v>
      </c>
      <c r="Y3523" t="str">
        <f t="shared" si="285"/>
        <v>grade4_not_apr_march_grade_t8_ra_cont_math_level_std</v>
      </c>
      <c r="Z3523" t="str">
        <f t="shared" si="286"/>
        <v>FALSE</v>
      </c>
      <c r="AA3523" s="2" t="e">
        <f t="shared" si="287"/>
        <v>#VALUE!</v>
      </c>
      <c r="AB3523">
        <f t="shared" si="288"/>
        <v>1.05945808781508E-2</v>
      </c>
    </row>
    <row r="3524" spans="1:28">
      <c r="A3524">
        <v>3523</v>
      </c>
      <c r="B3524" t="s">
        <v>140</v>
      </c>
      <c r="C3524">
        <v>2.3176901245521998E-2</v>
      </c>
      <c r="D3524">
        <v>0.12596770905153201</v>
      </c>
      <c r="E3524">
        <v>0.18399081336027501</v>
      </c>
      <c r="F3524">
        <v>0.85411052899663298</v>
      </c>
      <c r="G3524" t="s">
        <v>1057</v>
      </c>
      <c r="H3524" t="b">
        <v>0</v>
      </c>
      <c r="I3524" t="s">
        <v>382</v>
      </c>
      <c r="J3524" t="s">
        <v>382</v>
      </c>
      <c r="K3524" t="s">
        <v>382</v>
      </c>
      <c r="X3524" t="str">
        <f t="shared" si="284"/>
        <v>0.183990813360275_0.854110528996633</v>
      </c>
      <c r="Y3524" t="str">
        <f t="shared" si="285"/>
        <v>grade4_not_apr_march_grade_t8_ra_cont_math_level_std</v>
      </c>
      <c r="Z3524" t="str">
        <f t="shared" si="286"/>
        <v>FALSE</v>
      </c>
      <c r="AA3524" s="2" t="e">
        <f t="shared" si="287"/>
        <v>#VALUE!</v>
      </c>
      <c r="AB3524">
        <f t="shared" si="288"/>
        <v>0.12596770905153201</v>
      </c>
    </row>
    <row r="3525" spans="1:28">
      <c r="A3525">
        <v>3524</v>
      </c>
      <c r="B3525" t="s">
        <v>117</v>
      </c>
      <c r="C3525">
        <v>-5.3585165785558997E-2</v>
      </c>
      <c r="D3525">
        <v>0.240485220733094</v>
      </c>
      <c r="E3525">
        <v>-0.222821034998368</v>
      </c>
      <c r="F3525">
        <v>0.82378442237510396</v>
      </c>
      <c r="G3525" t="s">
        <v>1057</v>
      </c>
      <c r="H3525" t="b">
        <v>0</v>
      </c>
      <c r="I3525" t="s">
        <v>382</v>
      </c>
      <c r="J3525" t="s">
        <v>382</v>
      </c>
      <c r="K3525" t="s">
        <v>382</v>
      </c>
      <c r="X3525" t="str">
        <f t="shared" si="284"/>
        <v>-0.222821034998368_0.823784422375104</v>
      </c>
      <c r="Y3525" t="str">
        <f t="shared" si="285"/>
        <v>grade4_not_apr_march_grade_t8_ra_cont_math_level_std</v>
      </c>
      <c r="Z3525" t="str">
        <f t="shared" si="286"/>
        <v>FALSE</v>
      </c>
      <c r="AA3525" s="2" t="e">
        <f t="shared" si="287"/>
        <v>#VALUE!</v>
      </c>
      <c r="AB3525">
        <f t="shared" si="288"/>
        <v>0.240485220733094</v>
      </c>
    </row>
    <row r="3526" spans="1:28">
      <c r="A3526">
        <v>3525</v>
      </c>
      <c r="B3526" t="s">
        <v>118</v>
      </c>
      <c r="C3526">
        <v>0.25717214766768098</v>
      </c>
      <c r="D3526">
        <v>0.23533313301273701</v>
      </c>
      <c r="E3526">
        <v>1.0928004245528899</v>
      </c>
      <c r="F3526">
        <v>0.27511538704396599</v>
      </c>
      <c r="G3526" t="s">
        <v>1057</v>
      </c>
      <c r="H3526" t="b">
        <v>0</v>
      </c>
      <c r="I3526" t="s">
        <v>382</v>
      </c>
      <c r="J3526" t="s">
        <v>382</v>
      </c>
      <c r="K3526" t="s">
        <v>382</v>
      </c>
      <c r="X3526" t="str">
        <f t="shared" si="284"/>
        <v>1.09280042455289_0.275115387043966</v>
      </c>
      <c r="Y3526" t="str">
        <f t="shared" si="285"/>
        <v>grade4_not_apr_march_grade_t8_ra_cont_math_level_std</v>
      </c>
      <c r="Z3526" t="str">
        <f t="shared" si="286"/>
        <v>FALSE</v>
      </c>
      <c r="AA3526" s="2" t="e">
        <f t="shared" si="287"/>
        <v>#VALUE!</v>
      </c>
      <c r="AB3526">
        <f t="shared" si="288"/>
        <v>0.23533313301273701</v>
      </c>
    </row>
    <row r="3527" spans="1:28">
      <c r="A3527">
        <v>3526</v>
      </c>
      <c r="B3527" t="s">
        <v>119</v>
      </c>
      <c r="C3527">
        <v>0.37817563380580199</v>
      </c>
      <c r="D3527">
        <v>0.258590034795663</v>
      </c>
      <c r="E3527">
        <v>1.46245246497853</v>
      </c>
      <c r="F3527">
        <v>0.14437412510173001</v>
      </c>
      <c r="G3527" t="s">
        <v>1057</v>
      </c>
      <c r="H3527" t="b">
        <v>0</v>
      </c>
      <c r="I3527" t="s">
        <v>382</v>
      </c>
      <c r="J3527" t="s">
        <v>382</v>
      </c>
      <c r="K3527" t="s">
        <v>382</v>
      </c>
      <c r="X3527" t="str">
        <f t="shared" si="284"/>
        <v>1.46245246497853_0.14437412510173</v>
      </c>
      <c r="Y3527" t="str">
        <f t="shared" si="285"/>
        <v>grade4_not_apr_march_grade_t8_ra_cont_math_level_std</v>
      </c>
      <c r="Z3527" t="str">
        <f t="shared" si="286"/>
        <v>FALSE</v>
      </c>
      <c r="AA3527" s="2" t="e">
        <f t="shared" si="287"/>
        <v>#VALUE!</v>
      </c>
      <c r="AB3527">
        <f t="shared" si="288"/>
        <v>0.258590034795663</v>
      </c>
    </row>
    <row r="3528" spans="1:28">
      <c r="A3528">
        <v>3527</v>
      </c>
      <c r="B3528" t="s">
        <v>120</v>
      </c>
      <c r="C3528">
        <v>0.408038654012851</v>
      </c>
      <c r="D3528">
        <v>0.336808407843183</v>
      </c>
      <c r="E3528">
        <v>1.2114859502047599</v>
      </c>
      <c r="F3528">
        <v>0.22639858884599101</v>
      </c>
      <c r="G3528" t="s">
        <v>1057</v>
      </c>
      <c r="H3528" t="b">
        <v>0</v>
      </c>
      <c r="I3528" t="s">
        <v>382</v>
      </c>
      <c r="J3528" t="s">
        <v>382</v>
      </c>
      <c r="K3528" t="s">
        <v>382</v>
      </c>
      <c r="X3528" t="str">
        <f t="shared" si="284"/>
        <v>1.21148595020476_0.226398588845991</v>
      </c>
      <c r="Y3528" t="str">
        <f t="shared" si="285"/>
        <v>grade4_not_apr_march_grade_t8_ra_cont_math_level_std</v>
      </c>
      <c r="Z3528" t="str">
        <f t="shared" si="286"/>
        <v>FALSE</v>
      </c>
      <c r="AA3528" s="2" t="e">
        <f t="shared" si="287"/>
        <v>#VALUE!</v>
      </c>
      <c r="AB3528">
        <f t="shared" si="288"/>
        <v>0.336808407843183</v>
      </c>
    </row>
    <row r="3529" spans="1:28">
      <c r="A3529">
        <v>3528</v>
      </c>
      <c r="B3529" t="s">
        <v>121</v>
      </c>
      <c r="C3529">
        <v>-6.8868314895782204E-3</v>
      </c>
      <c r="D3529">
        <v>0.15345019287176201</v>
      </c>
      <c r="E3529">
        <v>-4.4879914196872601E-2</v>
      </c>
      <c r="F3529">
        <v>0.96422461370006796</v>
      </c>
      <c r="G3529" t="s">
        <v>1057</v>
      </c>
      <c r="H3529" t="b">
        <v>0</v>
      </c>
      <c r="I3529" t="s">
        <v>382</v>
      </c>
      <c r="J3529" t="s">
        <v>382</v>
      </c>
      <c r="K3529" t="s">
        <v>382</v>
      </c>
      <c r="X3529" t="str">
        <f t="shared" si="284"/>
        <v>-0.0448799141968726_0.964224613700068</v>
      </c>
      <c r="Y3529" t="str">
        <f t="shared" si="285"/>
        <v>grade4_not_apr_march_grade_t8_ra_cont_math_level_std</v>
      </c>
      <c r="Z3529" t="str">
        <f t="shared" si="286"/>
        <v>FALSE</v>
      </c>
      <c r="AA3529" s="2" t="e">
        <f t="shared" si="287"/>
        <v>#VALUE!</v>
      </c>
      <c r="AB3529">
        <f t="shared" si="288"/>
        <v>0.15345019287176201</v>
      </c>
    </row>
    <row r="3530" spans="1:28">
      <c r="A3530">
        <v>3529</v>
      </c>
      <c r="B3530" t="s">
        <v>122</v>
      </c>
      <c r="C3530">
        <v>7.8097049044294599E-4</v>
      </c>
      <c r="D3530">
        <v>0.19857427460662599</v>
      </c>
      <c r="E3530">
        <v>3.9328885475726398E-3</v>
      </c>
      <c r="F3530">
        <v>0.99686390683761905</v>
      </c>
      <c r="G3530" t="s">
        <v>1057</v>
      </c>
      <c r="H3530" t="b">
        <v>0</v>
      </c>
      <c r="I3530" t="s">
        <v>382</v>
      </c>
      <c r="J3530" t="s">
        <v>382</v>
      </c>
      <c r="K3530" t="s">
        <v>382</v>
      </c>
      <c r="X3530" t="str">
        <f t="shared" si="284"/>
        <v>0.00393288854757264_0.996863906837619</v>
      </c>
      <c r="Y3530" t="str">
        <f t="shared" si="285"/>
        <v>grade4_not_apr_march_grade_t8_ra_cont_math_level_std</v>
      </c>
      <c r="Z3530" t="str">
        <f t="shared" si="286"/>
        <v>FALSE</v>
      </c>
      <c r="AA3530" s="2" t="e">
        <f t="shared" si="287"/>
        <v>#VALUE!</v>
      </c>
      <c r="AB3530">
        <f t="shared" si="288"/>
        <v>0.19857427460662599</v>
      </c>
    </row>
    <row r="3531" spans="1:28">
      <c r="A3531">
        <v>3530</v>
      </c>
      <c r="B3531" t="s">
        <v>116</v>
      </c>
      <c r="C3531">
        <v>2.7182083881247199E-2</v>
      </c>
      <c r="D3531">
        <v>9.4827903503151303E-2</v>
      </c>
      <c r="E3531">
        <v>0.286646470891807</v>
      </c>
      <c r="F3531">
        <v>0.77449277053723697</v>
      </c>
      <c r="G3531" t="s">
        <v>1058</v>
      </c>
      <c r="H3531" t="b">
        <v>0</v>
      </c>
      <c r="I3531" t="s">
        <v>382</v>
      </c>
      <c r="J3531" t="s">
        <v>382</v>
      </c>
      <c r="K3531" t="s">
        <v>382</v>
      </c>
      <c r="X3531" t="str">
        <f t="shared" si="284"/>
        <v>0.286646470891807_0.774492770537237</v>
      </c>
      <c r="Y3531" t="str">
        <f t="shared" si="285"/>
        <v>grade5_not_apr_march_grade_t8_ra_cont_math_level_std</v>
      </c>
      <c r="Z3531" t="str">
        <f t="shared" si="286"/>
        <v>FALSE</v>
      </c>
      <c r="AA3531" s="2" t="e">
        <f t="shared" si="287"/>
        <v>#VALUE!</v>
      </c>
      <c r="AB3531">
        <f t="shared" si="288"/>
        <v>9.4827903503151303E-2</v>
      </c>
    </row>
    <row r="3532" spans="1:28">
      <c r="A3532">
        <v>3531</v>
      </c>
      <c r="B3532" t="s">
        <v>234</v>
      </c>
      <c r="C3532">
        <v>-1.0945359702235599E-3</v>
      </c>
      <c r="D3532">
        <v>8.32881259252298E-3</v>
      </c>
      <c r="E3532">
        <v>-0.13141560793505599</v>
      </c>
      <c r="F3532">
        <v>0.89549539796184296</v>
      </c>
      <c r="G3532" t="s">
        <v>1058</v>
      </c>
      <c r="H3532" t="b">
        <v>0</v>
      </c>
      <c r="I3532" t="s">
        <v>382</v>
      </c>
      <c r="J3532" t="s">
        <v>382</v>
      </c>
      <c r="K3532" t="s">
        <v>382</v>
      </c>
      <c r="X3532" t="str">
        <f t="shared" si="284"/>
        <v>-0.131415607935056_0.895495397961843</v>
      </c>
      <c r="Y3532" t="str">
        <f t="shared" si="285"/>
        <v>grade5_not_apr_march_grade_t8_ra_cont_math_level_std</v>
      </c>
      <c r="Z3532" t="str">
        <f t="shared" si="286"/>
        <v>FALSE</v>
      </c>
      <c r="AA3532" s="2" t="e">
        <f t="shared" si="287"/>
        <v>#VALUE!</v>
      </c>
      <c r="AB3532">
        <f t="shared" si="288"/>
        <v>8.32881259252298E-3</v>
      </c>
    </row>
    <row r="3533" spans="1:28">
      <c r="A3533">
        <v>3532</v>
      </c>
      <c r="B3533" t="s">
        <v>140</v>
      </c>
      <c r="C3533">
        <v>-1.0988501821569999E-3</v>
      </c>
      <c r="D3533">
        <v>0.114530269630283</v>
      </c>
      <c r="E3533">
        <v>-9.5944084101452706E-3</v>
      </c>
      <c r="F3533">
        <v>0.99234842398588696</v>
      </c>
      <c r="G3533" t="s">
        <v>1058</v>
      </c>
      <c r="H3533" t="b">
        <v>0</v>
      </c>
      <c r="I3533" t="s">
        <v>382</v>
      </c>
      <c r="J3533" t="s">
        <v>382</v>
      </c>
      <c r="K3533" t="s">
        <v>382</v>
      </c>
      <c r="X3533" t="str">
        <f t="shared" si="284"/>
        <v>-0.00959440841014527_0.992348423985887</v>
      </c>
      <c r="Y3533" t="str">
        <f t="shared" si="285"/>
        <v>grade5_not_apr_march_grade_t8_ra_cont_math_level_std</v>
      </c>
      <c r="Z3533" t="str">
        <f t="shared" si="286"/>
        <v>FALSE</v>
      </c>
      <c r="AA3533" s="2" t="e">
        <f t="shared" si="287"/>
        <v>#VALUE!</v>
      </c>
      <c r="AB3533">
        <f t="shared" si="288"/>
        <v>0.114530269630283</v>
      </c>
    </row>
    <row r="3534" spans="1:28">
      <c r="A3534">
        <v>3533</v>
      </c>
      <c r="B3534" t="s">
        <v>117</v>
      </c>
      <c r="C3534">
        <v>0.43549015844036099</v>
      </c>
      <c r="D3534">
        <v>0.196879180010847</v>
      </c>
      <c r="E3534">
        <v>2.2119665391554801</v>
      </c>
      <c r="F3534">
        <v>2.73860457557457E-2</v>
      </c>
      <c r="G3534" t="s">
        <v>1058</v>
      </c>
      <c r="H3534" t="b">
        <v>0</v>
      </c>
      <c r="I3534" t="s">
        <v>382</v>
      </c>
      <c r="J3534" t="s">
        <v>382</v>
      </c>
      <c r="K3534" t="s">
        <v>382</v>
      </c>
      <c r="X3534" t="str">
        <f t="shared" si="284"/>
        <v>2.21196653915548_0.0273860457557457</v>
      </c>
      <c r="Y3534" t="str">
        <f t="shared" si="285"/>
        <v>grade5_not_apr_march_grade_t8_ra_cont_math_level_std</v>
      </c>
      <c r="Z3534" t="str">
        <f t="shared" si="286"/>
        <v>FALSE</v>
      </c>
      <c r="AA3534" s="2" t="e">
        <f t="shared" si="287"/>
        <v>#VALUE!</v>
      </c>
      <c r="AB3534">
        <f t="shared" si="288"/>
        <v>0.196879180010847</v>
      </c>
    </row>
    <row r="3535" spans="1:28">
      <c r="A3535">
        <v>3534</v>
      </c>
      <c r="B3535" t="s">
        <v>118</v>
      </c>
      <c r="C3535">
        <v>0.52962702636515302</v>
      </c>
      <c r="D3535">
        <v>0.177916204907965</v>
      </c>
      <c r="E3535">
        <v>2.97683410366766</v>
      </c>
      <c r="F3535">
        <v>3.0427757294704898E-3</v>
      </c>
      <c r="G3535" t="s">
        <v>1058</v>
      </c>
      <c r="H3535" t="b">
        <v>0</v>
      </c>
      <c r="I3535" t="s">
        <v>382</v>
      </c>
      <c r="J3535" t="s">
        <v>382</v>
      </c>
      <c r="K3535" t="s">
        <v>382</v>
      </c>
      <c r="X3535" t="str">
        <f t="shared" si="284"/>
        <v>2.97683410366766_0.00304277572947049</v>
      </c>
      <c r="Y3535" t="str">
        <f t="shared" si="285"/>
        <v>grade5_not_apr_march_grade_t8_ra_cont_math_level_std</v>
      </c>
      <c r="Z3535" t="str">
        <f t="shared" si="286"/>
        <v>FALSE</v>
      </c>
      <c r="AA3535" s="2" t="e">
        <f t="shared" si="287"/>
        <v>#VALUE!</v>
      </c>
      <c r="AB3535">
        <f t="shared" si="288"/>
        <v>0.177916204907965</v>
      </c>
    </row>
    <row r="3536" spans="1:28">
      <c r="A3536">
        <v>3535</v>
      </c>
      <c r="B3536" t="s">
        <v>119</v>
      </c>
      <c r="C3536">
        <v>0.57009813714364499</v>
      </c>
      <c r="D3536">
        <v>0.186980162656016</v>
      </c>
      <c r="E3536">
        <v>3.0489765815020902</v>
      </c>
      <c r="F3536">
        <v>2.4085612163877298E-3</v>
      </c>
      <c r="G3536" t="s">
        <v>1058</v>
      </c>
      <c r="H3536" t="b">
        <v>0</v>
      </c>
      <c r="I3536" t="s">
        <v>382</v>
      </c>
      <c r="J3536" t="s">
        <v>382</v>
      </c>
      <c r="K3536" t="s">
        <v>382</v>
      </c>
      <c r="X3536" t="str">
        <f t="shared" si="284"/>
        <v>3.04897658150209_0.00240856121638773</v>
      </c>
      <c r="Y3536" t="str">
        <f t="shared" si="285"/>
        <v>grade5_not_apr_march_grade_t8_ra_cont_math_level_std</v>
      </c>
      <c r="Z3536" t="str">
        <f t="shared" si="286"/>
        <v>FALSE</v>
      </c>
      <c r="AA3536" s="2" t="e">
        <f t="shared" si="287"/>
        <v>#VALUE!</v>
      </c>
      <c r="AB3536">
        <f t="shared" si="288"/>
        <v>0.186980162656016</v>
      </c>
    </row>
    <row r="3537" spans="1:28">
      <c r="A3537">
        <v>3536</v>
      </c>
      <c r="B3537" t="s">
        <v>120</v>
      </c>
      <c r="C3537">
        <v>0.64724012167326395</v>
      </c>
      <c r="D3537">
        <v>0.22341803069843</v>
      </c>
      <c r="E3537">
        <v>2.8969914364114602</v>
      </c>
      <c r="F3537">
        <v>3.9201331386018896E-3</v>
      </c>
      <c r="G3537" t="s">
        <v>1058</v>
      </c>
      <c r="H3537" t="b">
        <v>0</v>
      </c>
      <c r="I3537" t="s">
        <v>382</v>
      </c>
      <c r="J3537" t="s">
        <v>382</v>
      </c>
      <c r="K3537" t="s">
        <v>382</v>
      </c>
      <c r="X3537" t="str">
        <f t="shared" si="284"/>
        <v>2.89699143641146_0.00392013313860189</v>
      </c>
      <c r="Y3537" t="str">
        <f t="shared" si="285"/>
        <v>grade5_not_apr_march_grade_t8_ra_cont_math_level_std</v>
      </c>
      <c r="Z3537" t="str">
        <f t="shared" si="286"/>
        <v>FALSE</v>
      </c>
      <c r="AA3537" s="2" t="e">
        <f t="shared" si="287"/>
        <v>#VALUE!</v>
      </c>
      <c r="AB3537">
        <f t="shared" si="288"/>
        <v>0.22341803069843</v>
      </c>
    </row>
    <row r="3538" spans="1:28">
      <c r="A3538">
        <v>3537</v>
      </c>
      <c r="B3538" t="s">
        <v>121</v>
      </c>
      <c r="C3538">
        <v>-0.102502381063373</v>
      </c>
      <c r="D3538">
        <v>0.137095032963712</v>
      </c>
      <c r="E3538">
        <v>-0.74767392258846399</v>
      </c>
      <c r="F3538">
        <v>0.45498172448311303</v>
      </c>
      <c r="G3538" t="s">
        <v>1058</v>
      </c>
      <c r="H3538" t="b">
        <v>0</v>
      </c>
      <c r="I3538" t="s">
        <v>382</v>
      </c>
      <c r="J3538" t="s">
        <v>382</v>
      </c>
      <c r="K3538" t="s">
        <v>382</v>
      </c>
      <c r="X3538" t="str">
        <f t="shared" si="284"/>
        <v>-0.747673922588464_0.454981724483113</v>
      </c>
      <c r="Y3538" t="str">
        <f t="shared" si="285"/>
        <v>grade5_not_apr_march_grade_t8_ra_cont_math_level_std</v>
      </c>
      <c r="Z3538" t="str">
        <f t="shared" si="286"/>
        <v>FALSE</v>
      </c>
      <c r="AA3538" s="2" t="e">
        <f t="shared" si="287"/>
        <v>#VALUE!</v>
      </c>
      <c r="AB3538">
        <f t="shared" si="288"/>
        <v>0.137095032963712</v>
      </c>
    </row>
    <row r="3539" spans="1:28">
      <c r="A3539">
        <v>3538</v>
      </c>
      <c r="B3539" t="s">
        <v>122</v>
      </c>
      <c r="C3539">
        <v>2.6618789499136598E-3</v>
      </c>
      <c r="D3539">
        <v>0.132322541049192</v>
      </c>
      <c r="E3539">
        <v>2.0116594865904801E-2</v>
      </c>
      <c r="F3539">
        <v>0.98395777897089298</v>
      </c>
      <c r="G3539" t="s">
        <v>1058</v>
      </c>
      <c r="H3539" t="b">
        <v>0</v>
      </c>
      <c r="I3539" t="s">
        <v>382</v>
      </c>
      <c r="J3539" t="s">
        <v>382</v>
      </c>
      <c r="K3539" t="s">
        <v>382</v>
      </c>
      <c r="X3539" t="str">
        <f t="shared" si="284"/>
        <v>0.0201165948659048_0.983957778970893</v>
      </c>
      <c r="Y3539" t="str">
        <f t="shared" si="285"/>
        <v>grade5_not_apr_march_grade_t8_ra_cont_math_level_std</v>
      </c>
      <c r="Z3539" t="str">
        <f t="shared" si="286"/>
        <v>FALSE</v>
      </c>
      <c r="AA3539" s="2" t="e">
        <f t="shared" si="287"/>
        <v>#VALUE!</v>
      </c>
      <c r="AB3539">
        <f t="shared" si="288"/>
        <v>0.132322541049192</v>
      </c>
    </row>
    <row r="3540" spans="1:28">
      <c r="A3540">
        <v>3539</v>
      </c>
      <c r="B3540" t="s">
        <v>116</v>
      </c>
      <c r="C3540">
        <v>0.17006088417021301</v>
      </c>
      <c r="D3540">
        <v>0.10690413377401201</v>
      </c>
      <c r="E3540">
        <v>1.59077931008458</v>
      </c>
      <c r="F3540">
        <v>0.112257770052483</v>
      </c>
      <c r="G3540" t="s">
        <v>1059</v>
      </c>
      <c r="H3540" t="b">
        <v>0</v>
      </c>
      <c r="I3540" t="s">
        <v>382</v>
      </c>
      <c r="J3540" t="s">
        <v>382</v>
      </c>
      <c r="K3540" t="s">
        <v>382</v>
      </c>
      <c r="X3540" t="str">
        <f t="shared" si="284"/>
        <v>1.59077931008458_0.112257770052483</v>
      </c>
      <c r="Y3540" t="str">
        <f t="shared" si="285"/>
        <v>grade6_not_apr_march_grade_t8_ra_cont_math_level_std</v>
      </c>
      <c r="Z3540" t="str">
        <f t="shared" si="286"/>
        <v>FALSE</v>
      </c>
      <c r="AA3540" s="2" t="e">
        <f t="shared" si="287"/>
        <v>#VALUE!</v>
      </c>
      <c r="AB3540">
        <f t="shared" si="288"/>
        <v>0.10690413377401201</v>
      </c>
    </row>
    <row r="3541" spans="1:28">
      <c r="A3541">
        <v>3540</v>
      </c>
      <c r="B3541" t="s">
        <v>234</v>
      </c>
      <c r="C3541">
        <v>-1.5257992966790699E-2</v>
      </c>
      <c r="D3541">
        <v>9.2123358143352107E-3</v>
      </c>
      <c r="E3541">
        <v>-1.6562567056063999</v>
      </c>
      <c r="F3541">
        <v>9.8263959580929094E-2</v>
      </c>
      <c r="G3541" t="s">
        <v>1059</v>
      </c>
      <c r="H3541" t="b">
        <v>0</v>
      </c>
      <c r="I3541" t="s">
        <v>382</v>
      </c>
      <c r="J3541" t="s">
        <v>382</v>
      </c>
      <c r="K3541" t="s">
        <v>382</v>
      </c>
      <c r="X3541" t="str">
        <f t="shared" si="284"/>
        <v>-1.6562567056064_0.0982639595809291</v>
      </c>
      <c r="Y3541" t="str">
        <f t="shared" si="285"/>
        <v>grade6_not_apr_march_grade_t8_ra_cont_math_level_std</v>
      </c>
      <c r="Z3541" t="str">
        <f t="shared" si="286"/>
        <v>FALSE</v>
      </c>
      <c r="AA3541" s="2" t="e">
        <f t="shared" si="287"/>
        <v>#VALUE!</v>
      </c>
      <c r="AB3541">
        <f t="shared" si="288"/>
        <v>9.2123358143352107E-3</v>
      </c>
    </row>
    <row r="3542" spans="1:28">
      <c r="A3542">
        <v>3541</v>
      </c>
      <c r="B3542" t="s">
        <v>140</v>
      </c>
      <c r="C3542">
        <v>8.1409986564302497E-2</v>
      </c>
      <c r="D3542">
        <v>0.116487934054</v>
      </c>
      <c r="E3542">
        <v>0.69887055020276601</v>
      </c>
      <c r="F3542">
        <v>0.48494065186658902</v>
      </c>
      <c r="G3542" t="s">
        <v>1059</v>
      </c>
      <c r="H3542" t="b">
        <v>0</v>
      </c>
      <c r="I3542" t="s">
        <v>382</v>
      </c>
      <c r="J3542" t="s">
        <v>382</v>
      </c>
      <c r="K3542" t="s">
        <v>382</v>
      </c>
      <c r="X3542" t="str">
        <f t="shared" si="284"/>
        <v>0.698870550202766_0.484940651866589</v>
      </c>
      <c r="Y3542" t="str">
        <f t="shared" si="285"/>
        <v>grade6_not_apr_march_grade_t8_ra_cont_math_level_std</v>
      </c>
      <c r="Z3542" t="str">
        <f t="shared" si="286"/>
        <v>FALSE</v>
      </c>
      <c r="AA3542" s="2" t="e">
        <f t="shared" si="287"/>
        <v>#VALUE!</v>
      </c>
      <c r="AB3542">
        <f t="shared" si="288"/>
        <v>0.116487934054</v>
      </c>
    </row>
    <row r="3543" spans="1:28">
      <c r="A3543">
        <v>3542</v>
      </c>
      <c r="B3543" t="s">
        <v>117</v>
      </c>
      <c r="C3543">
        <v>0.16436191916612899</v>
      </c>
      <c r="D3543">
        <v>0.32228562409991901</v>
      </c>
      <c r="E3543">
        <v>0.509988367073958</v>
      </c>
      <c r="F3543">
        <v>0.61027272041594005</v>
      </c>
      <c r="G3543" t="s">
        <v>1059</v>
      </c>
      <c r="H3543" t="b">
        <v>0</v>
      </c>
      <c r="I3543" t="s">
        <v>382</v>
      </c>
      <c r="J3543" t="s">
        <v>382</v>
      </c>
      <c r="K3543" t="s">
        <v>382</v>
      </c>
      <c r="X3543" t="str">
        <f t="shared" si="284"/>
        <v>0.509988367073958_0.61027272041594</v>
      </c>
      <c r="Y3543" t="str">
        <f t="shared" si="285"/>
        <v>grade6_not_apr_march_grade_t8_ra_cont_math_level_std</v>
      </c>
      <c r="Z3543" t="str">
        <f t="shared" si="286"/>
        <v>FALSE</v>
      </c>
      <c r="AA3543" s="2" t="e">
        <f t="shared" si="287"/>
        <v>#VALUE!</v>
      </c>
      <c r="AB3543">
        <f t="shared" si="288"/>
        <v>0.32228562409991901</v>
      </c>
    </row>
    <row r="3544" spans="1:28">
      <c r="A3544">
        <v>3543</v>
      </c>
      <c r="B3544" t="s">
        <v>118</v>
      </c>
      <c r="C3544">
        <v>0.210192875051742</v>
      </c>
      <c r="D3544">
        <v>0.30610139763153499</v>
      </c>
      <c r="E3544">
        <v>0.68667727974492498</v>
      </c>
      <c r="F3544">
        <v>0.49258757237374101</v>
      </c>
      <c r="G3544" t="s">
        <v>1059</v>
      </c>
      <c r="H3544" t="b">
        <v>0</v>
      </c>
      <c r="I3544" t="s">
        <v>382</v>
      </c>
      <c r="J3544" t="s">
        <v>382</v>
      </c>
      <c r="K3544" t="s">
        <v>382</v>
      </c>
      <c r="X3544" t="str">
        <f t="shared" si="284"/>
        <v>0.686677279744925_0.492587572373741</v>
      </c>
      <c r="Y3544" t="str">
        <f t="shared" si="285"/>
        <v>grade6_not_apr_march_grade_t8_ra_cont_math_level_std</v>
      </c>
      <c r="Z3544" t="str">
        <f t="shared" si="286"/>
        <v>FALSE</v>
      </c>
      <c r="AA3544" s="2" t="e">
        <f t="shared" si="287"/>
        <v>#VALUE!</v>
      </c>
      <c r="AB3544">
        <f t="shared" si="288"/>
        <v>0.30610139763153499</v>
      </c>
    </row>
    <row r="3545" spans="1:28">
      <c r="A3545">
        <v>3544</v>
      </c>
      <c r="B3545" t="s">
        <v>119</v>
      </c>
      <c r="C3545">
        <v>0.46127468605747002</v>
      </c>
      <c r="D3545">
        <v>0.31754260931318901</v>
      </c>
      <c r="E3545">
        <v>1.4526387090386299</v>
      </c>
      <c r="F3545">
        <v>0.14691809568672401</v>
      </c>
      <c r="G3545" t="s">
        <v>1059</v>
      </c>
      <c r="H3545" t="b">
        <v>0</v>
      </c>
      <c r="I3545" t="s">
        <v>382</v>
      </c>
      <c r="J3545" t="s">
        <v>382</v>
      </c>
      <c r="K3545" t="s">
        <v>382</v>
      </c>
      <c r="X3545" t="str">
        <f t="shared" si="284"/>
        <v>1.45263870903863_0.146918095686724</v>
      </c>
      <c r="Y3545" t="str">
        <f t="shared" si="285"/>
        <v>grade6_not_apr_march_grade_t8_ra_cont_math_level_std</v>
      </c>
      <c r="Z3545" t="str">
        <f t="shared" si="286"/>
        <v>FALSE</v>
      </c>
      <c r="AA3545" s="2" t="e">
        <f t="shared" si="287"/>
        <v>#VALUE!</v>
      </c>
      <c r="AB3545">
        <f t="shared" si="288"/>
        <v>0.31754260931318901</v>
      </c>
    </row>
    <row r="3546" spans="1:28">
      <c r="A3546">
        <v>3545</v>
      </c>
      <c r="B3546" t="s">
        <v>120</v>
      </c>
      <c r="C3546">
        <v>0.38613709260226797</v>
      </c>
      <c r="D3546">
        <v>0.35865845973458998</v>
      </c>
      <c r="E3546">
        <v>1.0766150417531299</v>
      </c>
      <c r="F3546">
        <v>0.28214394631779299</v>
      </c>
      <c r="G3546" t="s">
        <v>1059</v>
      </c>
      <c r="H3546" t="b">
        <v>0</v>
      </c>
      <c r="I3546" t="s">
        <v>382</v>
      </c>
      <c r="J3546" t="s">
        <v>382</v>
      </c>
      <c r="K3546" t="s">
        <v>382</v>
      </c>
      <c r="X3546" t="str">
        <f t="shared" si="284"/>
        <v>1.07661504175313_0.282143946317793</v>
      </c>
      <c r="Y3546" t="str">
        <f t="shared" si="285"/>
        <v>grade6_not_apr_march_grade_t8_ra_cont_math_level_std</v>
      </c>
      <c r="Z3546" t="str">
        <f t="shared" si="286"/>
        <v>FALSE</v>
      </c>
      <c r="AA3546" s="2" t="e">
        <f t="shared" si="287"/>
        <v>#VALUE!</v>
      </c>
      <c r="AB3546">
        <f t="shared" si="288"/>
        <v>0.35865845973458998</v>
      </c>
    </row>
    <row r="3547" spans="1:28">
      <c r="A3547">
        <v>3546</v>
      </c>
      <c r="B3547" t="s">
        <v>121</v>
      </c>
      <c r="C3547">
        <v>-2.0631660112377E-2</v>
      </c>
      <c r="D3547">
        <v>0.164589876181119</v>
      </c>
      <c r="E3547">
        <v>-0.12535193895931501</v>
      </c>
      <c r="F3547">
        <v>0.90029264754959204</v>
      </c>
      <c r="G3547" t="s">
        <v>1059</v>
      </c>
      <c r="H3547" t="b">
        <v>0</v>
      </c>
      <c r="I3547" t="s">
        <v>382</v>
      </c>
      <c r="J3547" t="s">
        <v>382</v>
      </c>
      <c r="K3547" t="s">
        <v>382</v>
      </c>
      <c r="X3547" t="str">
        <f t="shared" si="284"/>
        <v>-0.125351938959315_0.900292647549592</v>
      </c>
      <c r="Y3547" t="str">
        <f t="shared" si="285"/>
        <v>grade6_not_apr_march_grade_t8_ra_cont_math_level_std</v>
      </c>
      <c r="Z3547" t="str">
        <f t="shared" si="286"/>
        <v>FALSE</v>
      </c>
      <c r="AA3547" s="2" t="e">
        <f t="shared" si="287"/>
        <v>#VALUE!</v>
      </c>
      <c r="AB3547">
        <f t="shared" si="288"/>
        <v>0.164589876181119</v>
      </c>
    </row>
    <row r="3548" spans="1:28">
      <c r="A3548">
        <v>3547</v>
      </c>
      <c r="B3548" t="s">
        <v>122</v>
      </c>
      <c r="C3548">
        <v>0.12033377894024</v>
      </c>
      <c r="D3548">
        <v>0.163508960876216</v>
      </c>
      <c r="E3548">
        <v>0.73594608084714697</v>
      </c>
      <c r="F3548">
        <v>0.462090322535886</v>
      </c>
      <c r="G3548" t="s">
        <v>1059</v>
      </c>
      <c r="H3548" t="b">
        <v>0</v>
      </c>
      <c r="I3548" t="s">
        <v>382</v>
      </c>
      <c r="J3548" t="s">
        <v>382</v>
      </c>
      <c r="K3548" t="s">
        <v>382</v>
      </c>
      <c r="X3548" t="str">
        <f t="shared" si="284"/>
        <v>0.735946080847147_0.462090322535886</v>
      </c>
      <c r="Y3548" t="str">
        <f t="shared" si="285"/>
        <v>grade6_not_apr_march_grade_t8_ra_cont_math_level_std</v>
      </c>
      <c r="Z3548" t="str">
        <f t="shared" si="286"/>
        <v>FALSE</v>
      </c>
      <c r="AA3548" s="2" t="e">
        <f t="shared" si="287"/>
        <v>#VALUE!</v>
      </c>
      <c r="AB3548">
        <f t="shared" si="288"/>
        <v>0.163508960876216</v>
      </c>
    </row>
    <row r="3549" spans="1:28">
      <c r="A3549">
        <v>3548</v>
      </c>
      <c r="B3549" t="s">
        <v>116</v>
      </c>
      <c r="C3549">
        <v>-1.2348797094108299E-2</v>
      </c>
      <c r="D3549">
        <v>7.4325875359544699E-2</v>
      </c>
      <c r="E3549">
        <v>-0.166143984640236</v>
      </c>
      <c r="F3549">
        <v>0.86809120821060404</v>
      </c>
      <c r="G3549" t="s">
        <v>1060</v>
      </c>
      <c r="H3549" t="b">
        <v>0</v>
      </c>
      <c r="I3549" t="s">
        <v>382</v>
      </c>
      <c r="J3549" t="s">
        <v>382</v>
      </c>
      <c r="K3549" t="s">
        <v>382</v>
      </c>
      <c r="X3549" t="str">
        <f t="shared" si="284"/>
        <v>-0.166143984640236_0.868091208210604</v>
      </c>
      <c r="Y3549" t="str">
        <f t="shared" si="285"/>
        <v>grade7_not_apr_march_grade_t8_ra_cont_math_level_std</v>
      </c>
      <c r="Z3549" t="str">
        <f t="shared" si="286"/>
        <v>FALSE</v>
      </c>
      <c r="AA3549" s="2" t="e">
        <f t="shared" si="287"/>
        <v>#VALUE!</v>
      </c>
      <c r="AB3549">
        <f t="shared" si="288"/>
        <v>7.4325875359544699E-2</v>
      </c>
    </row>
    <row r="3550" spans="1:28">
      <c r="A3550">
        <v>3549</v>
      </c>
      <c r="B3550" t="s">
        <v>234</v>
      </c>
      <c r="C3550">
        <v>1.6294955612057699E-3</v>
      </c>
      <c r="D3550">
        <v>6.6171230781524697E-3</v>
      </c>
      <c r="E3550">
        <v>0.246254383054445</v>
      </c>
      <c r="F3550">
        <v>0.80555689772572803</v>
      </c>
      <c r="G3550" t="s">
        <v>1060</v>
      </c>
      <c r="H3550" t="b">
        <v>0</v>
      </c>
      <c r="I3550" t="s">
        <v>382</v>
      </c>
      <c r="J3550" t="s">
        <v>382</v>
      </c>
      <c r="K3550" t="s">
        <v>382</v>
      </c>
      <c r="X3550" t="str">
        <f t="shared" si="284"/>
        <v>0.246254383054445_0.805556897725728</v>
      </c>
      <c r="Y3550" t="str">
        <f t="shared" si="285"/>
        <v>grade7_not_apr_march_grade_t8_ra_cont_math_level_std</v>
      </c>
      <c r="Z3550" t="str">
        <f t="shared" si="286"/>
        <v>FALSE</v>
      </c>
      <c r="AA3550" s="2" t="e">
        <f t="shared" si="287"/>
        <v>#VALUE!</v>
      </c>
      <c r="AB3550">
        <f t="shared" si="288"/>
        <v>6.6171230781524697E-3</v>
      </c>
    </row>
    <row r="3551" spans="1:28">
      <c r="A3551">
        <v>3550</v>
      </c>
      <c r="B3551" t="s">
        <v>140</v>
      </c>
      <c r="C3551">
        <v>-7.5887493967307498E-2</v>
      </c>
      <c r="D3551">
        <v>9.81239036809195E-2</v>
      </c>
      <c r="E3551">
        <v>-0.77338437547368</v>
      </c>
      <c r="F3551">
        <v>0.43955379955904</v>
      </c>
      <c r="G3551" t="s">
        <v>1060</v>
      </c>
      <c r="H3551" t="b">
        <v>0</v>
      </c>
      <c r="I3551" t="s">
        <v>382</v>
      </c>
      <c r="J3551" t="s">
        <v>382</v>
      </c>
      <c r="K3551" t="s">
        <v>382</v>
      </c>
      <c r="X3551" t="str">
        <f t="shared" si="284"/>
        <v>-0.77338437547368_0.43955379955904</v>
      </c>
      <c r="Y3551" t="str">
        <f t="shared" si="285"/>
        <v>grade7_not_apr_march_grade_t8_ra_cont_math_level_std</v>
      </c>
      <c r="Z3551" t="str">
        <f t="shared" si="286"/>
        <v>FALSE</v>
      </c>
      <c r="AA3551" s="2" t="e">
        <f t="shared" si="287"/>
        <v>#VALUE!</v>
      </c>
      <c r="AB3551">
        <f t="shared" si="288"/>
        <v>9.81239036809195E-2</v>
      </c>
    </row>
    <row r="3552" spans="1:28">
      <c r="A3552">
        <v>3551</v>
      </c>
      <c r="B3552" t="s">
        <v>117</v>
      </c>
      <c r="C3552">
        <v>-1.6645105069827901E-2</v>
      </c>
      <c r="D3552">
        <v>0.16449262561842801</v>
      </c>
      <c r="E3552">
        <v>-0.101190585336266</v>
      </c>
      <c r="F3552">
        <v>0.91942790037877598</v>
      </c>
      <c r="G3552" t="s">
        <v>1060</v>
      </c>
      <c r="H3552" t="b">
        <v>0</v>
      </c>
      <c r="I3552" t="s">
        <v>382</v>
      </c>
      <c r="J3552" t="s">
        <v>382</v>
      </c>
      <c r="K3552" t="s">
        <v>382</v>
      </c>
      <c r="X3552" t="str">
        <f t="shared" si="284"/>
        <v>-0.101190585336266_0.919427900378776</v>
      </c>
      <c r="Y3552" t="str">
        <f t="shared" si="285"/>
        <v>grade7_not_apr_march_grade_t8_ra_cont_math_level_std</v>
      </c>
      <c r="Z3552" t="str">
        <f t="shared" si="286"/>
        <v>FALSE</v>
      </c>
      <c r="AA3552" s="2" t="e">
        <f t="shared" si="287"/>
        <v>#VALUE!</v>
      </c>
      <c r="AB3552">
        <f t="shared" si="288"/>
        <v>0.16449262561842801</v>
      </c>
    </row>
    <row r="3553" spans="1:28">
      <c r="A3553">
        <v>3552</v>
      </c>
      <c r="B3553" t="s">
        <v>118</v>
      </c>
      <c r="C3553">
        <v>0.36923393729696302</v>
      </c>
      <c r="D3553">
        <v>0.16061466844136299</v>
      </c>
      <c r="E3553">
        <v>2.2988805498282501</v>
      </c>
      <c r="F3553">
        <v>2.1802915706061202E-2</v>
      </c>
      <c r="G3553" t="s">
        <v>1060</v>
      </c>
      <c r="H3553" t="b">
        <v>0</v>
      </c>
      <c r="I3553" t="s">
        <v>382</v>
      </c>
      <c r="J3553" t="s">
        <v>382</v>
      </c>
      <c r="K3553" t="s">
        <v>382</v>
      </c>
      <c r="X3553" t="str">
        <f t="shared" si="284"/>
        <v>2.29888054982825_0.0218029157060612</v>
      </c>
      <c r="Y3553" t="str">
        <f t="shared" si="285"/>
        <v>grade7_not_apr_march_grade_t8_ra_cont_math_level_std</v>
      </c>
      <c r="Z3553" t="str">
        <f t="shared" si="286"/>
        <v>FALSE</v>
      </c>
      <c r="AA3553" s="2" t="e">
        <f t="shared" si="287"/>
        <v>#VALUE!</v>
      </c>
      <c r="AB3553">
        <f t="shared" si="288"/>
        <v>0.16061466844136299</v>
      </c>
    </row>
    <row r="3554" spans="1:28">
      <c r="A3554">
        <v>3553</v>
      </c>
      <c r="B3554" t="s">
        <v>119</v>
      </c>
      <c r="C3554">
        <v>0.44931565865709899</v>
      </c>
      <c r="D3554">
        <v>0.18745416764230499</v>
      </c>
      <c r="E3554">
        <v>2.3969360847418999</v>
      </c>
      <c r="F3554">
        <v>1.6791816109109899E-2</v>
      </c>
      <c r="G3554" t="s">
        <v>1060</v>
      </c>
      <c r="H3554" t="b">
        <v>0</v>
      </c>
      <c r="I3554" t="s">
        <v>382</v>
      </c>
      <c r="J3554" t="s">
        <v>382</v>
      </c>
      <c r="K3554" t="s">
        <v>382</v>
      </c>
      <c r="X3554" t="str">
        <f t="shared" si="284"/>
        <v>2.3969360847419_0.0167918161091099</v>
      </c>
      <c r="Y3554" t="str">
        <f t="shared" si="285"/>
        <v>grade7_not_apr_march_grade_t8_ra_cont_math_level_std</v>
      </c>
      <c r="Z3554" t="str">
        <f t="shared" si="286"/>
        <v>FALSE</v>
      </c>
      <c r="AA3554" s="2" t="e">
        <f t="shared" si="287"/>
        <v>#VALUE!</v>
      </c>
      <c r="AB3554">
        <f t="shared" si="288"/>
        <v>0.18745416764230499</v>
      </c>
    </row>
    <row r="3555" spans="1:28">
      <c r="A3555">
        <v>3554</v>
      </c>
      <c r="B3555" t="s">
        <v>120</v>
      </c>
      <c r="C3555">
        <v>0.55839093540769402</v>
      </c>
      <c r="D3555">
        <v>0.188754026100244</v>
      </c>
      <c r="E3555">
        <v>2.95829947018529</v>
      </c>
      <c r="F3555">
        <v>3.1968220102385398E-3</v>
      </c>
      <c r="G3555" t="s">
        <v>1060</v>
      </c>
      <c r="H3555" t="b">
        <v>0</v>
      </c>
      <c r="I3555" t="s">
        <v>382</v>
      </c>
      <c r="J3555" t="s">
        <v>382</v>
      </c>
      <c r="K3555" t="s">
        <v>382</v>
      </c>
      <c r="X3555" t="str">
        <f t="shared" si="284"/>
        <v>2.95829947018529_0.00319682201023854</v>
      </c>
      <c r="Y3555" t="str">
        <f t="shared" si="285"/>
        <v>grade7_not_apr_march_grade_t8_ra_cont_math_level_std</v>
      </c>
      <c r="Z3555" t="str">
        <f t="shared" si="286"/>
        <v>FALSE</v>
      </c>
      <c r="AA3555" s="2" t="e">
        <f t="shared" si="287"/>
        <v>#VALUE!</v>
      </c>
      <c r="AB3555">
        <f t="shared" si="288"/>
        <v>0.188754026100244</v>
      </c>
    </row>
    <row r="3556" spans="1:28">
      <c r="A3556">
        <v>3555</v>
      </c>
      <c r="B3556" t="s">
        <v>121</v>
      </c>
      <c r="C3556">
        <v>-0.21544069891256201</v>
      </c>
      <c r="D3556">
        <v>0.109548199711286</v>
      </c>
      <c r="E3556">
        <v>-1.9666292963312499</v>
      </c>
      <c r="F3556">
        <v>4.96172668890019E-2</v>
      </c>
      <c r="G3556" t="s">
        <v>1060</v>
      </c>
      <c r="H3556" t="b">
        <v>0</v>
      </c>
      <c r="I3556" t="s">
        <v>382</v>
      </c>
      <c r="J3556" t="s">
        <v>382</v>
      </c>
      <c r="K3556" t="s">
        <v>382</v>
      </c>
      <c r="X3556" t="str">
        <f t="shared" si="284"/>
        <v>-1.96662929633125_0.0496172668890019</v>
      </c>
      <c r="Y3556" t="str">
        <f t="shared" si="285"/>
        <v>grade7_not_apr_march_grade_t8_ra_cont_math_level_std</v>
      </c>
      <c r="Z3556" t="str">
        <f t="shared" si="286"/>
        <v>FALSE</v>
      </c>
      <c r="AA3556" s="2" t="e">
        <f t="shared" si="287"/>
        <v>#VALUE!</v>
      </c>
      <c r="AB3556">
        <f t="shared" si="288"/>
        <v>0.109548199711286</v>
      </c>
    </row>
    <row r="3557" spans="1:28">
      <c r="A3557">
        <v>3556</v>
      </c>
      <c r="B3557" t="s">
        <v>122</v>
      </c>
      <c r="C3557">
        <v>-0.16792489138937799</v>
      </c>
      <c r="D3557">
        <v>0.116686447320013</v>
      </c>
      <c r="E3557">
        <v>-1.4391122126534801</v>
      </c>
      <c r="F3557">
        <v>0.15056192735706</v>
      </c>
      <c r="G3557" t="s">
        <v>1060</v>
      </c>
      <c r="H3557" t="b">
        <v>0</v>
      </c>
      <c r="I3557" t="s">
        <v>382</v>
      </c>
      <c r="J3557" t="s">
        <v>382</v>
      </c>
      <c r="K3557" t="s">
        <v>382</v>
      </c>
      <c r="X3557" t="str">
        <f t="shared" si="284"/>
        <v>-1.43911221265348_0.15056192735706</v>
      </c>
      <c r="Y3557" t="str">
        <f t="shared" si="285"/>
        <v>grade7_not_apr_march_grade_t8_ra_cont_math_level_std</v>
      </c>
      <c r="Z3557" t="str">
        <f t="shared" si="286"/>
        <v>FALSE</v>
      </c>
      <c r="AA3557" s="2" t="e">
        <f t="shared" si="287"/>
        <v>#VALUE!</v>
      </c>
      <c r="AB3557">
        <f t="shared" si="288"/>
        <v>0.116686447320013</v>
      </c>
    </row>
    <row r="3558" spans="1:28">
      <c r="A3558">
        <v>3557</v>
      </c>
      <c r="B3558" t="s">
        <v>116</v>
      </c>
      <c r="C3558">
        <v>7.1515278234105903E-2</v>
      </c>
      <c r="D3558">
        <v>9.7017374763657696E-2</v>
      </c>
      <c r="E3558">
        <v>0.73713887237541698</v>
      </c>
      <c r="F3558">
        <v>0.46146158212580402</v>
      </c>
      <c r="G3558" t="s">
        <v>1061</v>
      </c>
      <c r="H3558" t="b">
        <v>0</v>
      </c>
      <c r="I3558" t="s">
        <v>382</v>
      </c>
      <c r="J3558" t="s">
        <v>382</v>
      </c>
      <c r="K3558" t="s">
        <v>382</v>
      </c>
      <c r="X3558" t="str">
        <f t="shared" si="284"/>
        <v>0.737138872375417_0.461461582125804</v>
      </c>
      <c r="Y3558" t="str">
        <f t="shared" si="285"/>
        <v>grade8_not_apr_march_grade_t8_ra_cont_math_level_std</v>
      </c>
      <c r="Z3558" t="str">
        <f t="shared" si="286"/>
        <v>FALSE</v>
      </c>
      <c r="AA3558" s="2" t="e">
        <f t="shared" si="287"/>
        <v>#VALUE!</v>
      </c>
      <c r="AB3558">
        <f t="shared" si="288"/>
        <v>9.7017374763657696E-2</v>
      </c>
    </row>
    <row r="3559" spans="1:28">
      <c r="A3559">
        <v>3558</v>
      </c>
      <c r="B3559" t="s">
        <v>234</v>
      </c>
      <c r="C3559">
        <v>-4.8072445099588204E-3</v>
      </c>
      <c r="D3559">
        <v>8.5650046380368206E-3</v>
      </c>
      <c r="E3559">
        <v>-0.56126583850405098</v>
      </c>
      <c r="F3559">
        <v>0.57492446048153201</v>
      </c>
      <c r="G3559" t="s">
        <v>1061</v>
      </c>
      <c r="H3559" t="b">
        <v>0</v>
      </c>
      <c r="I3559" t="s">
        <v>382</v>
      </c>
      <c r="J3559" t="s">
        <v>382</v>
      </c>
      <c r="K3559" t="s">
        <v>382</v>
      </c>
      <c r="X3559" t="str">
        <f t="shared" si="284"/>
        <v>-0.561265838504051_0.574924460481532</v>
      </c>
      <c r="Y3559" t="str">
        <f t="shared" si="285"/>
        <v>grade8_not_apr_march_grade_t8_ra_cont_math_level_std</v>
      </c>
      <c r="Z3559" t="str">
        <f t="shared" si="286"/>
        <v>FALSE</v>
      </c>
      <c r="AA3559" s="2" t="e">
        <f t="shared" si="287"/>
        <v>#VALUE!</v>
      </c>
      <c r="AB3559">
        <f t="shared" si="288"/>
        <v>8.5650046380368206E-3</v>
      </c>
    </row>
    <row r="3560" spans="1:28">
      <c r="A3560">
        <v>3559</v>
      </c>
      <c r="B3560" t="s">
        <v>140</v>
      </c>
      <c r="C3560">
        <v>4.3582566262380098E-3</v>
      </c>
      <c r="D3560">
        <v>0.126136592493161</v>
      </c>
      <c r="E3560">
        <v>3.45518817346704E-2</v>
      </c>
      <c r="F3560">
        <v>0.97245396866559597</v>
      </c>
      <c r="G3560" t="s">
        <v>1061</v>
      </c>
      <c r="H3560" t="b">
        <v>0</v>
      </c>
      <c r="I3560" t="s">
        <v>382</v>
      </c>
      <c r="J3560" t="s">
        <v>382</v>
      </c>
      <c r="K3560" t="s">
        <v>382</v>
      </c>
      <c r="X3560" t="str">
        <f t="shared" si="284"/>
        <v>0.0345518817346704_0.972453968665596</v>
      </c>
      <c r="Y3560" t="str">
        <f t="shared" si="285"/>
        <v>grade8_not_apr_march_grade_t8_ra_cont_math_level_std</v>
      </c>
      <c r="Z3560" t="str">
        <f t="shared" si="286"/>
        <v>FALSE</v>
      </c>
      <c r="AA3560" s="2" t="e">
        <f t="shared" si="287"/>
        <v>#VALUE!</v>
      </c>
      <c r="AB3560">
        <f t="shared" si="288"/>
        <v>0.126136592493161</v>
      </c>
    </row>
    <row r="3561" spans="1:28">
      <c r="A3561">
        <v>3560</v>
      </c>
      <c r="B3561" t="s">
        <v>117</v>
      </c>
      <c r="C3561">
        <v>0.24693063248571401</v>
      </c>
      <c r="D3561">
        <v>0.20313251616240399</v>
      </c>
      <c r="E3561">
        <v>1.2156135174749401</v>
      </c>
      <c r="F3561">
        <v>0.224835090459097</v>
      </c>
      <c r="G3561" t="s">
        <v>1061</v>
      </c>
      <c r="H3561" t="b">
        <v>0</v>
      </c>
      <c r="I3561" t="s">
        <v>382</v>
      </c>
      <c r="J3561" t="s">
        <v>382</v>
      </c>
      <c r="K3561" t="s">
        <v>382</v>
      </c>
      <c r="X3561" t="str">
        <f t="shared" si="284"/>
        <v>1.21561351747494_0.224835090459097</v>
      </c>
      <c r="Y3561" t="str">
        <f t="shared" si="285"/>
        <v>grade8_not_apr_march_grade_t8_ra_cont_math_level_std</v>
      </c>
      <c r="Z3561" t="str">
        <f t="shared" si="286"/>
        <v>FALSE</v>
      </c>
      <c r="AA3561" s="2" t="e">
        <f t="shared" si="287"/>
        <v>#VALUE!</v>
      </c>
      <c r="AB3561">
        <f t="shared" si="288"/>
        <v>0.20313251616240399</v>
      </c>
    </row>
    <row r="3562" spans="1:28">
      <c r="A3562">
        <v>3561</v>
      </c>
      <c r="B3562" t="s">
        <v>118</v>
      </c>
      <c r="C3562">
        <v>0.39972969389098401</v>
      </c>
      <c r="D3562">
        <v>0.178445091909637</v>
      </c>
      <c r="E3562">
        <v>2.24007110317948</v>
      </c>
      <c r="F3562">
        <v>2.5624054125716399E-2</v>
      </c>
      <c r="G3562" t="s">
        <v>1061</v>
      </c>
      <c r="H3562" t="b">
        <v>0</v>
      </c>
      <c r="I3562" t="s">
        <v>382</v>
      </c>
      <c r="J3562" t="s">
        <v>382</v>
      </c>
      <c r="K3562" t="s">
        <v>382</v>
      </c>
      <c r="X3562" t="str">
        <f t="shared" si="284"/>
        <v>2.24007110317948_0.0256240541257164</v>
      </c>
      <c r="Y3562" t="str">
        <f t="shared" si="285"/>
        <v>grade8_not_apr_march_grade_t8_ra_cont_math_level_std</v>
      </c>
      <c r="Z3562" t="str">
        <f t="shared" si="286"/>
        <v>FALSE</v>
      </c>
      <c r="AA3562" s="2" t="e">
        <f t="shared" si="287"/>
        <v>#VALUE!</v>
      </c>
      <c r="AB3562">
        <f t="shared" si="288"/>
        <v>0.178445091909637</v>
      </c>
    </row>
    <row r="3563" spans="1:28">
      <c r="A3563">
        <v>3562</v>
      </c>
      <c r="B3563" t="s">
        <v>119</v>
      </c>
      <c r="C3563">
        <v>0.305984307411441</v>
      </c>
      <c r="D3563">
        <v>0.20678246050343199</v>
      </c>
      <c r="E3563">
        <v>1.4797401417242699</v>
      </c>
      <c r="F3563">
        <v>0.13971431178377799</v>
      </c>
      <c r="G3563" t="s">
        <v>1061</v>
      </c>
      <c r="H3563" t="b">
        <v>0</v>
      </c>
      <c r="I3563" t="s">
        <v>382</v>
      </c>
      <c r="J3563" t="s">
        <v>382</v>
      </c>
      <c r="K3563" t="s">
        <v>382</v>
      </c>
      <c r="X3563" t="str">
        <f t="shared" si="284"/>
        <v>1.47974014172427_0.139714311783778</v>
      </c>
      <c r="Y3563" t="str">
        <f t="shared" si="285"/>
        <v>grade8_not_apr_march_grade_t8_ra_cont_math_level_std</v>
      </c>
      <c r="Z3563" t="str">
        <f t="shared" si="286"/>
        <v>FALSE</v>
      </c>
      <c r="AA3563" s="2" t="e">
        <f t="shared" si="287"/>
        <v>#VALUE!</v>
      </c>
      <c r="AB3563">
        <f t="shared" si="288"/>
        <v>0.20678246050343199</v>
      </c>
    </row>
    <row r="3564" spans="1:28">
      <c r="A3564">
        <v>3563</v>
      </c>
      <c r="B3564" t="s">
        <v>120</v>
      </c>
      <c r="C3564">
        <v>0.37481099746774299</v>
      </c>
      <c r="D3564">
        <v>0.22527043904532101</v>
      </c>
      <c r="E3564">
        <v>1.6638268165861601</v>
      </c>
      <c r="F3564">
        <v>9.6914866258085194E-2</v>
      </c>
      <c r="G3564" t="s">
        <v>1061</v>
      </c>
      <c r="H3564" t="b">
        <v>0</v>
      </c>
      <c r="I3564" t="s">
        <v>382</v>
      </c>
      <c r="J3564" t="s">
        <v>382</v>
      </c>
      <c r="K3564" t="s">
        <v>382</v>
      </c>
      <c r="X3564" t="str">
        <f t="shared" si="284"/>
        <v>1.66382681658616_0.0969148662580852</v>
      </c>
      <c r="Y3564" t="str">
        <f t="shared" si="285"/>
        <v>grade8_not_apr_march_grade_t8_ra_cont_math_level_std</v>
      </c>
      <c r="Z3564" t="str">
        <f t="shared" si="286"/>
        <v>FALSE</v>
      </c>
      <c r="AA3564" s="2" t="e">
        <f t="shared" si="287"/>
        <v>#VALUE!</v>
      </c>
      <c r="AB3564">
        <f t="shared" si="288"/>
        <v>0.22527043904532101</v>
      </c>
    </row>
    <row r="3565" spans="1:28">
      <c r="A3565">
        <v>3564</v>
      </c>
      <c r="B3565" t="s">
        <v>122</v>
      </c>
      <c r="C3565">
        <v>-0.27485503262919098</v>
      </c>
      <c r="D3565">
        <v>0.103706122239797</v>
      </c>
      <c r="E3565">
        <v>-2.6503260048008501</v>
      </c>
      <c r="F3565">
        <v>8.3541852472105403E-3</v>
      </c>
      <c r="G3565" t="s">
        <v>1061</v>
      </c>
      <c r="H3565" t="b">
        <v>0</v>
      </c>
      <c r="I3565" t="s">
        <v>382</v>
      </c>
      <c r="J3565" t="s">
        <v>382</v>
      </c>
      <c r="K3565" t="s">
        <v>382</v>
      </c>
      <c r="X3565" t="str">
        <f t="shared" si="284"/>
        <v>-2.65032600480085_0.00835418524721054</v>
      </c>
      <c r="Y3565" t="str">
        <f t="shared" si="285"/>
        <v>grade8_not_apr_march_grade_t8_ra_cont_math_level_std</v>
      </c>
      <c r="Z3565" t="str">
        <f t="shared" si="286"/>
        <v>FALSE</v>
      </c>
      <c r="AA3565" s="2" t="e">
        <f t="shared" si="287"/>
        <v>#VALUE!</v>
      </c>
      <c r="AB3565">
        <f t="shared" si="288"/>
        <v>0.103706122239797</v>
      </c>
    </row>
    <row r="3566" spans="1:28">
      <c r="A3566">
        <v>3565</v>
      </c>
      <c r="B3566" t="s">
        <v>116</v>
      </c>
      <c r="C3566">
        <v>4.1190900011268898E-2</v>
      </c>
      <c r="D3566">
        <v>0.13645958184929199</v>
      </c>
      <c r="E3566">
        <v>0.30185421538782697</v>
      </c>
      <c r="F3566">
        <v>0.76298257696966199</v>
      </c>
      <c r="G3566" t="s">
        <v>1062</v>
      </c>
      <c r="H3566" t="b">
        <v>0</v>
      </c>
      <c r="I3566" t="s">
        <v>382</v>
      </c>
      <c r="J3566" t="s">
        <v>382</v>
      </c>
      <c r="K3566" t="s">
        <v>382</v>
      </c>
      <c r="X3566" t="str">
        <f t="shared" si="284"/>
        <v>0.301854215387827_0.762982576969662</v>
      </c>
      <c r="Y3566" t="str">
        <f t="shared" si="285"/>
        <v>grade9_not_apr_march_grade_t8_ra_cont_math_level_std</v>
      </c>
      <c r="Z3566" t="str">
        <f t="shared" si="286"/>
        <v>FALSE</v>
      </c>
      <c r="AA3566" s="2" t="e">
        <f t="shared" si="287"/>
        <v>#VALUE!</v>
      </c>
      <c r="AB3566">
        <f t="shared" si="288"/>
        <v>0.13645958184929199</v>
      </c>
    </row>
    <row r="3567" spans="1:28">
      <c r="A3567">
        <v>3566</v>
      </c>
      <c r="B3567" t="s">
        <v>234</v>
      </c>
      <c r="C3567">
        <v>-1.0390724357162799E-3</v>
      </c>
      <c r="D3567">
        <v>1.28735537167405E-2</v>
      </c>
      <c r="E3567">
        <v>-8.0713721989996601E-2</v>
      </c>
      <c r="F3567">
        <v>0.93572607533788399</v>
      </c>
      <c r="G3567" t="s">
        <v>1062</v>
      </c>
      <c r="H3567" t="b">
        <v>0</v>
      </c>
      <c r="I3567" t="s">
        <v>382</v>
      </c>
      <c r="J3567" t="s">
        <v>382</v>
      </c>
      <c r="K3567" t="s">
        <v>382</v>
      </c>
      <c r="X3567" t="str">
        <f t="shared" si="284"/>
        <v>-0.0807137219899966_0.935726075337884</v>
      </c>
      <c r="Y3567" t="str">
        <f t="shared" si="285"/>
        <v>grade9_not_apr_march_grade_t8_ra_cont_math_level_std</v>
      </c>
      <c r="Z3567" t="str">
        <f t="shared" si="286"/>
        <v>FALSE</v>
      </c>
      <c r="AA3567" s="2" t="e">
        <f t="shared" si="287"/>
        <v>#VALUE!</v>
      </c>
      <c r="AB3567">
        <f t="shared" si="288"/>
        <v>1.28735537167405E-2</v>
      </c>
    </row>
    <row r="3568" spans="1:28">
      <c r="A3568">
        <v>3567</v>
      </c>
      <c r="B3568" t="s">
        <v>140</v>
      </c>
      <c r="C3568">
        <v>-7.7207459349592805E-2</v>
      </c>
      <c r="D3568">
        <v>0.182519633655534</v>
      </c>
      <c r="E3568">
        <v>-0.42300906375532799</v>
      </c>
      <c r="F3568">
        <v>0.67260653873326803</v>
      </c>
      <c r="G3568" t="s">
        <v>1062</v>
      </c>
      <c r="H3568" t="b">
        <v>0</v>
      </c>
      <c r="I3568" t="s">
        <v>382</v>
      </c>
      <c r="J3568" t="s">
        <v>382</v>
      </c>
      <c r="K3568" t="s">
        <v>382</v>
      </c>
      <c r="X3568" t="str">
        <f t="shared" si="284"/>
        <v>-0.423009063755328_0.672606538733268</v>
      </c>
      <c r="Y3568" t="str">
        <f t="shared" si="285"/>
        <v>grade9_not_apr_march_grade_t8_ra_cont_math_level_std</v>
      </c>
      <c r="Z3568" t="str">
        <f t="shared" si="286"/>
        <v>FALSE</v>
      </c>
      <c r="AA3568" s="2" t="e">
        <f t="shared" si="287"/>
        <v>#VALUE!</v>
      </c>
      <c r="AB3568">
        <f t="shared" si="288"/>
        <v>0.182519633655534</v>
      </c>
    </row>
    <row r="3569" spans="1:28">
      <c r="A3569">
        <v>3568</v>
      </c>
      <c r="B3569" t="s">
        <v>117</v>
      </c>
      <c r="C3569">
        <v>0.31622917071818601</v>
      </c>
      <c r="D3569">
        <v>0.307856464300796</v>
      </c>
      <c r="E3569">
        <v>1.02719678612696</v>
      </c>
      <c r="F3569">
        <v>0.30519577535762499</v>
      </c>
      <c r="G3569" t="s">
        <v>1062</v>
      </c>
      <c r="H3569" t="b">
        <v>0</v>
      </c>
      <c r="I3569" t="s">
        <v>382</v>
      </c>
      <c r="J3569" t="s">
        <v>382</v>
      </c>
      <c r="K3569" t="s">
        <v>382</v>
      </c>
      <c r="X3569" t="str">
        <f t="shared" si="284"/>
        <v>1.02719678612696_0.305195775357625</v>
      </c>
      <c r="Y3569" t="str">
        <f t="shared" si="285"/>
        <v>grade9_not_apr_march_grade_t8_ra_cont_math_level_std</v>
      </c>
      <c r="Z3569" t="str">
        <f t="shared" si="286"/>
        <v>FALSE</v>
      </c>
      <c r="AA3569" s="2" t="e">
        <f t="shared" si="287"/>
        <v>#VALUE!</v>
      </c>
      <c r="AB3569">
        <f t="shared" si="288"/>
        <v>0.307856464300796</v>
      </c>
    </row>
    <row r="3570" spans="1:28">
      <c r="A3570">
        <v>3569</v>
      </c>
      <c r="B3570" t="s">
        <v>118</v>
      </c>
      <c r="C3570">
        <v>0.62087057868211903</v>
      </c>
      <c r="D3570">
        <v>0.27942806866638897</v>
      </c>
      <c r="E3570">
        <v>2.2219334716276502</v>
      </c>
      <c r="F3570">
        <v>2.7070279232322501E-2</v>
      </c>
      <c r="G3570" t="s">
        <v>1062</v>
      </c>
      <c r="H3570" t="b">
        <v>0</v>
      </c>
      <c r="I3570" t="s">
        <v>382</v>
      </c>
      <c r="J3570" t="s">
        <v>382</v>
      </c>
      <c r="K3570" t="s">
        <v>382</v>
      </c>
      <c r="X3570" t="str">
        <f t="shared" si="284"/>
        <v>2.22193347162765_0.0270702792323225</v>
      </c>
      <c r="Y3570" t="str">
        <f t="shared" si="285"/>
        <v>grade9_not_apr_march_grade_t8_ra_cont_math_level_std</v>
      </c>
      <c r="Z3570" t="str">
        <f t="shared" si="286"/>
        <v>FALSE</v>
      </c>
      <c r="AA3570" s="2" t="e">
        <f t="shared" si="287"/>
        <v>#VALUE!</v>
      </c>
      <c r="AB3570">
        <f t="shared" si="288"/>
        <v>0.27942806866638897</v>
      </c>
    </row>
    <row r="3571" spans="1:28">
      <c r="A3571">
        <v>3570</v>
      </c>
      <c r="B3571" t="s">
        <v>119</v>
      </c>
      <c r="C3571">
        <v>0.41609197276007098</v>
      </c>
      <c r="D3571">
        <v>0.31043101608300699</v>
      </c>
      <c r="E3571">
        <v>1.34036855598479</v>
      </c>
      <c r="F3571">
        <v>0.18118933724860101</v>
      </c>
      <c r="G3571" t="s">
        <v>1062</v>
      </c>
      <c r="H3571" t="b">
        <v>0</v>
      </c>
      <c r="I3571" t="s">
        <v>382</v>
      </c>
      <c r="J3571" t="s">
        <v>382</v>
      </c>
      <c r="K3571" t="s">
        <v>382</v>
      </c>
      <c r="X3571" t="str">
        <f t="shared" si="284"/>
        <v>1.34036855598479_0.181189337248601</v>
      </c>
      <c r="Y3571" t="str">
        <f t="shared" si="285"/>
        <v>grade9_not_apr_march_grade_t8_ra_cont_math_level_std</v>
      </c>
      <c r="Z3571" t="str">
        <f t="shared" si="286"/>
        <v>FALSE</v>
      </c>
      <c r="AA3571" s="2" t="e">
        <f t="shared" si="287"/>
        <v>#VALUE!</v>
      </c>
      <c r="AB3571">
        <f t="shared" si="288"/>
        <v>0.31043101608300699</v>
      </c>
    </row>
    <row r="3572" spans="1:28">
      <c r="A3572">
        <v>3571</v>
      </c>
      <c r="B3572" t="s">
        <v>120</v>
      </c>
      <c r="C3572">
        <v>0.65866323993585696</v>
      </c>
      <c r="D3572">
        <v>0.33938345645141099</v>
      </c>
      <c r="E3572">
        <v>1.9407641339469801</v>
      </c>
      <c r="F3572">
        <v>5.3269331303999301E-2</v>
      </c>
      <c r="G3572" t="s">
        <v>1062</v>
      </c>
      <c r="H3572" t="b">
        <v>0</v>
      </c>
      <c r="I3572" t="s">
        <v>382</v>
      </c>
      <c r="J3572" t="s">
        <v>382</v>
      </c>
      <c r="K3572" t="s">
        <v>382</v>
      </c>
      <c r="X3572" t="str">
        <f t="shared" si="284"/>
        <v>1.94076413394698_0.0532693313039993</v>
      </c>
      <c r="Y3572" t="str">
        <f t="shared" si="285"/>
        <v>grade9_not_apr_march_grade_t8_ra_cont_math_level_std</v>
      </c>
      <c r="Z3572" t="str">
        <f t="shared" si="286"/>
        <v>FALSE</v>
      </c>
      <c r="AA3572" s="2" t="e">
        <f t="shared" si="287"/>
        <v>#VALUE!</v>
      </c>
      <c r="AB3572">
        <f t="shared" si="288"/>
        <v>0.33938345645141099</v>
      </c>
    </row>
    <row r="3573" spans="1:28">
      <c r="A3573">
        <v>3572</v>
      </c>
      <c r="B3573" t="s">
        <v>122</v>
      </c>
      <c r="C3573">
        <v>0.168963516733625</v>
      </c>
      <c r="D3573">
        <v>0.19263962110212601</v>
      </c>
      <c r="E3573">
        <v>0.87709639256428695</v>
      </c>
      <c r="F3573">
        <v>0.38117043474843698</v>
      </c>
      <c r="G3573" t="s">
        <v>1062</v>
      </c>
      <c r="H3573" t="b">
        <v>0</v>
      </c>
      <c r="I3573" t="s">
        <v>382</v>
      </c>
      <c r="J3573" t="s">
        <v>382</v>
      </c>
      <c r="K3573" t="s">
        <v>382</v>
      </c>
      <c r="X3573" t="str">
        <f t="shared" si="284"/>
        <v>0.877096392564287_0.381170434748437</v>
      </c>
      <c r="Y3573" t="str">
        <f t="shared" si="285"/>
        <v>grade9_not_apr_march_grade_t8_ra_cont_math_level_std</v>
      </c>
      <c r="Z3573" t="str">
        <f t="shared" si="286"/>
        <v>FALSE</v>
      </c>
      <c r="AA3573" s="2" t="e">
        <f t="shared" si="287"/>
        <v>#VALUE!</v>
      </c>
      <c r="AB3573">
        <f t="shared" si="288"/>
        <v>0.19263962110212601</v>
      </c>
    </row>
    <row r="3574" spans="1:28">
      <c r="A3574">
        <v>3573</v>
      </c>
      <c r="B3574" t="s">
        <v>150</v>
      </c>
      <c r="C3574">
        <v>-0.155578486330536</v>
      </c>
      <c r="D3574">
        <v>5.9738955041977397E-2</v>
      </c>
      <c r="E3574">
        <v>-2.6043054523001601</v>
      </c>
      <c r="F3574">
        <v>9.3346074330102596E-3</v>
      </c>
      <c r="G3574" t="s">
        <v>1063</v>
      </c>
      <c r="H3574" t="b">
        <v>0</v>
      </c>
      <c r="I3574" t="s">
        <v>382</v>
      </c>
      <c r="J3574" t="s">
        <v>382</v>
      </c>
      <c r="K3574" t="s">
        <v>382</v>
      </c>
      <c r="X3574" t="str">
        <f t="shared" si="284"/>
        <v>-2.60430545230016_0.00933460743301026</v>
      </c>
      <c r="Y3574" t="str">
        <f t="shared" si="285"/>
        <v>grade8_all_grade_t8_ra_basic_eng_level_std</v>
      </c>
      <c r="Z3574" t="str">
        <f t="shared" si="286"/>
        <v>FALSE</v>
      </c>
      <c r="AA3574" s="2" t="e">
        <f t="shared" si="287"/>
        <v>#VALUE!</v>
      </c>
      <c r="AB3574">
        <f t="shared" si="288"/>
        <v>5.9738955041977397E-2</v>
      </c>
    </row>
    <row r="3575" spans="1:28">
      <c r="A3575">
        <v>3574</v>
      </c>
      <c r="B3575" t="s">
        <v>116</v>
      </c>
      <c r="C3575">
        <v>4.1622666788778601E-2</v>
      </c>
      <c r="D3575">
        <v>2.5752853664485799E-2</v>
      </c>
      <c r="E3575">
        <v>1.6162351299412601</v>
      </c>
      <c r="F3575">
        <v>0.106340481270148</v>
      </c>
      <c r="G3575" t="s">
        <v>1063</v>
      </c>
      <c r="H3575" t="b">
        <v>0</v>
      </c>
      <c r="I3575" t="s">
        <v>382</v>
      </c>
      <c r="J3575" t="s">
        <v>382</v>
      </c>
      <c r="K3575" t="s">
        <v>382</v>
      </c>
      <c r="X3575" t="str">
        <f t="shared" si="284"/>
        <v>1.61623512994126_0.106340481270148</v>
      </c>
      <c r="Y3575" t="str">
        <f t="shared" si="285"/>
        <v>grade8_all_grade_t8_ra_basic_eng_level_std</v>
      </c>
      <c r="Z3575" t="str">
        <f t="shared" si="286"/>
        <v>FALSE</v>
      </c>
      <c r="AA3575" s="2" t="e">
        <f t="shared" si="287"/>
        <v>#VALUE!</v>
      </c>
      <c r="AB3575">
        <f t="shared" si="288"/>
        <v>2.5752853664485799E-2</v>
      </c>
    </row>
    <row r="3576" spans="1:28">
      <c r="A3576">
        <v>3575</v>
      </c>
      <c r="B3576" t="s">
        <v>234</v>
      </c>
      <c r="C3576">
        <v>-2.6905151351591002E-3</v>
      </c>
      <c r="D3576">
        <v>2.2941121204640299E-3</v>
      </c>
      <c r="E3576">
        <v>-1.1727914739471801</v>
      </c>
      <c r="F3576">
        <v>0.24114242702699901</v>
      </c>
      <c r="G3576" t="s">
        <v>1063</v>
      </c>
      <c r="H3576" t="b">
        <v>0</v>
      </c>
      <c r="I3576" t="s">
        <v>382</v>
      </c>
      <c r="J3576" t="s">
        <v>382</v>
      </c>
      <c r="K3576" t="s">
        <v>382</v>
      </c>
      <c r="X3576" t="str">
        <f t="shared" si="284"/>
        <v>-1.17279147394718_0.241142427026999</v>
      </c>
      <c r="Y3576" t="str">
        <f t="shared" si="285"/>
        <v>grade8_all_grade_t8_ra_basic_eng_level_std</v>
      </c>
      <c r="Z3576" t="str">
        <f t="shared" si="286"/>
        <v>FALSE</v>
      </c>
      <c r="AA3576" s="2" t="e">
        <f t="shared" si="287"/>
        <v>#VALUE!</v>
      </c>
      <c r="AB3576">
        <f t="shared" si="288"/>
        <v>2.2941121204640299E-3</v>
      </c>
    </row>
    <row r="3577" spans="1:28">
      <c r="A3577">
        <v>3576</v>
      </c>
      <c r="B3577" t="s">
        <v>150</v>
      </c>
      <c r="C3577">
        <v>9.8622245714826903E-2</v>
      </c>
      <c r="D3577">
        <v>8.5509199138345704E-2</v>
      </c>
      <c r="E3577">
        <v>1.15335246626817</v>
      </c>
      <c r="F3577">
        <v>0.24918643749261099</v>
      </c>
      <c r="G3577" t="s">
        <v>1064</v>
      </c>
      <c r="H3577" t="b">
        <v>0</v>
      </c>
      <c r="I3577" t="s">
        <v>382</v>
      </c>
      <c r="J3577" t="s">
        <v>382</v>
      </c>
      <c r="K3577" t="s">
        <v>382</v>
      </c>
      <c r="X3577" t="str">
        <f t="shared" si="284"/>
        <v>1.15335246626817_0.249186437492611</v>
      </c>
      <c r="Y3577" t="str">
        <f t="shared" si="285"/>
        <v>grade9_all_grade_t8_ra_basic_eng_level_std</v>
      </c>
      <c r="Z3577" t="str">
        <f t="shared" si="286"/>
        <v>FALSE</v>
      </c>
      <c r="AA3577" s="2" t="e">
        <f t="shared" si="287"/>
        <v>#VALUE!</v>
      </c>
      <c r="AB3577">
        <f t="shared" si="288"/>
        <v>8.5509199138345704E-2</v>
      </c>
    </row>
    <row r="3578" spans="1:28">
      <c r="A3578">
        <v>3577</v>
      </c>
      <c r="B3578" t="s">
        <v>116</v>
      </c>
      <c r="C3578">
        <v>0.105618834846559</v>
      </c>
      <c r="D3578">
        <v>3.4274734846234799E-2</v>
      </c>
      <c r="E3578">
        <v>3.0815361612683998</v>
      </c>
      <c r="F3578">
        <v>2.14572452131986E-3</v>
      </c>
      <c r="G3578" t="s">
        <v>1064</v>
      </c>
      <c r="H3578" t="b">
        <v>0</v>
      </c>
      <c r="I3578" t="s">
        <v>382</v>
      </c>
      <c r="J3578" t="s">
        <v>382</v>
      </c>
      <c r="K3578" t="s">
        <v>382</v>
      </c>
      <c r="X3578" t="str">
        <f t="shared" si="284"/>
        <v>3.0815361612684_0.00214572452131986</v>
      </c>
      <c r="Y3578" t="str">
        <f t="shared" si="285"/>
        <v>grade9_all_grade_t8_ra_basic_eng_level_std</v>
      </c>
      <c r="Z3578" t="str">
        <f t="shared" si="286"/>
        <v>FALSE</v>
      </c>
      <c r="AA3578" s="2" t="e">
        <f t="shared" si="287"/>
        <v>#VALUE!</v>
      </c>
      <c r="AB3578">
        <f t="shared" si="288"/>
        <v>3.4274734846234799E-2</v>
      </c>
    </row>
    <row r="3579" spans="1:28">
      <c r="A3579">
        <v>3578</v>
      </c>
      <c r="B3579" t="s">
        <v>234</v>
      </c>
      <c r="C3579">
        <v>-7.8025762279127298E-3</v>
      </c>
      <c r="D3579">
        <v>2.9442414980414299E-3</v>
      </c>
      <c r="E3579">
        <v>-2.6501142087370102</v>
      </c>
      <c r="F3579">
        <v>8.2407438350820608E-3</v>
      </c>
      <c r="G3579" t="s">
        <v>1064</v>
      </c>
      <c r="H3579" t="b">
        <v>0</v>
      </c>
      <c r="I3579" t="s">
        <v>382</v>
      </c>
      <c r="J3579" t="s">
        <v>382</v>
      </c>
      <c r="K3579" t="s">
        <v>382</v>
      </c>
      <c r="X3579" t="str">
        <f t="shared" si="284"/>
        <v>-2.65011420873701_0.00824074383508206</v>
      </c>
      <c r="Y3579" t="str">
        <f t="shared" si="285"/>
        <v>grade9_all_grade_t8_ra_basic_eng_level_std</v>
      </c>
      <c r="Z3579" t="str">
        <f t="shared" si="286"/>
        <v>FALSE</v>
      </c>
      <c r="AA3579" s="2" t="e">
        <f t="shared" si="287"/>
        <v>#VALUE!</v>
      </c>
      <c r="AB3579">
        <f t="shared" si="288"/>
        <v>2.9442414980414299E-3</v>
      </c>
    </row>
    <row r="3580" spans="1:28">
      <c r="A3580">
        <v>3579</v>
      </c>
      <c r="B3580" t="s">
        <v>150</v>
      </c>
      <c r="C3580">
        <v>-6.07792593573293E-2</v>
      </c>
      <c r="D3580">
        <v>0.10279809761544501</v>
      </c>
      <c r="E3580">
        <v>-0.591248872957716</v>
      </c>
      <c r="F3580">
        <v>0.55450330581864204</v>
      </c>
      <c r="G3580" t="s">
        <v>1065</v>
      </c>
      <c r="H3580" t="b">
        <v>0</v>
      </c>
      <c r="I3580" t="s">
        <v>382</v>
      </c>
      <c r="J3580" t="s">
        <v>382</v>
      </c>
      <c r="K3580" t="s">
        <v>382</v>
      </c>
      <c r="X3580" t="str">
        <f t="shared" ref="X3580:X3643" si="289">E3580&amp;"_"&amp;F3580</f>
        <v>-0.591248872957716_0.554503305818642</v>
      </c>
      <c r="Y3580" t="str">
        <f t="shared" ref="Y3580:Y3643" si="290">TEXT(G3580,"0.000")</f>
        <v>grade8_not_apr_march_grade_t8_ra_basic_eng_level_std</v>
      </c>
      <c r="Z3580" t="str">
        <f t="shared" ref="Z3580:Z3643" si="291">TEXT(H3580,"0.000")</f>
        <v>FALSE</v>
      </c>
      <c r="AA3580" s="2" t="e">
        <f t="shared" ref="AA3580:AA3643" si="292">IF(COUNTIF(J3580,"*E*")&gt;0, "***", IF(TEXT(J3580, "0.00E+00")*1&lt;0.01, "***", IF(TEXT(J3580, "0.00E+00")*1&lt;0.05, "**",  IF(TEXT(J3580, "0.00E+00")*1&lt;0.1, "*",""))))</f>
        <v>#VALUE!</v>
      </c>
      <c r="AB3580">
        <f t="shared" ref="AB3580:AB3643" si="293">D3580</f>
        <v>0.10279809761544501</v>
      </c>
    </row>
    <row r="3581" spans="1:28">
      <c r="A3581">
        <v>3580</v>
      </c>
      <c r="B3581" t="s">
        <v>116</v>
      </c>
      <c r="C3581">
        <v>-6.9465720327752103E-3</v>
      </c>
      <c r="D3581">
        <v>4.2642542421845897E-2</v>
      </c>
      <c r="E3581">
        <v>-0.16290238898177101</v>
      </c>
      <c r="F3581">
        <v>0.87063214565554103</v>
      </c>
      <c r="G3581" t="s">
        <v>1065</v>
      </c>
      <c r="H3581" t="b">
        <v>0</v>
      </c>
      <c r="I3581" t="s">
        <v>382</v>
      </c>
      <c r="J3581" t="s">
        <v>382</v>
      </c>
      <c r="K3581" t="s">
        <v>382</v>
      </c>
      <c r="X3581" t="str">
        <f t="shared" si="289"/>
        <v>-0.162902388981771_0.870632145655541</v>
      </c>
      <c r="Y3581" t="str">
        <f t="shared" si="290"/>
        <v>grade8_not_apr_march_grade_t8_ra_basic_eng_level_std</v>
      </c>
      <c r="Z3581" t="str">
        <f t="shared" si="291"/>
        <v>FALSE</v>
      </c>
      <c r="AA3581" s="2" t="e">
        <f t="shared" si="292"/>
        <v>#VALUE!</v>
      </c>
      <c r="AB3581">
        <f t="shared" si="293"/>
        <v>4.2642542421845897E-2</v>
      </c>
    </row>
    <row r="3582" spans="1:28">
      <c r="A3582">
        <v>3581</v>
      </c>
      <c r="B3582" t="s">
        <v>234</v>
      </c>
      <c r="C3582">
        <v>2.1021109570964701E-3</v>
      </c>
      <c r="D3582">
        <v>3.7514206680816001E-3</v>
      </c>
      <c r="E3582">
        <v>0.56035063595558998</v>
      </c>
      <c r="F3582">
        <v>0.57538084152852198</v>
      </c>
      <c r="G3582" t="s">
        <v>1065</v>
      </c>
      <c r="H3582" t="b">
        <v>0</v>
      </c>
      <c r="I3582" t="s">
        <v>382</v>
      </c>
      <c r="J3582" t="s">
        <v>382</v>
      </c>
      <c r="K3582" t="s">
        <v>382</v>
      </c>
      <c r="X3582" t="str">
        <f t="shared" si="289"/>
        <v>0.56035063595559_0.575380841528522</v>
      </c>
      <c r="Y3582" t="str">
        <f t="shared" si="290"/>
        <v>grade8_not_apr_march_grade_t8_ra_basic_eng_level_std</v>
      </c>
      <c r="Z3582" t="str">
        <f t="shared" si="291"/>
        <v>FALSE</v>
      </c>
      <c r="AA3582" s="2" t="e">
        <f t="shared" si="292"/>
        <v>#VALUE!</v>
      </c>
      <c r="AB3582">
        <f t="shared" si="293"/>
        <v>3.7514206680816001E-3</v>
      </c>
    </row>
    <row r="3583" spans="1:28">
      <c r="A3583">
        <v>3582</v>
      </c>
      <c r="B3583" t="s">
        <v>150</v>
      </c>
      <c r="C3583">
        <v>0.35817444003827997</v>
      </c>
      <c r="D3583">
        <v>0.127266228278854</v>
      </c>
      <c r="E3583">
        <v>2.8143714548802499</v>
      </c>
      <c r="F3583">
        <v>5.0642190962302E-3</v>
      </c>
      <c r="G3583" t="s">
        <v>1066</v>
      </c>
      <c r="H3583" t="b">
        <v>0</v>
      </c>
      <c r="I3583" t="s">
        <v>382</v>
      </c>
      <c r="J3583" t="s">
        <v>382</v>
      </c>
      <c r="K3583" t="s">
        <v>382</v>
      </c>
      <c r="X3583" t="str">
        <f t="shared" si="289"/>
        <v>2.81437145488025_0.0050642190962302</v>
      </c>
      <c r="Y3583" t="str">
        <f t="shared" si="290"/>
        <v>grade9_not_apr_march_grade_t8_ra_basic_eng_level_std</v>
      </c>
      <c r="Z3583" t="str">
        <f t="shared" si="291"/>
        <v>FALSE</v>
      </c>
      <c r="AA3583" s="2" t="e">
        <f t="shared" si="292"/>
        <v>#VALUE!</v>
      </c>
      <c r="AB3583">
        <f t="shared" si="293"/>
        <v>0.127266228278854</v>
      </c>
    </row>
    <row r="3584" spans="1:28">
      <c r="A3584">
        <v>3583</v>
      </c>
      <c r="B3584" t="s">
        <v>116</v>
      </c>
      <c r="C3584">
        <v>-6.3110887025393803E-3</v>
      </c>
      <c r="D3584">
        <v>5.14123967266241E-2</v>
      </c>
      <c r="E3584">
        <v>-0.12275422085644901</v>
      </c>
      <c r="F3584">
        <v>0.90234706211112503</v>
      </c>
      <c r="G3584" t="s">
        <v>1066</v>
      </c>
      <c r="H3584" t="b">
        <v>0</v>
      </c>
      <c r="I3584" t="s">
        <v>382</v>
      </c>
      <c r="J3584" t="s">
        <v>382</v>
      </c>
      <c r="K3584" t="s">
        <v>382</v>
      </c>
      <c r="X3584" t="str">
        <f t="shared" si="289"/>
        <v>-0.122754220856449_0.902347062111125</v>
      </c>
      <c r="Y3584" t="str">
        <f t="shared" si="290"/>
        <v>grade9_not_apr_march_grade_t8_ra_basic_eng_level_std</v>
      </c>
      <c r="Z3584" t="str">
        <f t="shared" si="291"/>
        <v>FALSE</v>
      </c>
      <c r="AA3584" s="2" t="e">
        <f t="shared" si="292"/>
        <v>#VALUE!</v>
      </c>
      <c r="AB3584">
        <f t="shared" si="293"/>
        <v>5.14123967266241E-2</v>
      </c>
    </row>
    <row r="3585" spans="1:28">
      <c r="A3585">
        <v>3584</v>
      </c>
      <c r="B3585" t="s">
        <v>234</v>
      </c>
      <c r="C3585">
        <v>2.0699700487172299E-3</v>
      </c>
      <c r="D3585">
        <v>4.5406079352907497E-3</v>
      </c>
      <c r="E3585">
        <v>0.45587949415956103</v>
      </c>
      <c r="F3585">
        <v>0.64865855901160496</v>
      </c>
      <c r="G3585" t="s">
        <v>1066</v>
      </c>
      <c r="H3585" t="b">
        <v>0</v>
      </c>
      <c r="I3585" t="s">
        <v>382</v>
      </c>
      <c r="J3585" t="s">
        <v>382</v>
      </c>
      <c r="K3585" t="s">
        <v>382</v>
      </c>
      <c r="X3585" t="str">
        <f t="shared" si="289"/>
        <v>0.455879494159561_0.648658559011605</v>
      </c>
      <c r="Y3585" t="str">
        <f t="shared" si="290"/>
        <v>grade9_not_apr_march_grade_t8_ra_basic_eng_level_std</v>
      </c>
      <c r="Z3585" t="str">
        <f t="shared" si="291"/>
        <v>FALSE</v>
      </c>
      <c r="AA3585" s="2" t="e">
        <f t="shared" si="292"/>
        <v>#VALUE!</v>
      </c>
      <c r="AB3585">
        <f t="shared" si="293"/>
        <v>4.5406079352907497E-3</v>
      </c>
    </row>
    <row r="3586" spans="1:28">
      <c r="A3586">
        <v>3585</v>
      </c>
      <c r="B3586" t="s">
        <v>116</v>
      </c>
      <c r="C3586">
        <v>3.5549052178989299E-3</v>
      </c>
      <c r="D3586">
        <v>3.9482189449860601E-2</v>
      </c>
      <c r="E3586">
        <v>9.0038198677238807E-2</v>
      </c>
      <c r="F3586">
        <v>0.928291595970408</v>
      </c>
      <c r="G3586" t="s">
        <v>1067</v>
      </c>
      <c r="H3586" t="b">
        <v>0</v>
      </c>
      <c r="I3586" t="s">
        <v>382</v>
      </c>
      <c r="J3586" t="s">
        <v>382</v>
      </c>
      <c r="K3586" t="s">
        <v>382</v>
      </c>
      <c r="X3586" t="str">
        <f t="shared" si="289"/>
        <v>0.0900381986772388_0.928291595970408</v>
      </c>
      <c r="Y3586" t="str">
        <f t="shared" si="290"/>
        <v>grade8_all_grade_t8_ra_cont_eng_level_std</v>
      </c>
      <c r="Z3586" t="str">
        <f t="shared" si="291"/>
        <v>FALSE</v>
      </c>
      <c r="AA3586" s="2" t="e">
        <f t="shared" si="292"/>
        <v>#VALUE!</v>
      </c>
      <c r="AB3586">
        <f t="shared" si="293"/>
        <v>3.9482189449860601E-2</v>
      </c>
    </row>
    <row r="3587" spans="1:28">
      <c r="A3587">
        <v>3586</v>
      </c>
      <c r="B3587" t="s">
        <v>234</v>
      </c>
      <c r="C3587">
        <v>1.1270247491465999E-3</v>
      </c>
      <c r="D3587">
        <v>3.5188491517906301E-3</v>
      </c>
      <c r="E3587">
        <v>0.32028220038164701</v>
      </c>
      <c r="F3587">
        <v>0.74888331934302599</v>
      </c>
      <c r="G3587" t="s">
        <v>1067</v>
      </c>
      <c r="H3587" t="b">
        <v>0</v>
      </c>
      <c r="I3587" t="s">
        <v>382</v>
      </c>
      <c r="J3587" t="s">
        <v>382</v>
      </c>
      <c r="K3587" t="s">
        <v>382</v>
      </c>
      <c r="X3587" t="str">
        <f t="shared" si="289"/>
        <v>0.320282200381647_0.748883319343026</v>
      </c>
      <c r="Y3587" t="str">
        <f t="shared" si="290"/>
        <v>grade8_all_grade_t8_ra_cont_eng_level_std</v>
      </c>
      <c r="Z3587" t="str">
        <f t="shared" si="291"/>
        <v>FALSE</v>
      </c>
      <c r="AA3587" s="2" t="e">
        <f t="shared" si="292"/>
        <v>#VALUE!</v>
      </c>
      <c r="AB3587">
        <f t="shared" si="293"/>
        <v>3.5188491517906301E-3</v>
      </c>
    </row>
    <row r="3588" spans="1:28">
      <c r="A3588">
        <v>3587</v>
      </c>
      <c r="B3588" t="s">
        <v>140</v>
      </c>
      <c r="C3588">
        <v>0.13619567872968999</v>
      </c>
      <c r="D3588">
        <v>7.6419670506898296E-2</v>
      </c>
      <c r="E3588">
        <v>1.7822070917905399</v>
      </c>
      <c r="F3588">
        <v>7.5299982447729494E-2</v>
      </c>
      <c r="G3588" t="s">
        <v>1067</v>
      </c>
      <c r="H3588" t="b">
        <v>0</v>
      </c>
      <c r="I3588" t="s">
        <v>382</v>
      </c>
      <c r="J3588" t="s">
        <v>382</v>
      </c>
      <c r="K3588" t="s">
        <v>382</v>
      </c>
      <c r="X3588" t="str">
        <f t="shared" si="289"/>
        <v>1.78220709179054_0.0752999824477295</v>
      </c>
      <c r="Y3588" t="str">
        <f t="shared" si="290"/>
        <v>grade8_all_grade_t8_ra_cont_eng_level_std</v>
      </c>
      <c r="Z3588" t="str">
        <f t="shared" si="291"/>
        <v>FALSE</v>
      </c>
      <c r="AA3588" s="2" t="e">
        <f t="shared" si="292"/>
        <v>#VALUE!</v>
      </c>
      <c r="AB3588">
        <f t="shared" si="293"/>
        <v>7.6419670506898296E-2</v>
      </c>
    </row>
    <row r="3589" spans="1:28">
      <c r="A3589">
        <v>3588</v>
      </c>
      <c r="B3589" t="s">
        <v>117</v>
      </c>
      <c r="C3589">
        <v>0.103106980288604</v>
      </c>
      <c r="D3589">
        <v>0.122117421547644</v>
      </c>
      <c r="E3589">
        <v>0.84432654228927695</v>
      </c>
      <c r="F3589">
        <v>0.39887597315462298</v>
      </c>
      <c r="G3589" t="s">
        <v>1067</v>
      </c>
      <c r="H3589" t="b">
        <v>0</v>
      </c>
      <c r="I3589" t="s">
        <v>382</v>
      </c>
      <c r="J3589" t="s">
        <v>382</v>
      </c>
      <c r="K3589" t="s">
        <v>382</v>
      </c>
      <c r="X3589" t="str">
        <f t="shared" si="289"/>
        <v>0.844326542289277_0.398875973154623</v>
      </c>
      <c r="Y3589" t="str">
        <f t="shared" si="290"/>
        <v>grade8_all_grade_t8_ra_cont_eng_level_std</v>
      </c>
      <c r="Z3589" t="str">
        <f t="shared" si="291"/>
        <v>FALSE</v>
      </c>
      <c r="AA3589" s="2" t="e">
        <f t="shared" si="292"/>
        <v>#VALUE!</v>
      </c>
      <c r="AB3589">
        <f t="shared" si="293"/>
        <v>0.122117421547644</v>
      </c>
    </row>
    <row r="3590" spans="1:28">
      <c r="A3590">
        <v>3589</v>
      </c>
      <c r="B3590" t="s">
        <v>118</v>
      </c>
      <c r="C3590">
        <v>0.16187366856338001</v>
      </c>
      <c r="D3590">
        <v>0.11092987929998099</v>
      </c>
      <c r="E3590">
        <v>1.4592431686113601</v>
      </c>
      <c r="F3590">
        <v>0.14510314975474201</v>
      </c>
      <c r="G3590" t="s">
        <v>1067</v>
      </c>
      <c r="H3590" t="b">
        <v>0</v>
      </c>
      <c r="I3590" t="s">
        <v>382</v>
      </c>
      <c r="J3590" t="s">
        <v>382</v>
      </c>
      <c r="K3590" t="s">
        <v>382</v>
      </c>
      <c r="X3590" t="str">
        <f t="shared" si="289"/>
        <v>1.45924316861136_0.145103149754742</v>
      </c>
      <c r="Y3590" t="str">
        <f t="shared" si="290"/>
        <v>grade8_all_grade_t8_ra_cont_eng_level_std</v>
      </c>
      <c r="Z3590" t="str">
        <f t="shared" si="291"/>
        <v>FALSE</v>
      </c>
      <c r="AA3590" s="2" t="e">
        <f t="shared" si="292"/>
        <v>#VALUE!</v>
      </c>
      <c r="AB3590">
        <f t="shared" si="293"/>
        <v>0.11092987929998099</v>
      </c>
    </row>
    <row r="3591" spans="1:28">
      <c r="A3591">
        <v>3590</v>
      </c>
      <c r="B3591" t="s">
        <v>119</v>
      </c>
      <c r="C3591">
        <v>0.28419425307222701</v>
      </c>
      <c r="D3591">
        <v>0.149605273211222</v>
      </c>
      <c r="E3591">
        <v>1.8996272455649601</v>
      </c>
      <c r="F3591">
        <v>5.8036131312808298E-2</v>
      </c>
      <c r="G3591" t="s">
        <v>1067</v>
      </c>
      <c r="H3591" t="b">
        <v>0</v>
      </c>
      <c r="I3591" t="s">
        <v>382</v>
      </c>
      <c r="J3591" t="s">
        <v>382</v>
      </c>
      <c r="K3591" t="s">
        <v>382</v>
      </c>
      <c r="X3591" t="str">
        <f t="shared" si="289"/>
        <v>1.89962724556496_0.0580361313128083</v>
      </c>
      <c r="Y3591" t="str">
        <f t="shared" si="290"/>
        <v>grade8_all_grade_t8_ra_cont_eng_level_std</v>
      </c>
      <c r="Z3591" t="str">
        <f t="shared" si="291"/>
        <v>FALSE</v>
      </c>
      <c r="AA3591" s="2" t="e">
        <f t="shared" si="292"/>
        <v>#VALUE!</v>
      </c>
      <c r="AB3591">
        <f t="shared" si="293"/>
        <v>0.149605273211222</v>
      </c>
    </row>
    <row r="3592" spans="1:28">
      <c r="A3592">
        <v>3591</v>
      </c>
      <c r="B3592" t="s">
        <v>120</v>
      </c>
      <c r="C3592">
        <v>5.9705129646869803E-2</v>
      </c>
      <c r="D3592">
        <v>0.15694243015936499</v>
      </c>
      <c r="E3592">
        <v>0.38042694755167999</v>
      </c>
      <c r="F3592">
        <v>0.70378416134057997</v>
      </c>
      <c r="G3592" t="s">
        <v>1067</v>
      </c>
      <c r="H3592" t="b">
        <v>0</v>
      </c>
      <c r="I3592" t="s">
        <v>382</v>
      </c>
      <c r="J3592" t="s">
        <v>382</v>
      </c>
      <c r="K3592" t="s">
        <v>382</v>
      </c>
      <c r="X3592" t="str">
        <f t="shared" si="289"/>
        <v>0.38042694755168_0.70378416134058</v>
      </c>
      <c r="Y3592" t="str">
        <f t="shared" si="290"/>
        <v>grade8_all_grade_t8_ra_cont_eng_level_std</v>
      </c>
      <c r="Z3592" t="str">
        <f t="shared" si="291"/>
        <v>FALSE</v>
      </c>
      <c r="AA3592" s="2" t="e">
        <f t="shared" si="292"/>
        <v>#VALUE!</v>
      </c>
      <c r="AB3592">
        <f t="shared" si="293"/>
        <v>0.15694243015936499</v>
      </c>
    </row>
    <row r="3593" spans="1:28">
      <c r="A3593">
        <v>3592</v>
      </c>
      <c r="B3593" t="s">
        <v>122</v>
      </c>
      <c r="C3593">
        <v>-4.05147280947619E-2</v>
      </c>
      <c r="D3593">
        <v>6.9277917448955104E-2</v>
      </c>
      <c r="E3593">
        <v>-0.58481446305907903</v>
      </c>
      <c r="F3593">
        <v>0.55892662187505304</v>
      </c>
      <c r="G3593" t="s">
        <v>1067</v>
      </c>
      <c r="H3593" t="b">
        <v>0</v>
      </c>
      <c r="I3593" t="s">
        <v>382</v>
      </c>
      <c r="J3593" t="s">
        <v>382</v>
      </c>
      <c r="K3593" t="s">
        <v>382</v>
      </c>
      <c r="X3593" t="str">
        <f t="shared" si="289"/>
        <v>-0.584814463059079_0.558926621875053</v>
      </c>
      <c r="Y3593" t="str">
        <f t="shared" si="290"/>
        <v>grade8_all_grade_t8_ra_cont_eng_level_std</v>
      </c>
      <c r="Z3593" t="str">
        <f t="shared" si="291"/>
        <v>FALSE</v>
      </c>
      <c r="AA3593" s="2" t="e">
        <f t="shared" si="292"/>
        <v>#VALUE!</v>
      </c>
      <c r="AB3593">
        <f t="shared" si="293"/>
        <v>6.9277917448955104E-2</v>
      </c>
    </row>
    <row r="3594" spans="1:28">
      <c r="A3594">
        <v>3593</v>
      </c>
      <c r="B3594" t="s">
        <v>116</v>
      </c>
      <c r="C3594">
        <v>9.8463123924979107E-2</v>
      </c>
      <c r="D3594">
        <v>5.37982775867758E-2</v>
      </c>
      <c r="E3594">
        <v>1.8302281846507</v>
      </c>
      <c r="F3594">
        <v>6.8007289835496504E-2</v>
      </c>
      <c r="G3594" t="s">
        <v>1068</v>
      </c>
      <c r="H3594" t="b">
        <v>0</v>
      </c>
      <c r="I3594" t="s">
        <v>382</v>
      </c>
      <c r="J3594" t="s">
        <v>382</v>
      </c>
      <c r="K3594" t="s">
        <v>382</v>
      </c>
      <c r="X3594" t="str">
        <f t="shared" si="289"/>
        <v>1.8302281846507_0.0680072898354965</v>
      </c>
      <c r="Y3594" t="str">
        <f t="shared" si="290"/>
        <v>grade9_all_grade_t8_ra_cont_eng_level_std</v>
      </c>
      <c r="Z3594" t="str">
        <f t="shared" si="291"/>
        <v>FALSE</v>
      </c>
      <c r="AA3594" s="2" t="e">
        <f t="shared" si="292"/>
        <v>#VALUE!</v>
      </c>
      <c r="AB3594">
        <f t="shared" si="293"/>
        <v>5.37982775867758E-2</v>
      </c>
    </row>
    <row r="3595" spans="1:28">
      <c r="A3595">
        <v>3594</v>
      </c>
      <c r="B3595" t="s">
        <v>234</v>
      </c>
      <c r="C3595">
        <v>-7.4251097018503704E-3</v>
      </c>
      <c r="D3595">
        <v>4.7388723619722203E-3</v>
      </c>
      <c r="E3595">
        <v>-1.5668515914111301</v>
      </c>
      <c r="F3595">
        <v>0.117990560276148</v>
      </c>
      <c r="G3595" t="s">
        <v>1068</v>
      </c>
      <c r="H3595" t="b">
        <v>0</v>
      </c>
      <c r="I3595" t="s">
        <v>382</v>
      </c>
      <c r="J3595" t="s">
        <v>382</v>
      </c>
      <c r="K3595" t="s">
        <v>382</v>
      </c>
      <c r="X3595" t="str">
        <f t="shared" si="289"/>
        <v>-1.56685159141113_0.117990560276148</v>
      </c>
      <c r="Y3595" t="str">
        <f t="shared" si="290"/>
        <v>grade9_all_grade_t8_ra_cont_eng_level_std</v>
      </c>
      <c r="Z3595" t="str">
        <f t="shared" si="291"/>
        <v>FALSE</v>
      </c>
      <c r="AA3595" s="2" t="e">
        <f t="shared" si="292"/>
        <v>#VALUE!</v>
      </c>
      <c r="AB3595">
        <f t="shared" si="293"/>
        <v>4.7388723619722203E-3</v>
      </c>
    </row>
    <row r="3596" spans="1:28">
      <c r="A3596">
        <v>3595</v>
      </c>
      <c r="B3596" t="s">
        <v>140</v>
      </c>
      <c r="C3596">
        <v>0.16685510223054101</v>
      </c>
      <c r="D3596">
        <v>0.10172965509132401</v>
      </c>
      <c r="E3596">
        <v>1.6401815388123899</v>
      </c>
      <c r="F3596">
        <v>0.10180370379763901</v>
      </c>
      <c r="G3596" t="s">
        <v>1068</v>
      </c>
      <c r="H3596" t="b">
        <v>0</v>
      </c>
      <c r="I3596" t="s">
        <v>382</v>
      </c>
      <c r="J3596" t="s">
        <v>382</v>
      </c>
      <c r="K3596" t="s">
        <v>382</v>
      </c>
      <c r="X3596" t="str">
        <f t="shared" si="289"/>
        <v>1.64018153881239_0.101803703797639</v>
      </c>
      <c r="Y3596" t="str">
        <f t="shared" si="290"/>
        <v>grade9_all_grade_t8_ra_cont_eng_level_std</v>
      </c>
      <c r="Z3596" t="str">
        <f t="shared" si="291"/>
        <v>FALSE</v>
      </c>
      <c r="AA3596" s="2" t="e">
        <f t="shared" si="292"/>
        <v>#VALUE!</v>
      </c>
      <c r="AB3596">
        <f t="shared" si="293"/>
        <v>0.10172965509132401</v>
      </c>
    </row>
    <row r="3597" spans="1:28">
      <c r="A3597">
        <v>3596</v>
      </c>
      <c r="B3597" t="s">
        <v>117</v>
      </c>
      <c r="C3597">
        <v>7.8060265794952705E-2</v>
      </c>
      <c r="D3597">
        <v>0.18407172468632099</v>
      </c>
      <c r="E3597">
        <v>0.42407526700788101</v>
      </c>
      <c r="F3597">
        <v>0.67175343737298598</v>
      </c>
      <c r="G3597" t="s">
        <v>1068</v>
      </c>
      <c r="H3597" t="b">
        <v>0</v>
      </c>
      <c r="I3597" t="s">
        <v>382</v>
      </c>
      <c r="J3597" t="s">
        <v>382</v>
      </c>
      <c r="K3597" t="s">
        <v>382</v>
      </c>
      <c r="X3597" t="str">
        <f t="shared" si="289"/>
        <v>0.424075267007881_0.671753437372986</v>
      </c>
      <c r="Y3597" t="str">
        <f t="shared" si="290"/>
        <v>grade9_all_grade_t8_ra_cont_eng_level_std</v>
      </c>
      <c r="Z3597" t="str">
        <f t="shared" si="291"/>
        <v>FALSE</v>
      </c>
      <c r="AA3597" s="2" t="e">
        <f t="shared" si="292"/>
        <v>#VALUE!</v>
      </c>
      <c r="AB3597">
        <f t="shared" si="293"/>
        <v>0.18407172468632099</v>
      </c>
    </row>
    <row r="3598" spans="1:28">
      <c r="A3598">
        <v>3597</v>
      </c>
      <c r="B3598" t="s">
        <v>118</v>
      </c>
      <c r="C3598">
        <v>0.25383968029736298</v>
      </c>
      <c r="D3598">
        <v>0.17323448110089201</v>
      </c>
      <c r="E3598">
        <v>1.46529535392857</v>
      </c>
      <c r="F3598">
        <v>0.143676037219749</v>
      </c>
      <c r="G3598" t="s">
        <v>1068</v>
      </c>
      <c r="H3598" t="b">
        <v>0</v>
      </c>
      <c r="I3598" t="s">
        <v>382</v>
      </c>
      <c r="J3598" t="s">
        <v>382</v>
      </c>
      <c r="K3598" t="s">
        <v>382</v>
      </c>
      <c r="X3598" t="str">
        <f t="shared" si="289"/>
        <v>1.46529535392857_0.143676037219749</v>
      </c>
      <c r="Y3598" t="str">
        <f t="shared" si="290"/>
        <v>grade9_all_grade_t8_ra_cont_eng_level_std</v>
      </c>
      <c r="Z3598" t="str">
        <f t="shared" si="291"/>
        <v>FALSE</v>
      </c>
      <c r="AA3598" s="2" t="e">
        <f t="shared" si="292"/>
        <v>#VALUE!</v>
      </c>
      <c r="AB3598">
        <f t="shared" si="293"/>
        <v>0.17323448110089201</v>
      </c>
    </row>
    <row r="3599" spans="1:28">
      <c r="A3599">
        <v>3598</v>
      </c>
      <c r="B3599" t="s">
        <v>119</v>
      </c>
      <c r="C3599">
        <v>0.20313620457612</v>
      </c>
      <c r="D3599">
        <v>0.18534163248302399</v>
      </c>
      <c r="E3599">
        <v>1.09600957893109</v>
      </c>
      <c r="F3599">
        <v>0.27377607633350798</v>
      </c>
      <c r="G3599" t="s">
        <v>1068</v>
      </c>
      <c r="H3599" t="b">
        <v>0</v>
      </c>
      <c r="I3599" t="s">
        <v>382</v>
      </c>
      <c r="J3599" t="s">
        <v>382</v>
      </c>
      <c r="K3599" t="s">
        <v>382</v>
      </c>
      <c r="X3599" t="str">
        <f t="shared" si="289"/>
        <v>1.09600957893109_0.273776076333508</v>
      </c>
      <c r="Y3599" t="str">
        <f t="shared" si="290"/>
        <v>grade9_all_grade_t8_ra_cont_eng_level_std</v>
      </c>
      <c r="Z3599" t="str">
        <f t="shared" si="291"/>
        <v>FALSE</v>
      </c>
      <c r="AA3599" s="2" t="e">
        <f t="shared" si="292"/>
        <v>#VALUE!</v>
      </c>
      <c r="AB3599">
        <f t="shared" si="293"/>
        <v>0.18534163248302399</v>
      </c>
    </row>
    <row r="3600" spans="1:28">
      <c r="A3600">
        <v>3599</v>
      </c>
      <c r="B3600" t="s">
        <v>120</v>
      </c>
      <c r="C3600">
        <v>0.31313377764858402</v>
      </c>
      <c r="D3600">
        <v>0.203867438678732</v>
      </c>
      <c r="E3600">
        <v>1.53596758598631</v>
      </c>
      <c r="F3600">
        <v>0.12538735779385801</v>
      </c>
      <c r="G3600" t="s">
        <v>1068</v>
      </c>
      <c r="H3600" t="b">
        <v>0</v>
      </c>
      <c r="I3600" t="s">
        <v>382</v>
      </c>
      <c r="J3600" t="s">
        <v>382</v>
      </c>
      <c r="K3600" t="s">
        <v>382</v>
      </c>
      <c r="X3600" t="str">
        <f t="shared" si="289"/>
        <v>1.53596758598631_0.125387357793858</v>
      </c>
      <c r="Y3600" t="str">
        <f t="shared" si="290"/>
        <v>grade9_all_grade_t8_ra_cont_eng_level_std</v>
      </c>
      <c r="Z3600" t="str">
        <f t="shared" si="291"/>
        <v>FALSE</v>
      </c>
      <c r="AA3600" s="2" t="e">
        <f t="shared" si="292"/>
        <v>#VALUE!</v>
      </c>
      <c r="AB3600">
        <f t="shared" si="293"/>
        <v>0.203867438678732</v>
      </c>
    </row>
    <row r="3601" spans="1:28">
      <c r="A3601">
        <v>3600</v>
      </c>
      <c r="B3601" t="s">
        <v>122</v>
      </c>
      <c r="C3601">
        <v>0.40715036234994201</v>
      </c>
      <c r="D3601">
        <v>9.9485049228127995E-2</v>
      </c>
      <c r="E3601">
        <v>4.0925783874952897</v>
      </c>
      <c r="F3601" s="17">
        <v>5.2236400501204303E-5</v>
      </c>
      <c r="G3601" t="s">
        <v>1068</v>
      </c>
      <c r="H3601" t="b">
        <v>0</v>
      </c>
      <c r="I3601" t="s">
        <v>382</v>
      </c>
      <c r="J3601" t="s">
        <v>382</v>
      </c>
      <c r="K3601" t="s">
        <v>382</v>
      </c>
      <c r="X3601" t="str">
        <f t="shared" si="289"/>
        <v>4.09257838749529_5.22364005012043E-05</v>
      </c>
      <c r="Y3601" t="str">
        <f t="shared" si="290"/>
        <v>grade9_all_grade_t8_ra_cont_eng_level_std</v>
      </c>
      <c r="Z3601" t="str">
        <f t="shared" si="291"/>
        <v>FALSE</v>
      </c>
      <c r="AA3601" s="2" t="e">
        <f t="shared" si="292"/>
        <v>#VALUE!</v>
      </c>
      <c r="AB3601">
        <f t="shared" si="293"/>
        <v>9.9485049228127995E-2</v>
      </c>
    </row>
    <row r="3602" spans="1:28">
      <c r="A3602">
        <v>3601</v>
      </c>
      <c r="B3602" t="s">
        <v>116</v>
      </c>
      <c r="C3602">
        <v>1.5168801030785901E-2</v>
      </c>
      <c r="D3602">
        <v>7.3627984522891501E-2</v>
      </c>
      <c r="E3602">
        <v>0.20601950642924099</v>
      </c>
      <c r="F3602">
        <v>0.83687843484864899</v>
      </c>
      <c r="G3602" t="s">
        <v>1069</v>
      </c>
      <c r="H3602" t="b">
        <v>0</v>
      </c>
      <c r="I3602" t="s">
        <v>382</v>
      </c>
      <c r="J3602" t="s">
        <v>382</v>
      </c>
      <c r="K3602" t="s">
        <v>382</v>
      </c>
      <c r="X3602" t="str">
        <f t="shared" si="289"/>
        <v>0.206019506429241_0.836878434848649</v>
      </c>
      <c r="Y3602" t="str">
        <f t="shared" si="290"/>
        <v>grade8_not_apr_march_grade_t8_ra_cont_eng_level_std</v>
      </c>
      <c r="Z3602" t="str">
        <f t="shared" si="291"/>
        <v>FALSE</v>
      </c>
      <c r="AA3602" s="2" t="e">
        <f t="shared" si="292"/>
        <v>#VALUE!</v>
      </c>
      <c r="AB3602">
        <f t="shared" si="293"/>
        <v>7.3627984522891501E-2</v>
      </c>
    </row>
    <row r="3603" spans="1:28">
      <c r="A3603">
        <v>3602</v>
      </c>
      <c r="B3603" t="s">
        <v>234</v>
      </c>
      <c r="C3603">
        <v>1.29976234336789E-4</v>
      </c>
      <c r="D3603">
        <v>6.6406392041265102E-3</v>
      </c>
      <c r="E3603">
        <v>1.9572849893127998E-2</v>
      </c>
      <c r="F3603">
        <v>0.98439369038414304</v>
      </c>
      <c r="G3603" t="s">
        <v>1069</v>
      </c>
      <c r="H3603" t="b">
        <v>0</v>
      </c>
      <c r="I3603" t="s">
        <v>382</v>
      </c>
      <c r="J3603" t="s">
        <v>382</v>
      </c>
      <c r="K3603" t="s">
        <v>382</v>
      </c>
      <c r="X3603" t="str">
        <f t="shared" si="289"/>
        <v>0.019572849893128_0.984393690384143</v>
      </c>
      <c r="Y3603" t="str">
        <f t="shared" si="290"/>
        <v>grade8_not_apr_march_grade_t8_ra_cont_eng_level_std</v>
      </c>
      <c r="Z3603" t="str">
        <f t="shared" si="291"/>
        <v>FALSE</v>
      </c>
      <c r="AA3603" s="2" t="e">
        <f t="shared" si="292"/>
        <v>#VALUE!</v>
      </c>
      <c r="AB3603">
        <f t="shared" si="293"/>
        <v>6.6406392041265102E-3</v>
      </c>
    </row>
    <row r="3604" spans="1:28">
      <c r="A3604">
        <v>3603</v>
      </c>
      <c r="B3604" t="s">
        <v>140</v>
      </c>
      <c r="C3604">
        <v>0.16445061957018201</v>
      </c>
      <c r="D3604">
        <v>9.3937967079550003E-2</v>
      </c>
      <c r="E3604">
        <v>1.75062996020469</v>
      </c>
      <c r="F3604">
        <v>8.0761249313032302E-2</v>
      </c>
      <c r="G3604" t="s">
        <v>1069</v>
      </c>
      <c r="H3604" t="b">
        <v>0</v>
      </c>
      <c r="I3604" t="s">
        <v>382</v>
      </c>
      <c r="J3604" t="s">
        <v>382</v>
      </c>
      <c r="K3604" t="s">
        <v>382</v>
      </c>
      <c r="X3604" t="str">
        <f t="shared" si="289"/>
        <v>1.75062996020469_0.0807612493130323</v>
      </c>
      <c r="Y3604" t="str">
        <f t="shared" si="290"/>
        <v>grade8_not_apr_march_grade_t8_ra_cont_eng_level_std</v>
      </c>
      <c r="Z3604" t="str">
        <f t="shared" si="291"/>
        <v>FALSE</v>
      </c>
      <c r="AA3604" s="2" t="e">
        <f t="shared" si="292"/>
        <v>#VALUE!</v>
      </c>
      <c r="AB3604">
        <f t="shared" si="293"/>
        <v>9.3937967079550003E-2</v>
      </c>
    </row>
    <row r="3605" spans="1:28">
      <c r="A3605">
        <v>3604</v>
      </c>
      <c r="B3605" t="s">
        <v>117</v>
      </c>
      <c r="C3605">
        <v>0.106874869564761</v>
      </c>
      <c r="D3605">
        <v>0.14868731818455599</v>
      </c>
      <c r="E3605">
        <v>0.71878940900732402</v>
      </c>
      <c r="F3605">
        <v>0.47268212970134199</v>
      </c>
      <c r="G3605" t="s">
        <v>1069</v>
      </c>
      <c r="H3605" t="b">
        <v>0</v>
      </c>
      <c r="I3605" t="s">
        <v>382</v>
      </c>
      <c r="J3605" t="s">
        <v>382</v>
      </c>
      <c r="K3605" t="s">
        <v>382</v>
      </c>
      <c r="X3605" t="str">
        <f t="shared" si="289"/>
        <v>0.718789409007324_0.472682129701342</v>
      </c>
      <c r="Y3605" t="str">
        <f t="shared" si="290"/>
        <v>grade8_not_apr_march_grade_t8_ra_cont_eng_level_std</v>
      </c>
      <c r="Z3605" t="str">
        <f t="shared" si="291"/>
        <v>FALSE</v>
      </c>
      <c r="AA3605" s="2" t="e">
        <f t="shared" si="292"/>
        <v>#VALUE!</v>
      </c>
      <c r="AB3605">
        <f t="shared" si="293"/>
        <v>0.14868731818455599</v>
      </c>
    </row>
    <row r="3606" spans="1:28">
      <c r="A3606">
        <v>3605</v>
      </c>
      <c r="B3606" t="s">
        <v>118</v>
      </c>
      <c r="C3606">
        <v>0.20203851881620299</v>
      </c>
      <c r="D3606">
        <v>0.136660052212077</v>
      </c>
      <c r="E3606">
        <v>1.47840217785567</v>
      </c>
      <c r="F3606">
        <v>0.140071735780541</v>
      </c>
      <c r="G3606" t="s">
        <v>1069</v>
      </c>
      <c r="H3606" t="b">
        <v>0</v>
      </c>
      <c r="I3606" t="s">
        <v>382</v>
      </c>
      <c r="J3606" t="s">
        <v>382</v>
      </c>
      <c r="K3606" t="s">
        <v>382</v>
      </c>
      <c r="X3606" t="str">
        <f t="shared" si="289"/>
        <v>1.47840217785567_0.140071735780541</v>
      </c>
      <c r="Y3606" t="str">
        <f t="shared" si="290"/>
        <v>grade8_not_apr_march_grade_t8_ra_cont_eng_level_std</v>
      </c>
      <c r="Z3606" t="str">
        <f t="shared" si="291"/>
        <v>FALSE</v>
      </c>
      <c r="AA3606" s="2" t="e">
        <f t="shared" si="292"/>
        <v>#VALUE!</v>
      </c>
      <c r="AB3606">
        <f t="shared" si="293"/>
        <v>0.136660052212077</v>
      </c>
    </row>
    <row r="3607" spans="1:28">
      <c r="A3607">
        <v>3606</v>
      </c>
      <c r="B3607" t="s">
        <v>119</v>
      </c>
      <c r="C3607">
        <v>0.35655694413175998</v>
      </c>
      <c r="D3607">
        <v>0.184437323555804</v>
      </c>
      <c r="E3607">
        <v>1.9332146946053399</v>
      </c>
      <c r="F3607">
        <v>5.3901312530004103E-2</v>
      </c>
      <c r="G3607" t="s">
        <v>1069</v>
      </c>
      <c r="H3607" t="b">
        <v>0</v>
      </c>
      <c r="I3607" t="s">
        <v>382</v>
      </c>
      <c r="J3607" t="s">
        <v>382</v>
      </c>
      <c r="K3607" t="s">
        <v>382</v>
      </c>
      <c r="X3607" t="str">
        <f t="shared" si="289"/>
        <v>1.93321469460534_0.0539013125300041</v>
      </c>
      <c r="Y3607" t="str">
        <f t="shared" si="290"/>
        <v>grade8_not_apr_march_grade_t8_ra_cont_eng_level_std</v>
      </c>
      <c r="Z3607" t="str">
        <f t="shared" si="291"/>
        <v>FALSE</v>
      </c>
      <c r="AA3607" s="2" t="e">
        <f t="shared" si="292"/>
        <v>#VALUE!</v>
      </c>
      <c r="AB3607">
        <f t="shared" si="293"/>
        <v>0.184437323555804</v>
      </c>
    </row>
    <row r="3608" spans="1:28">
      <c r="A3608">
        <v>3607</v>
      </c>
      <c r="B3608" t="s">
        <v>120</v>
      </c>
      <c r="C3608">
        <v>8.0073782200475896E-2</v>
      </c>
      <c r="D3608">
        <v>0.19149989901402001</v>
      </c>
      <c r="E3608">
        <v>0.41814007533556702</v>
      </c>
      <c r="F3608">
        <v>0.67606469459882801</v>
      </c>
      <c r="G3608" t="s">
        <v>1069</v>
      </c>
      <c r="H3608" t="b">
        <v>0</v>
      </c>
      <c r="I3608" t="s">
        <v>382</v>
      </c>
      <c r="J3608" t="s">
        <v>382</v>
      </c>
      <c r="K3608" t="s">
        <v>382</v>
      </c>
      <c r="X3608" t="str">
        <f t="shared" si="289"/>
        <v>0.418140075335567_0.676064694598828</v>
      </c>
      <c r="Y3608" t="str">
        <f t="shared" si="290"/>
        <v>grade8_not_apr_march_grade_t8_ra_cont_eng_level_std</v>
      </c>
      <c r="Z3608" t="str">
        <f t="shared" si="291"/>
        <v>FALSE</v>
      </c>
      <c r="AA3608" s="2" t="e">
        <f t="shared" si="292"/>
        <v>#VALUE!</v>
      </c>
      <c r="AB3608">
        <f t="shared" si="293"/>
        <v>0.19149989901402001</v>
      </c>
    </row>
    <row r="3609" spans="1:28">
      <c r="A3609">
        <v>3608</v>
      </c>
      <c r="B3609" t="s">
        <v>122</v>
      </c>
      <c r="C3609">
        <v>-8.4968200541278099E-2</v>
      </c>
      <c r="D3609">
        <v>8.2688146901934698E-2</v>
      </c>
      <c r="E3609">
        <v>-1.02757412911971</v>
      </c>
      <c r="F3609">
        <v>0.30475900397697397</v>
      </c>
      <c r="G3609" t="s">
        <v>1069</v>
      </c>
      <c r="H3609" t="b">
        <v>0</v>
      </c>
      <c r="I3609" t="s">
        <v>382</v>
      </c>
      <c r="J3609" t="s">
        <v>382</v>
      </c>
      <c r="K3609" t="s">
        <v>382</v>
      </c>
      <c r="X3609" t="str">
        <f t="shared" si="289"/>
        <v>-1.02757412911971_0.304759003976974</v>
      </c>
      <c r="Y3609" t="str">
        <f t="shared" si="290"/>
        <v>grade8_not_apr_march_grade_t8_ra_cont_eng_level_std</v>
      </c>
      <c r="Z3609" t="str">
        <f t="shared" si="291"/>
        <v>FALSE</v>
      </c>
      <c r="AA3609" s="2" t="e">
        <f t="shared" si="292"/>
        <v>#VALUE!</v>
      </c>
      <c r="AB3609">
        <f t="shared" si="293"/>
        <v>8.2688146901934698E-2</v>
      </c>
    </row>
    <row r="3610" spans="1:28">
      <c r="A3610">
        <v>3609</v>
      </c>
      <c r="B3610" t="s">
        <v>116</v>
      </c>
      <c r="C3610">
        <v>7.5181168801573994E-2</v>
      </c>
      <c r="D3610">
        <v>8.2348215264908695E-2</v>
      </c>
      <c r="E3610">
        <v>0.91296658415390297</v>
      </c>
      <c r="F3610">
        <v>0.36202907348905</v>
      </c>
      <c r="G3610" t="s">
        <v>1070</v>
      </c>
      <c r="H3610" t="b">
        <v>0</v>
      </c>
      <c r="I3610" t="s">
        <v>382</v>
      </c>
      <c r="J3610" t="s">
        <v>382</v>
      </c>
      <c r="K3610" t="s">
        <v>382</v>
      </c>
      <c r="X3610" t="str">
        <f t="shared" si="289"/>
        <v>0.912966584153903_0.36202907348905</v>
      </c>
      <c r="Y3610" t="str">
        <f t="shared" si="290"/>
        <v>grade9_not_apr_march_grade_t8_ra_cont_eng_level_std</v>
      </c>
      <c r="Z3610" t="str">
        <f t="shared" si="291"/>
        <v>FALSE</v>
      </c>
      <c r="AA3610" s="2" t="e">
        <f t="shared" si="292"/>
        <v>#VALUE!</v>
      </c>
      <c r="AB3610">
        <f t="shared" si="293"/>
        <v>8.2348215264908695E-2</v>
      </c>
    </row>
    <row r="3611" spans="1:28">
      <c r="A3611">
        <v>3610</v>
      </c>
      <c r="B3611" t="s">
        <v>234</v>
      </c>
      <c r="C3611">
        <v>-4.9323418118400403E-3</v>
      </c>
      <c r="D3611">
        <v>7.6369984880829403E-3</v>
      </c>
      <c r="E3611">
        <v>-0.64584821111810498</v>
      </c>
      <c r="F3611">
        <v>0.51889550991102895</v>
      </c>
      <c r="G3611" t="s">
        <v>1070</v>
      </c>
      <c r="H3611" t="b">
        <v>0</v>
      </c>
      <c r="I3611" t="s">
        <v>382</v>
      </c>
      <c r="J3611" t="s">
        <v>382</v>
      </c>
      <c r="K3611" t="s">
        <v>382</v>
      </c>
      <c r="X3611" t="str">
        <f t="shared" si="289"/>
        <v>-0.645848211118105_0.518895509911029</v>
      </c>
      <c r="Y3611" t="str">
        <f t="shared" si="290"/>
        <v>grade9_not_apr_march_grade_t8_ra_cont_eng_level_std</v>
      </c>
      <c r="Z3611" t="str">
        <f t="shared" si="291"/>
        <v>FALSE</v>
      </c>
      <c r="AA3611" s="2" t="e">
        <f t="shared" si="292"/>
        <v>#VALUE!</v>
      </c>
      <c r="AB3611">
        <f t="shared" si="293"/>
        <v>7.6369984880829403E-3</v>
      </c>
    </row>
    <row r="3612" spans="1:28">
      <c r="A3612">
        <v>3611</v>
      </c>
      <c r="B3612" t="s">
        <v>140</v>
      </c>
      <c r="C3612">
        <v>0.18086979612571899</v>
      </c>
      <c r="D3612">
        <v>0.118502711938961</v>
      </c>
      <c r="E3612">
        <v>1.5262924634069399</v>
      </c>
      <c r="F3612">
        <v>0.12804213981361301</v>
      </c>
      <c r="G3612" t="s">
        <v>1070</v>
      </c>
      <c r="H3612" t="b">
        <v>0</v>
      </c>
      <c r="I3612" t="s">
        <v>382</v>
      </c>
      <c r="J3612" t="s">
        <v>382</v>
      </c>
      <c r="K3612" t="s">
        <v>382</v>
      </c>
      <c r="X3612" t="str">
        <f t="shared" si="289"/>
        <v>1.52629246340694_0.128042139813613</v>
      </c>
      <c r="Y3612" t="str">
        <f t="shared" si="290"/>
        <v>grade9_not_apr_march_grade_t8_ra_cont_eng_level_std</v>
      </c>
      <c r="Z3612" t="str">
        <f t="shared" si="291"/>
        <v>FALSE</v>
      </c>
      <c r="AA3612" s="2" t="e">
        <f t="shared" si="292"/>
        <v>#VALUE!</v>
      </c>
      <c r="AB3612">
        <f t="shared" si="293"/>
        <v>0.118502711938961</v>
      </c>
    </row>
    <row r="3613" spans="1:28">
      <c r="A3613">
        <v>3612</v>
      </c>
      <c r="B3613" t="s">
        <v>117</v>
      </c>
      <c r="C3613">
        <v>0.16268415849211501</v>
      </c>
      <c r="D3613">
        <v>0.21284049590444301</v>
      </c>
      <c r="E3613">
        <v>0.764347770384605</v>
      </c>
      <c r="F3613">
        <v>0.44529018453049402</v>
      </c>
      <c r="G3613" t="s">
        <v>1070</v>
      </c>
      <c r="H3613" t="b">
        <v>0</v>
      </c>
      <c r="I3613" t="s">
        <v>382</v>
      </c>
      <c r="J3613" t="s">
        <v>382</v>
      </c>
      <c r="K3613" t="s">
        <v>382</v>
      </c>
      <c r="X3613" t="str">
        <f t="shared" si="289"/>
        <v>0.764347770384605_0.445290184530494</v>
      </c>
      <c r="Y3613" t="str">
        <f t="shared" si="290"/>
        <v>grade9_not_apr_march_grade_t8_ra_cont_eng_level_std</v>
      </c>
      <c r="Z3613" t="str">
        <f t="shared" si="291"/>
        <v>FALSE</v>
      </c>
      <c r="AA3613" s="2" t="e">
        <f t="shared" si="292"/>
        <v>#VALUE!</v>
      </c>
      <c r="AB3613">
        <f t="shared" si="293"/>
        <v>0.21284049590444301</v>
      </c>
    </row>
    <row r="3614" spans="1:28">
      <c r="A3614">
        <v>3613</v>
      </c>
      <c r="B3614" t="s">
        <v>118</v>
      </c>
      <c r="C3614">
        <v>0.34185405996349799</v>
      </c>
      <c r="D3614">
        <v>0.201067496202739</v>
      </c>
      <c r="E3614">
        <v>1.7001955384116501</v>
      </c>
      <c r="F3614">
        <v>9.0181270877195005E-2</v>
      </c>
      <c r="G3614" t="s">
        <v>1070</v>
      </c>
      <c r="H3614" t="b">
        <v>0</v>
      </c>
      <c r="I3614" t="s">
        <v>382</v>
      </c>
      <c r="J3614" t="s">
        <v>382</v>
      </c>
      <c r="K3614" t="s">
        <v>382</v>
      </c>
      <c r="X3614" t="str">
        <f t="shared" si="289"/>
        <v>1.70019553841165_0.090181270877195</v>
      </c>
      <c r="Y3614" t="str">
        <f t="shared" si="290"/>
        <v>grade9_not_apr_march_grade_t8_ra_cont_eng_level_std</v>
      </c>
      <c r="Z3614" t="str">
        <f t="shared" si="291"/>
        <v>FALSE</v>
      </c>
      <c r="AA3614" s="2" t="e">
        <f t="shared" si="292"/>
        <v>#VALUE!</v>
      </c>
      <c r="AB3614">
        <f t="shared" si="293"/>
        <v>0.201067496202739</v>
      </c>
    </row>
    <row r="3615" spans="1:28">
      <c r="A3615">
        <v>3614</v>
      </c>
      <c r="B3615" t="s">
        <v>119</v>
      </c>
      <c r="C3615">
        <v>0.23743508830851501</v>
      </c>
      <c r="D3615">
        <v>0.22314373984953001</v>
      </c>
      <c r="E3615">
        <v>1.0640454823811001</v>
      </c>
      <c r="F3615">
        <v>0.288205635868164</v>
      </c>
      <c r="G3615" t="s">
        <v>1070</v>
      </c>
      <c r="H3615" t="b">
        <v>0</v>
      </c>
      <c r="I3615" t="s">
        <v>382</v>
      </c>
      <c r="J3615" t="s">
        <v>382</v>
      </c>
      <c r="K3615" t="s">
        <v>382</v>
      </c>
      <c r="X3615" t="str">
        <f t="shared" si="289"/>
        <v>1.0640454823811_0.288205635868164</v>
      </c>
      <c r="Y3615" t="str">
        <f t="shared" si="290"/>
        <v>grade9_not_apr_march_grade_t8_ra_cont_eng_level_std</v>
      </c>
      <c r="Z3615" t="str">
        <f t="shared" si="291"/>
        <v>FALSE</v>
      </c>
      <c r="AA3615" s="2" t="e">
        <f t="shared" si="292"/>
        <v>#VALUE!</v>
      </c>
      <c r="AB3615">
        <f t="shared" si="293"/>
        <v>0.22314373984953001</v>
      </c>
    </row>
    <row r="3616" spans="1:28">
      <c r="A3616">
        <v>3615</v>
      </c>
      <c r="B3616" t="s">
        <v>120</v>
      </c>
      <c r="C3616">
        <v>0.35101143800562701</v>
      </c>
      <c r="D3616">
        <v>0.23890757898777801</v>
      </c>
      <c r="E3616">
        <v>1.46923525613051</v>
      </c>
      <c r="F3616">
        <v>0.142868086886562</v>
      </c>
      <c r="G3616" t="s">
        <v>1070</v>
      </c>
      <c r="H3616" t="b">
        <v>0</v>
      </c>
      <c r="I3616" t="s">
        <v>382</v>
      </c>
      <c r="J3616" t="s">
        <v>382</v>
      </c>
      <c r="K3616" t="s">
        <v>382</v>
      </c>
      <c r="X3616" t="str">
        <f t="shared" si="289"/>
        <v>1.46923525613051_0.142868086886562</v>
      </c>
      <c r="Y3616" t="str">
        <f t="shared" si="290"/>
        <v>grade9_not_apr_march_grade_t8_ra_cont_eng_level_std</v>
      </c>
      <c r="Z3616" t="str">
        <f t="shared" si="291"/>
        <v>FALSE</v>
      </c>
      <c r="AA3616" s="2" t="e">
        <f t="shared" si="292"/>
        <v>#VALUE!</v>
      </c>
      <c r="AB3616">
        <f t="shared" si="293"/>
        <v>0.23890757898777801</v>
      </c>
    </row>
    <row r="3617" spans="1:28">
      <c r="A3617">
        <v>3616</v>
      </c>
      <c r="B3617" t="s">
        <v>122</v>
      </c>
      <c r="C3617">
        <v>0.43135109483091499</v>
      </c>
      <c r="D3617">
        <v>0.127729223537588</v>
      </c>
      <c r="E3617">
        <v>3.3770744304570202</v>
      </c>
      <c r="F3617">
        <v>8.3415920895700795E-4</v>
      </c>
      <c r="G3617" t="s">
        <v>1070</v>
      </c>
      <c r="H3617" t="b">
        <v>0</v>
      </c>
      <c r="I3617" t="s">
        <v>382</v>
      </c>
      <c r="J3617" t="s">
        <v>382</v>
      </c>
      <c r="K3617" t="s">
        <v>382</v>
      </c>
      <c r="X3617" t="str">
        <f t="shared" si="289"/>
        <v>3.37707443045702_0.000834159208957008</v>
      </c>
      <c r="Y3617" t="str">
        <f t="shared" si="290"/>
        <v>grade9_not_apr_march_grade_t8_ra_cont_eng_level_std</v>
      </c>
      <c r="Z3617" t="str">
        <f t="shared" si="291"/>
        <v>FALSE</v>
      </c>
      <c r="AA3617" s="2" t="e">
        <f t="shared" si="292"/>
        <v>#VALUE!</v>
      </c>
      <c r="AB3617">
        <f t="shared" si="293"/>
        <v>0.127729223537588</v>
      </c>
    </row>
    <row r="3618" spans="1:28">
      <c r="A3618">
        <v>3617</v>
      </c>
      <c r="B3618" t="s">
        <v>150</v>
      </c>
      <c r="C3618">
        <v>-0.20608198166990799</v>
      </c>
      <c r="D3618">
        <v>0.161063495749206</v>
      </c>
      <c r="E3618">
        <v>-1.2795076917416599</v>
      </c>
      <c r="F3618">
        <v>0.20152663841565599</v>
      </c>
      <c r="G3618" t="s">
        <v>1071</v>
      </c>
      <c r="H3618" t="b">
        <v>0</v>
      </c>
      <c r="I3618" t="s">
        <v>382</v>
      </c>
      <c r="J3618" t="s">
        <v>382</v>
      </c>
      <c r="K3618" t="s">
        <v>382</v>
      </c>
      <c r="X3618" t="str">
        <f t="shared" si="289"/>
        <v>-1.27950769174166_0.201526638415656</v>
      </c>
      <c r="Y3618" t="str">
        <f t="shared" si="290"/>
        <v>grade4_all_grade_t8_ra_basic_selfcontrol_std</v>
      </c>
      <c r="Z3618" t="str">
        <f t="shared" si="291"/>
        <v>FALSE</v>
      </c>
      <c r="AA3618" s="2" t="e">
        <f t="shared" si="292"/>
        <v>#VALUE!</v>
      </c>
      <c r="AB3618">
        <f t="shared" si="293"/>
        <v>0.161063495749206</v>
      </c>
    </row>
    <row r="3619" spans="1:28">
      <c r="A3619">
        <v>3618</v>
      </c>
      <c r="B3619" t="s">
        <v>116</v>
      </c>
      <c r="C3619">
        <v>0.103953359519296</v>
      </c>
      <c r="D3619">
        <v>6.3766369839522205E-2</v>
      </c>
      <c r="E3619">
        <v>1.63022232221954</v>
      </c>
      <c r="F3619">
        <v>0.103912416277681</v>
      </c>
      <c r="G3619" t="s">
        <v>1071</v>
      </c>
      <c r="H3619" t="b">
        <v>0</v>
      </c>
      <c r="I3619" t="s">
        <v>382</v>
      </c>
      <c r="J3619" t="s">
        <v>382</v>
      </c>
      <c r="K3619" t="s">
        <v>382</v>
      </c>
      <c r="X3619" t="str">
        <f t="shared" si="289"/>
        <v>1.63022232221954_0.103912416277681</v>
      </c>
      <c r="Y3619" t="str">
        <f t="shared" si="290"/>
        <v>grade4_all_grade_t8_ra_basic_selfcontrol_std</v>
      </c>
      <c r="Z3619" t="str">
        <f t="shared" si="291"/>
        <v>FALSE</v>
      </c>
      <c r="AA3619" s="2" t="e">
        <f t="shared" si="292"/>
        <v>#VALUE!</v>
      </c>
      <c r="AB3619">
        <f t="shared" si="293"/>
        <v>6.3766369839522205E-2</v>
      </c>
    </row>
    <row r="3620" spans="1:28">
      <c r="A3620">
        <v>3619</v>
      </c>
      <c r="B3620" t="s">
        <v>234</v>
      </c>
      <c r="C3620">
        <v>-8.7611525991564097E-3</v>
      </c>
      <c r="D3620">
        <v>5.4011316042218401E-3</v>
      </c>
      <c r="E3620">
        <v>-1.62209574606702</v>
      </c>
      <c r="F3620">
        <v>0.10564155942874399</v>
      </c>
      <c r="G3620" t="s">
        <v>1071</v>
      </c>
      <c r="H3620" t="b">
        <v>0</v>
      </c>
      <c r="I3620" t="s">
        <v>382</v>
      </c>
      <c r="J3620" t="s">
        <v>382</v>
      </c>
      <c r="K3620" t="s">
        <v>382</v>
      </c>
      <c r="X3620" t="str">
        <f t="shared" si="289"/>
        <v>-1.62209574606702_0.105641559428744</v>
      </c>
      <c r="Y3620" t="str">
        <f t="shared" si="290"/>
        <v>grade4_all_grade_t8_ra_basic_selfcontrol_std</v>
      </c>
      <c r="Z3620" t="str">
        <f t="shared" si="291"/>
        <v>FALSE</v>
      </c>
      <c r="AA3620" s="2" t="e">
        <f t="shared" si="292"/>
        <v>#VALUE!</v>
      </c>
      <c r="AB3620">
        <f t="shared" si="293"/>
        <v>5.4011316042218401E-3</v>
      </c>
    </row>
    <row r="3621" spans="1:28">
      <c r="A3621">
        <v>3620</v>
      </c>
      <c r="B3621" t="s">
        <v>150</v>
      </c>
      <c r="C3621">
        <v>-0.17837122771306099</v>
      </c>
      <c r="D3621">
        <v>0.12042285502526801</v>
      </c>
      <c r="E3621">
        <v>-1.48120743089535</v>
      </c>
      <c r="F3621">
        <v>0.139332721399234</v>
      </c>
      <c r="G3621" t="s">
        <v>1072</v>
      </c>
      <c r="H3621" t="b">
        <v>0</v>
      </c>
      <c r="I3621" t="s">
        <v>382</v>
      </c>
      <c r="J3621" t="s">
        <v>382</v>
      </c>
      <c r="K3621" t="s">
        <v>382</v>
      </c>
      <c r="X3621" t="str">
        <f t="shared" si="289"/>
        <v>-1.48120743089535_0.139332721399234</v>
      </c>
      <c r="Y3621" t="str">
        <f t="shared" si="290"/>
        <v>grade5_all_grade_t8_ra_basic_selfcontrol_std</v>
      </c>
      <c r="Z3621" t="str">
        <f t="shared" si="291"/>
        <v>FALSE</v>
      </c>
      <c r="AA3621" s="2" t="e">
        <f t="shared" si="292"/>
        <v>#VALUE!</v>
      </c>
      <c r="AB3621">
        <f t="shared" si="293"/>
        <v>0.12042285502526801</v>
      </c>
    </row>
    <row r="3622" spans="1:28">
      <c r="A3622">
        <v>3621</v>
      </c>
      <c r="B3622" t="s">
        <v>116</v>
      </c>
      <c r="C3622">
        <v>2.7061826905529399E-2</v>
      </c>
      <c r="D3622">
        <v>5.1296693805957902E-2</v>
      </c>
      <c r="E3622">
        <v>0.52755499229438096</v>
      </c>
      <c r="F3622">
        <v>0.59809855635454401</v>
      </c>
      <c r="G3622" t="s">
        <v>1072</v>
      </c>
      <c r="H3622" t="b">
        <v>0</v>
      </c>
      <c r="I3622" t="s">
        <v>382</v>
      </c>
      <c r="J3622" t="s">
        <v>382</v>
      </c>
      <c r="K3622" t="s">
        <v>382</v>
      </c>
      <c r="X3622" t="str">
        <f t="shared" si="289"/>
        <v>0.527554992294381_0.598098556354544</v>
      </c>
      <c r="Y3622" t="str">
        <f t="shared" si="290"/>
        <v>grade5_all_grade_t8_ra_basic_selfcontrol_std</v>
      </c>
      <c r="Z3622" t="str">
        <f t="shared" si="291"/>
        <v>FALSE</v>
      </c>
      <c r="AA3622" s="2" t="e">
        <f t="shared" si="292"/>
        <v>#VALUE!</v>
      </c>
      <c r="AB3622">
        <f t="shared" si="293"/>
        <v>5.1296693805957902E-2</v>
      </c>
    </row>
    <row r="3623" spans="1:28">
      <c r="A3623">
        <v>3622</v>
      </c>
      <c r="B3623" t="s">
        <v>234</v>
      </c>
      <c r="C3623">
        <v>-2.2935842367312002E-3</v>
      </c>
      <c r="D3623">
        <v>4.4943144317151004E-3</v>
      </c>
      <c r="E3623">
        <v>-0.51033016749919102</v>
      </c>
      <c r="F3623">
        <v>0.61009957074495202</v>
      </c>
      <c r="G3623" t="s">
        <v>1072</v>
      </c>
      <c r="H3623" t="b">
        <v>0</v>
      </c>
      <c r="I3623" t="s">
        <v>382</v>
      </c>
      <c r="J3623" t="s">
        <v>382</v>
      </c>
      <c r="K3623" t="s">
        <v>382</v>
      </c>
      <c r="X3623" t="str">
        <f t="shared" si="289"/>
        <v>-0.510330167499191_0.610099570744952</v>
      </c>
      <c r="Y3623" t="str">
        <f t="shared" si="290"/>
        <v>grade5_all_grade_t8_ra_basic_selfcontrol_std</v>
      </c>
      <c r="Z3623" t="str">
        <f t="shared" si="291"/>
        <v>FALSE</v>
      </c>
      <c r="AA3623" s="2" t="e">
        <f t="shared" si="292"/>
        <v>#VALUE!</v>
      </c>
      <c r="AB3623">
        <f t="shared" si="293"/>
        <v>4.4943144317151004E-3</v>
      </c>
    </row>
    <row r="3624" spans="1:28">
      <c r="A3624">
        <v>3623</v>
      </c>
      <c r="B3624" t="s">
        <v>150</v>
      </c>
      <c r="C3624">
        <v>-0.24955059715396199</v>
      </c>
      <c r="D3624">
        <v>0.130988446753451</v>
      </c>
      <c r="E3624">
        <v>-1.9051344094771201</v>
      </c>
      <c r="F3624">
        <v>5.7468853187919999E-2</v>
      </c>
      <c r="G3624" t="s">
        <v>1073</v>
      </c>
      <c r="H3624" t="b">
        <v>0</v>
      </c>
      <c r="I3624" t="s">
        <v>382</v>
      </c>
      <c r="J3624" t="s">
        <v>382</v>
      </c>
      <c r="K3624" t="s">
        <v>382</v>
      </c>
      <c r="X3624" t="str">
        <f t="shared" si="289"/>
        <v>-1.90513440947712_0.05746885318792</v>
      </c>
      <c r="Y3624" t="str">
        <f t="shared" si="290"/>
        <v>grade6_all_grade_t8_ra_basic_selfcontrol_std</v>
      </c>
      <c r="Z3624" t="str">
        <f t="shared" si="291"/>
        <v>FALSE</v>
      </c>
      <c r="AA3624" s="2" t="e">
        <f t="shared" si="292"/>
        <v>#VALUE!</v>
      </c>
      <c r="AB3624">
        <f t="shared" si="293"/>
        <v>0.130988446753451</v>
      </c>
    </row>
    <row r="3625" spans="1:28">
      <c r="A3625">
        <v>3624</v>
      </c>
      <c r="B3625" t="s">
        <v>116</v>
      </c>
      <c r="C3625">
        <v>2.4398798077880702E-3</v>
      </c>
      <c r="D3625">
        <v>5.6063240157793799E-2</v>
      </c>
      <c r="E3625">
        <v>4.3520135492006298E-2</v>
      </c>
      <c r="F3625">
        <v>0.96530830933202505</v>
      </c>
      <c r="G3625" t="s">
        <v>1073</v>
      </c>
      <c r="H3625" t="b">
        <v>0</v>
      </c>
      <c r="I3625" t="s">
        <v>382</v>
      </c>
      <c r="J3625" t="s">
        <v>382</v>
      </c>
      <c r="K3625" t="s">
        <v>382</v>
      </c>
      <c r="X3625" t="str">
        <f t="shared" si="289"/>
        <v>0.0435201354920063_0.965308309332025</v>
      </c>
      <c r="Y3625" t="str">
        <f t="shared" si="290"/>
        <v>grade6_all_grade_t8_ra_basic_selfcontrol_std</v>
      </c>
      <c r="Z3625" t="str">
        <f t="shared" si="291"/>
        <v>FALSE</v>
      </c>
      <c r="AA3625" s="2" t="e">
        <f t="shared" si="292"/>
        <v>#VALUE!</v>
      </c>
      <c r="AB3625">
        <f t="shared" si="293"/>
        <v>5.6063240157793799E-2</v>
      </c>
    </row>
    <row r="3626" spans="1:28">
      <c r="A3626">
        <v>3625</v>
      </c>
      <c r="B3626" t="s">
        <v>234</v>
      </c>
      <c r="C3626">
        <v>-5.1781373905434496E-4</v>
      </c>
      <c r="D3626">
        <v>4.80990165336612E-3</v>
      </c>
      <c r="E3626">
        <v>-0.107655785163915</v>
      </c>
      <c r="F3626">
        <v>0.91432192338643203</v>
      </c>
      <c r="G3626" t="s">
        <v>1073</v>
      </c>
      <c r="H3626" t="b">
        <v>0</v>
      </c>
      <c r="I3626" t="s">
        <v>382</v>
      </c>
      <c r="J3626" t="s">
        <v>382</v>
      </c>
      <c r="K3626" t="s">
        <v>382</v>
      </c>
      <c r="X3626" t="str">
        <f t="shared" si="289"/>
        <v>-0.107655785163915_0.914321923386432</v>
      </c>
      <c r="Y3626" t="str">
        <f t="shared" si="290"/>
        <v>grade6_all_grade_t8_ra_basic_selfcontrol_std</v>
      </c>
      <c r="Z3626" t="str">
        <f t="shared" si="291"/>
        <v>FALSE</v>
      </c>
      <c r="AA3626" s="2" t="e">
        <f t="shared" si="292"/>
        <v>#VALUE!</v>
      </c>
      <c r="AB3626">
        <f t="shared" si="293"/>
        <v>4.80990165336612E-3</v>
      </c>
    </row>
    <row r="3627" spans="1:28">
      <c r="A3627">
        <v>3626</v>
      </c>
      <c r="B3627" t="s">
        <v>150</v>
      </c>
      <c r="C3627">
        <v>-0.32716775392701902</v>
      </c>
      <c r="D3627">
        <v>0.14708925651525201</v>
      </c>
      <c r="E3627">
        <v>-2.2242804245400101</v>
      </c>
      <c r="F3627">
        <v>2.6695614130898299E-2</v>
      </c>
      <c r="G3627" t="s">
        <v>1074</v>
      </c>
      <c r="H3627" t="b">
        <v>0</v>
      </c>
      <c r="I3627" t="s">
        <v>382</v>
      </c>
      <c r="J3627" t="s">
        <v>382</v>
      </c>
      <c r="K3627" t="s">
        <v>382</v>
      </c>
      <c r="X3627" t="str">
        <f t="shared" si="289"/>
        <v>-2.22428042454001_0.0266956141308983</v>
      </c>
      <c r="Y3627" t="str">
        <f t="shared" si="290"/>
        <v>grade7_all_grade_t8_ra_basic_selfcontrol_std</v>
      </c>
      <c r="Z3627" t="str">
        <f t="shared" si="291"/>
        <v>FALSE</v>
      </c>
      <c r="AA3627" s="2" t="e">
        <f t="shared" si="292"/>
        <v>#VALUE!</v>
      </c>
      <c r="AB3627">
        <f t="shared" si="293"/>
        <v>0.14708925651525201</v>
      </c>
    </row>
    <row r="3628" spans="1:28">
      <c r="A3628">
        <v>3627</v>
      </c>
      <c r="B3628" t="s">
        <v>116</v>
      </c>
      <c r="C3628">
        <v>7.2511681391595001E-2</v>
      </c>
      <c r="D3628">
        <v>5.9986505736481101E-2</v>
      </c>
      <c r="E3628">
        <v>1.2087998875970001</v>
      </c>
      <c r="F3628">
        <v>0.22746465966095</v>
      </c>
      <c r="G3628" t="s">
        <v>1074</v>
      </c>
      <c r="H3628" t="b">
        <v>0</v>
      </c>
      <c r="I3628" t="s">
        <v>382</v>
      </c>
      <c r="J3628" t="s">
        <v>382</v>
      </c>
      <c r="K3628" t="s">
        <v>382</v>
      </c>
      <c r="X3628" t="str">
        <f t="shared" si="289"/>
        <v>1.208799887597_0.22746465966095</v>
      </c>
      <c r="Y3628" t="str">
        <f t="shared" si="290"/>
        <v>grade7_all_grade_t8_ra_basic_selfcontrol_std</v>
      </c>
      <c r="Z3628" t="str">
        <f t="shared" si="291"/>
        <v>FALSE</v>
      </c>
      <c r="AA3628" s="2" t="e">
        <f t="shared" si="292"/>
        <v>#VALUE!</v>
      </c>
      <c r="AB3628">
        <f t="shared" si="293"/>
        <v>5.9986505736481101E-2</v>
      </c>
    </row>
    <row r="3629" spans="1:28">
      <c r="A3629">
        <v>3628</v>
      </c>
      <c r="B3629" t="s">
        <v>234</v>
      </c>
      <c r="C3629">
        <v>-6.9551882761221297E-3</v>
      </c>
      <c r="D3629">
        <v>5.0937427482479203E-3</v>
      </c>
      <c r="E3629">
        <v>-1.3654376791043299</v>
      </c>
      <c r="F3629">
        <v>0.17289457301569799</v>
      </c>
      <c r="G3629" t="s">
        <v>1074</v>
      </c>
      <c r="H3629" t="b">
        <v>0</v>
      </c>
      <c r="I3629" t="s">
        <v>382</v>
      </c>
      <c r="J3629" t="s">
        <v>382</v>
      </c>
      <c r="K3629" t="s">
        <v>382</v>
      </c>
      <c r="X3629" t="str">
        <f t="shared" si="289"/>
        <v>-1.36543767910433_0.172894573015698</v>
      </c>
      <c r="Y3629" t="str">
        <f t="shared" si="290"/>
        <v>grade7_all_grade_t8_ra_basic_selfcontrol_std</v>
      </c>
      <c r="Z3629" t="str">
        <f t="shared" si="291"/>
        <v>FALSE</v>
      </c>
      <c r="AA3629" s="2" t="e">
        <f t="shared" si="292"/>
        <v>#VALUE!</v>
      </c>
      <c r="AB3629">
        <f t="shared" si="293"/>
        <v>5.0937427482479203E-3</v>
      </c>
    </row>
    <row r="3630" spans="1:28">
      <c r="A3630">
        <v>3629</v>
      </c>
      <c r="B3630" t="s">
        <v>150</v>
      </c>
      <c r="C3630">
        <v>-0.24865454938664</v>
      </c>
      <c r="D3630">
        <v>0.135995138713841</v>
      </c>
      <c r="E3630">
        <v>-1.8284076308775601</v>
      </c>
      <c r="F3630">
        <v>6.8231092789142397E-2</v>
      </c>
      <c r="G3630" t="s">
        <v>1075</v>
      </c>
      <c r="H3630" t="b">
        <v>0</v>
      </c>
      <c r="I3630" t="s">
        <v>382</v>
      </c>
      <c r="J3630" t="s">
        <v>382</v>
      </c>
      <c r="K3630" t="s">
        <v>382</v>
      </c>
      <c r="X3630" t="str">
        <f t="shared" si="289"/>
        <v>-1.82840763087756_0.0682310927891424</v>
      </c>
      <c r="Y3630" t="str">
        <f t="shared" si="290"/>
        <v>grade8_all_grade_t8_ra_basic_selfcontrol_std</v>
      </c>
      <c r="Z3630" t="str">
        <f t="shared" si="291"/>
        <v>FALSE</v>
      </c>
      <c r="AA3630" s="2" t="e">
        <f t="shared" si="292"/>
        <v>#VALUE!</v>
      </c>
      <c r="AB3630">
        <f t="shared" si="293"/>
        <v>0.135995138713841</v>
      </c>
    </row>
    <row r="3631" spans="1:28">
      <c r="A3631">
        <v>3630</v>
      </c>
      <c r="B3631" t="s">
        <v>116</v>
      </c>
      <c r="C3631">
        <v>-6.1719835330887103E-2</v>
      </c>
      <c r="D3631">
        <v>5.88333091047041E-2</v>
      </c>
      <c r="E3631">
        <v>-1.0490627889219299</v>
      </c>
      <c r="F3631">
        <v>0.29478106501478901</v>
      </c>
      <c r="G3631" t="s">
        <v>1075</v>
      </c>
      <c r="H3631" t="b">
        <v>0</v>
      </c>
      <c r="I3631" t="s">
        <v>382</v>
      </c>
      <c r="J3631" t="s">
        <v>382</v>
      </c>
      <c r="K3631" t="s">
        <v>382</v>
      </c>
      <c r="X3631" t="str">
        <f t="shared" si="289"/>
        <v>-1.04906278892193_0.294781065014789</v>
      </c>
      <c r="Y3631" t="str">
        <f t="shared" si="290"/>
        <v>grade8_all_grade_t8_ra_basic_selfcontrol_std</v>
      </c>
      <c r="Z3631" t="str">
        <f t="shared" si="291"/>
        <v>FALSE</v>
      </c>
      <c r="AA3631" s="2" t="e">
        <f t="shared" si="292"/>
        <v>#VALUE!</v>
      </c>
      <c r="AB3631">
        <f t="shared" si="293"/>
        <v>5.88333091047041E-2</v>
      </c>
    </row>
    <row r="3632" spans="1:28">
      <c r="A3632">
        <v>3631</v>
      </c>
      <c r="B3632" t="s">
        <v>234</v>
      </c>
      <c r="C3632">
        <v>4.7922035433944302E-3</v>
      </c>
      <c r="D3632">
        <v>5.0907038956908499E-3</v>
      </c>
      <c r="E3632">
        <v>0.94136363881837704</v>
      </c>
      <c r="F3632">
        <v>0.34708528199164401</v>
      </c>
      <c r="G3632" t="s">
        <v>1075</v>
      </c>
      <c r="H3632" t="b">
        <v>0</v>
      </c>
      <c r="I3632" t="s">
        <v>382</v>
      </c>
      <c r="J3632" t="s">
        <v>382</v>
      </c>
      <c r="K3632" t="s">
        <v>382</v>
      </c>
      <c r="X3632" t="str">
        <f t="shared" si="289"/>
        <v>0.941363638818377_0.347085281991644</v>
      </c>
      <c r="Y3632" t="str">
        <f t="shared" si="290"/>
        <v>grade8_all_grade_t8_ra_basic_selfcontrol_std</v>
      </c>
      <c r="Z3632" t="str">
        <f t="shared" si="291"/>
        <v>FALSE</v>
      </c>
      <c r="AA3632" s="2" t="e">
        <f t="shared" si="292"/>
        <v>#VALUE!</v>
      </c>
      <c r="AB3632">
        <f t="shared" si="293"/>
        <v>5.0907038956908499E-3</v>
      </c>
    </row>
    <row r="3633" spans="1:28">
      <c r="A3633">
        <v>3632</v>
      </c>
      <c r="B3633" t="s">
        <v>150</v>
      </c>
      <c r="C3633">
        <v>-0.32734151467625899</v>
      </c>
      <c r="D3633">
        <v>0.13179952806784601</v>
      </c>
      <c r="E3633">
        <v>-2.4836319179212398</v>
      </c>
      <c r="F3633">
        <v>1.34086387721355E-2</v>
      </c>
      <c r="G3633" t="s">
        <v>1076</v>
      </c>
      <c r="H3633" t="b">
        <v>0</v>
      </c>
      <c r="I3633" t="s">
        <v>382</v>
      </c>
      <c r="J3633" t="s">
        <v>382</v>
      </c>
      <c r="K3633" t="s">
        <v>382</v>
      </c>
      <c r="X3633" t="str">
        <f t="shared" si="289"/>
        <v>-2.48363191792124_0.0134086387721355</v>
      </c>
      <c r="Y3633" t="str">
        <f t="shared" si="290"/>
        <v>grade9_all_grade_t8_ra_basic_selfcontrol_std</v>
      </c>
      <c r="Z3633" t="str">
        <f t="shared" si="291"/>
        <v>FALSE</v>
      </c>
      <c r="AA3633" s="2" t="e">
        <f t="shared" si="292"/>
        <v>#VALUE!</v>
      </c>
      <c r="AB3633">
        <f t="shared" si="293"/>
        <v>0.13179952806784601</v>
      </c>
    </row>
    <row r="3634" spans="1:28">
      <c r="A3634">
        <v>3633</v>
      </c>
      <c r="B3634" t="s">
        <v>116</v>
      </c>
      <c r="C3634">
        <v>-4.2451528978787102E-2</v>
      </c>
      <c r="D3634">
        <v>5.4377090007428498E-2</v>
      </c>
      <c r="E3634">
        <v>-0.78068776709065801</v>
      </c>
      <c r="F3634">
        <v>0.435442214293292</v>
      </c>
      <c r="G3634" t="s">
        <v>1076</v>
      </c>
      <c r="H3634" t="b">
        <v>0</v>
      </c>
      <c r="I3634" t="s">
        <v>382</v>
      </c>
      <c r="J3634" t="s">
        <v>382</v>
      </c>
      <c r="K3634" t="s">
        <v>382</v>
      </c>
      <c r="X3634" t="str">
        <f t="shared" si="289"/>
        <v>-0.780687767090658_0.435442214293292</v>
      </c>
      <c r="Y3634" t="str">
        <f t="shared" si="290"/>
        <v>grade9_all_grade_t8_ra_basic_selfcontrol_std</v>
      </c>
      <c r="Z3634" t="str">
        <f t="shared" si="291"/>
        <v>FALSE</v>
      </c>
      <c r="AA3634" s="2" t="e">
        <f t="shared" si="292"/>
        <v>#VALUE!</v>
      </c>
      <c r="AB3634">
        <f t="shared" si="293"/>
        <v>5.4377090007428498E-2</v>
      </c>
    </row>
    <row r="3635" spans="1:28">
      <c r="A3635">
        <v>3634</v>
      </c>
      <c r="B3635" t="s">
        <v>234</v>
      </c>
      <c r="C3635">
        <v>4.1707681427344198E-3</v>
      </c>
      <c r="D3635">
        <v>4.5873969877885997E-3</v>
      </c>
      <c r="E3635">
        <v>0.90917968378075298</v>
      </c>
      <c r="F3635">
        <v>0.36379600862162897</v>
      </c>
      <c r="G3635" t="s">
        <v>1076</v>
      </c>
      <c r="H3635" t="b">
        <v>0</v>
      </c>
      <c r="I3635" t="s">
        <v>382</v>
      </c>
      <c r="J3635" t="s">
        <v>382</v>
      </c>
      <c r="K3635" t="s">
        <v>382</v>
      </c>
      <c r="X3635" t="str">
        <f t="shared" si="289"/>
        <v>0.909179683780753_0.363796008621629</v>
      </c>
      <c r="Y3635" t="str">
        <f t="shared" si="290"/>
        <v>grade9_all_grade_t8_ra_basic_selfcontrol_std</v>
      </c>
      <c r="Z3635" t="str">
        <f t="shared" si="291"/>
        <v>FALSE</v>
      </c>
      <c r="AA3635" s="2" t="e">
        <f t="shared" si="292"/>
        <v>#VALUE!</v>
      </c>
      <c r="AB3635">
        <f t="shared" si="293"/>
        <v>4.5873969877885997E-3</v>
      </c>
    </row>
    <row r="3636" spans="1:28">
      <c r="A3636">
        <v>3635</v>
      </c>
      <c r="B3636" t="s">
        <v>150</v>
      </c>
      <c r="C3636">
        <v>0.10351252434903201</v>
      </c>
      <c r="D3636">
        <v>0.208204848422466</v>
      </c>
      <c r="E3636">
        <v>0.49716673330774702</v>
      </c>
      <c r="F3636">
        <v>0.61942389611206305</v>
      </c>
      <c r="G3636" t="s">
        <v>1077</v>
      </c>
      <c r="H3636" t="b">
        <v>0</v>
      </c>
      <c r="I3636" t="s">
        <v>382</v>
      </c>
      <c r="J3636" t="s">
        <v>382</v>
      </c>
      <c r="K3636" t="s">
        <v>382</v>
      </c>
      <c r="X3636" t="str">
        <f t="shared" si="289"/>
        <v>0.497166733307747_0.619423896112063</v>
      </c>
      <c r="Y3636" t="str">
        <f t="shared" si="290"/>
        <v>grade4_not_apr_march_grade_t8_ra_basic_selfcontrol_std</v>
      </c>
      <c r="Z3636" t="str">
        <f t="shared" si="291"/>
        <v>FALSE</v>
      </c>
      <c r="AA3636" s="2" t="e">
        <f t="shared" si="292"/>
        <v>#VALUE!</v>
      </c>
      <c r="AB3636">
        <f t="shared" si="293"/>
        <v>0.208204848422466</v>
      </c>
    </row>
    <row r="3637" spans="1:28">
      <c r="A3637">
        <v>3636</v>
      </c>
      <c r="B3637" t="s">
        <v>116</v>
      </c>
      <c r="C3637">
        <v>-1.16815156098582E-2</v>
      </c>
      <c r="D3637">
        <v>8.6960185877867704E-2</v>
      </c>
      <c r="E3637">
        <v>-0.134331769095624</v>
      </c>
      <c r="F3637">
        <v>0.89322740290790903</v>
      </c>
      <c r="G3637" t="s">
        <v>1077</v>
      </c>
      <c r="H3637" t="b">
        <v>0</v>
      </c>
      <c r="I3637" t="s">
        <v>382</v>
      </c>
      <c r="J3637" t="s">
        <v>382</v>
      </c>
      <c r="K3637" t="s">
        <v>382</v>
      </c>
      <c r="X3637" t="str">
        <f t="shared" si="289"/>
        <v>-0.134331769095624_0.893227402907909</v>
      </c>
      <c r="Y3637" t="str">
        <f t="shared" si="290"/>
        <v>grade4_not_apr_march_grade_t8_ra_basic_selfcontrol_std</v>
      </c>
      <c r="Z3637" t="str">
        <f t="shared" si="291"/>
        <v>FALSE</v>
      </c>
      <c r="AA3637" s="2" t="e">
        <f t="shared" si="292"/>
        <v>#VALUE!</v>
      </c>
      <c r="AB3637">
        <f t="shared" si="293"/>
        <v>8.6960185877867704E-2</v>
      </c>
    </row>
    <row r="3638" spans="1:28">
      <c r="A3638">
        <v>3637</v>
      </c>
      <c r="B3638" t="s">
        <v>234</v>
      </c>
      <c r="C3638">
        <v>2.8468779690444602E-4</v>
      </c>
      <c r="D3638">
        <v>7.5307739609320797E-3</v>
      </c>
      <c r="E3638">
        <v>3.7803258786061097E-2</v>
      </c>
      <c r="F3638">
        <v>0.96986887830070501</v>
      </c>
      <c r="G3638" t="s">
        <v>1077</v>
      </c>
      <c r="H3638" t="b">
        <v>0</v>
      </c>
      <c r="I3638" t="s">
        <v>382</v>
      </c>
      <c r="J3638" t="s">
        <v>382</v>
      </c>
      <c r="K3638" t="s">
        <v>382</v>
      </c>
      <c r="X3638" t="str">
        <f t="shared" si="289"/>
        <v>0.0378032587860611_0.969868878300705</v>
      </c>
      <c r="Y3638" t="str">
        <f t="shared" si="290"/>
        <v>grade4_not_apr_march_grade_t8_ra_basic_selfcontrol_std</v>
      </c>
      <c r="Z3638" t="str">
        <f t="shared" si="291"/>
        <v>FALSE</v>
      </c>
      <c r="AA3638" s="2" t="e">
        <f t="shared" si="292"/>
        <v>#VALUE!</v>
      </c>
      <c r="AB3638">
        <f t="shared" si="293"/>
        <v>7.5307739609320797E-3</v>
      </c>
    </row>
    <row r="3639" spans="1:28">
      <c r="A3639">
        <v>3638</v>
      </c>
      <c r="B3639" t="s">
        <v>150</v>
      </c>
      <c r="C3639">
        <v>-1.29988965174154E-2</v>
      </c>
      <c r="D3639">
        <v>0.181029178364568</v>
      </c>
      <c r="E3639">
        <v>-7.18055323172124E-2</v>
      </c>
      <c r="F3639">
        <v>0.94279901393337995</v>
      </c>
      <c r="G3639" t="s">
        <v>1078</v>
      </c>
      <c r="H3639" t="b">
        <v>0</v>
      </c>
      <c r="I3639" t="s">
        <v>382</v>
      </c>
      <c r="J3639" t="s">
        <v>382</v>
      </c>
      <c r="K3639" t="s">
        <v>382</v>
      </c>
      <c r="X3639" t="str">
        <f t="shared" si="289"/>
        <v>-0.0718055323172124_0.94279901393338</v>
      </c>
      <c r="Y3639" t="str">
        <f t="shared" si="290"/>
        <v>grade5_not_apr_march_grade_t8_ra_basic_selfcontrol_std</v>
      </c>
      <c r="Z3639" t="str">
        <f t="shared" si="291"/>
        <v>FALSE</v>
      </c>
      <c r="AA3639" s="2" t="e">
        <f t="shared" si="292"/>
        <v>#VALUE!</v>
      </c>
      <c r="AB3639">
        <f t="shared" si="293"/>
        <v>0.181029178364568</v>
      </c>
    </row>
    <row r="3640" spans="1:28">
      <c r="A3640">
        <v>3639</v>
      </c>
      <c r="B3640" t="s">
        <v>116</v>
      </c>
      <c r="C3640">
        <v>-3.8883468021913399E-2</v>
      </c>
      <c r="D3640">
        <v>7.3630436985475403E-2</v>
      </c>
      <c r="E3640">
        <v>-0.52808960008730699</v>
      </c>
      <c r="F3640">
        <v>0.59778265478609405</v>
      </c>
      <c r="G3640" t="s">
        <v>1078</v>
      </c>
      <c r="H3640" t="b">
        <v>0</v>
      </c>
      <c r="I3640" t="s">
        <v>382</v>
      </c>
      <c r="J3640" t="s">
        <v>382</v>
      </c>
      <c r="K3640" t="s">
        <v>382</v>
      </c>
      <c r="X3640" t="str">
        <f t="shared" si="289"/>
        <v>-0.528089600087307_0.597782654786094</v>
      </c>
      <c r="Y3640" t="str">
        <f t="shared" si="290"/>
        <v>grade5_not_apr_march_grade_t8_ra_basic_selfcontrol_std</v>
      </c>
      <c r="Z3640" t="str">
        <f t="shared" si="291"/>
        <v>FALSE</v>
      </c>
      <c r="AA3640" s="2" t="e">
        <f t="shared" si="292"/>
        <v>#VALUE!</v>
      </c>
      <c r="AB3640">
        <f t="shared" si="293"/>
        <v>7.3630436985475403E-2</v>
      </c>
    </row>
    <row r="3641" spans="1:28">
      <c r="A3641">
        <v>3640</v>
      </c>
      <c r="B3641" t="s">
        <v>234</v>
      </c>
      <c r="C3641">
        <v>3.1562153156080301E-3</v>
      </c>
      <c r="D3641">
        <v>6.4385283748777103E-3</v>
      </c>
      <c r="E3641">
        <v>0.49020756480986599</v>
      </c>
      <c r="F3641">
        <v>0.62430413846370103</v>
      </c>
      <c r="G3641" t="s">
        <v>1078</v>
      </c>
      <c r="H3641" t="b">
        <v>0</v>
      </c>
      <c r="I3641" t="s">
        <v>382</v>
      </c>
      <c r="J3641" t="s">
        <v>382</v>
      </c>
      <c r="K3641" t="s">
        <v>382</v>
      </c>
      <c r="X3641" t="str">
        <f t="shared" si="289"/>
        <v>0.490207564809866_0.624304138463701</v>
      </c>
      <c r="Y3641" t="str">
        <f t="shared" si="290"/>
        <v>grade5_not_apr_march_grade_t8_ra_basic_selfcontrol_std</v>
      </c>
      <c r="Z3641" t="str">
        <f t="shared" si="291"/>
        <v>FALSE</v>
      </c>
      <c r="AA3641" s="2" t="e">
        <f t="shared" si="292"/>
        <v>#VALUE!</v>
      </c>
      <c r="AB3641">
        <f t="shared" si="293"/>
        <v>6.4385283748777103E-3</v>
      </c>
    </row>
    <row r="3642" spans="1:28">
      <c r="A3642">
        <v>3641</v>
      </c>
      <c r="B3642" t="s">
        <v>150</v>
      </c>
      <c r="C3642">
        <v>-0.24629180056066499</v>
      </c>
      <c r="D3642">
        <v>0.20942389464212099</v>
      </c>
      <c r="E3642">
        <v>-1.17604440974392</v>
      </c>
      <c r="F3642">
        <v>0.24039272753803201</v>
      </c>
      <c r="G3642" t="s">
        <v>1079</v>
      </c>
      <c r="H3642" t="b">
        <v>0</v>
      </c>
      <c r="I3642" t="s">
        <v>382</v>
      </c>
      <c r="J3642" t="s">
        <v>382</v>
      </c>
      <c r="K3642" t="s">
        <v>382</v>
      </c>
      <c r="X3642" t="str">
        <f t="shared" si="289"/>
        <v>-1.17604440974392_0.240392727538032</v>
      </c>
      <c r="Y3642" t="str">
        <f t="shared" si="290"/>
        <v>grade6_not_apr_march_grade_t8_ra_basic_selfcontrol_std</v>
      </c>
      <c r="Z3642" t="str">
        <f t="shared" si="291"/>
        <v>FALSE</v>
      </c>
      <c r="AA3642" s="2" t="e">
        <f t="shared" si="292"/>
        <v>#VALUE!</v>
      </c>
      <c r="AB3642">
        <f t="shared" si="293"/>
        <v>0.20942389464212099</v>
      </c>
    </row>
    <row r="3643" spans="1:28">
      <c r="A3643">
        <v>3642</v>
      </c>
      <c r="B3643" t="s">
        <v>116</v>
      </c>
      <c r="C3643">
        <v>-1.16215501996267E-2</v>
      </c>
      <c r="D3643">
        <v>8.5350551712005895E-2</v>
      </c>
      <c r="E3643">
        <v>-0.13616256680848099</v>
      </c>
      <c r="F3643">
        <v>0.89177264630102304</v>
      </c>
      <c r="G3643" t="s">
        <v>1079</v>
      </c>
      <c r="H3643" t="b">
        <v>0</v>
      </c>
      <c r="I3643" t="s">
        <v>382</v>
      </c>
      <c r="J3643" t="s">
        <v>382</v>
      </c>
      <c r="K3643" t="s">
        <v>382</v>
      </c>
      <c r="X3643" t="str">
        <f t="shared" si="289"/>
        <v>-0.136162566808481_0.891772646301023</v>
      </c>
      <c r="Y3643" t="str">
        <f t="shared" si="290"/>
        <v>grade6_not_apr_march_grade_t8_ra_basic_selfcontrol_std</v>
      </c>
      <c r="Z3643" t="str">
        <f t="shared" si="291"/>
        <v>FALSE</v>
      </c>
      <c r="AA3643" s="2" t="e">
        <f t="shared" si="292"/>
        <v>#VALUE!</v>
      </c>
      <c r="AB3643">
        <f t="shared" si="293"/>
        <v>8.5350551712005895E-2</v>
      </c>
    </row>
    <row r="3644" spans="1:28">
      <c r="A3644">
        <v>3643</v>
      </c>
      <c r="B3644" t="s">
        <v>234</v>
      </c>
      <c r="C3644">
        <v>1.5488681150423601E-3</v>
      </c>
      <c r="D3644">
        <v>7.3003525101427297E-3</v>
      </c>
      <c r="E3644">
        <v>0.212163469214732</v>
      </c>
      <c r="F3644">
        <v>0.83210552537984295</v>
      </c>
      <c r="G3644" t="s">
        <v>1079</v>
      </c>
      <c r="H3644" t="b">
        <v>0</v>
      </c>
      <c r="I3644" t="s">
        <v>382</v>
      </c>
      <c r="J3644" t="s">
        <v>382</v>
      </c>
      <c r="K3644" t="s">
        <v>382</v>
      </c>
      <c r="X3644" t="str">
        <f t="shared" ref="X3644:X3707" si="294">E3644&amp;"_"&amp;F3644</f>
        <v>0.212163469214732_0.832105525379843</v>
      </c>
      <c r="Y3644" t="str">
        <f t="shared" ref="Y3644:Y3707" si="295">TEXT(G3644,"0.000")</f>
        <v>grade6_not_apr_march_grade_t8_ra_basic_selfcontrol_std</v>
      </c>
      <c r="Z3644" t="str">
        <f t="shared" ref="Z3644:Z3707" si="296">TEXT(H3644,"0.000")</f>
        <v>FALSE</v>
      </c>
      <c r="AA3644" s="2" t="e">
        <f t="shared" ref="AA3644:AA3707" si="297">IF(COUNTIF(J3644,"*E*")&gt;0, "***", IF(TEXT(J3644, "0.00E+00")*1&lt;0.01, "***", IF(TEXT(J3644, "0.00E+00")*1&lt;0.05, "**",  IF(TEXT(J3644, "0.00E+00")*1&lt;0.1, "*",""))))</f>
        <v>#VALUE!</v>
      </c>
      <c r="AB3644">
        <f t="shared" ref="AB3644:AB3707" si="298">D3644</f>
        <v>7.3003525101427297E-3</v>
      </c>
    </row>
    <row r="3645" spans="1:28">
      <c r="A3645">
        <v>3644</v>
      </c>
      <c r="B3645" t="s">
        <v>150</v>
      </c>
      <c r="C3645">
        <v>-8.1096505131277793E-2</v>
      </c>
      <c r="D3645">
        <v>0.20481801872257499</v>
      </c>
      <c r="E3645">
        <v>-0.39594419298197903</v>
      </c>
      <c r="F3645">
        <v>0.69240441368028605</v>
      </c>
      <c r="G3645" t="s">
        <v>1080</v>
      </c>
      <c r="H3645" t="b">
        <v>0</v>
      </c>
      <c r="I3645" t="s">
        <v>382</v>
      </c>
      <c r="J3645" t="s">
        <v>382</v>
      </c>
      <c r="K3645" t="s">
        <v>382</v>
      </c>
      <c r="X3645" t="str">
        <f t="shared" si="294"/>
        <v>-0.395944192981979_0.692404413680286</v>
      </c>
      <c r="Y3645" t="str">
        <f t="shared" si="295"/>
        <v>grade7_not_apr_march_grade_t8_ra_basic_selfcontrol_std</v>
      </c>
      <c r="Z3645" t="str">
        <f t="shared" si="296"/>
        <v>FALSE</v>
      </c>
      <c r="AA3645" s="2" t="e">
        <f t="shared" si="297"/>
        <v>#VALUE!</v>
      </c>
      <c r="AB3645">
        <f t="shared" si="298"/>
        <v>0.20481801872257499</v>
      </c>
    </row>
    <row r="3646" spans="1:28">
      <c r="A3646">
        <v>3645</v>
      </c>
      <c r="B3646" t="s">
        <v>116</v>
      </c>
      <c r="C3646">
        <v>-1.36972398161542E-2</v>
      </c>
      <c r="D3646">
        <v>8.3343885659065794E-2</v>
      </c>
      <c r="E3646">
        <v>-0.16434606699506901</v>
      </c>
      <c r="F3646">
        <v>0.869560257074392</v>
      </c>
      <c r="G3646" t="s">
        <v>1080</v>
      </c>
      <c r="H3646" t="b">
        <v>0</v>
      </c>
      <c r="I3646" t="s">
        <v>382</v>
      </c>
      <c r="J3646" t="s">
        <v>382</v>
      </c>
      <c r="K3646" t="s">
        <v>382</v>
      </c>
      <c r="X3646" t="str">
        <f t="shared" si="294"/>
        <v>-0.164346066995069_0.869560257074392</v>
      </c>
      <c r="Y3646" t="str">
        <f t="shared" si="295"/>
        <v>grade7_not_apr_march_grade_t8_ra_basic_selfcontrol_std</v>
      </c>
      <c r="Z3646" t="str">
        <f t="shared" si="296"/>
        <v>FALSE</v>
      </c>
      <c r="AA3646" s="2" t="e">
        <f t="shared" si="297"/>
        <v>#VALUE!</v>
      </c>
      <c r="AB3646">
        <f t="shared" si="298"/>
        <v>8.3343885659065794E-2</v>
      </c>
    </row>
    <row r="3647" spans="1:28">
      <c r="A3647">
        <v>3646</v>
      </c>
      <c r="B3647" t="s">
        <v>234</v>
      </c>
      <c r="C3647">
        <v>-6.7453047714381405E-4</v>
      </c>
      <c r="D3647">
        <v>7.3112992263969102E-3</v>
      </c>
      <c r="E3647">
        <v>-9.2258633692418393E-2</v>
      </c>
      <c r="F3647">
        <v>0.92654904794089599</v>
      </c>
      <c r="G3647" t="s">
        <v>1080</v>
      </c>
      <c r="H3647" t="b">
        <v>0</v>
      </c>
      <c r="I3647" t="s">
        <v>382</v>
      </c>
      <c r="J3647" t="s">
        <v>382</v>
      </c>
      <c r="K3647" t="s">
        <v>382</v>
      </c>
      <c r="X3647" t="str">
        <f t="shared" si="294"/>
        <v>-0.0922586336924184_0.926549047940896</v>
      </c>
      <c r="Y3647" t="str">
        <f t="shared" si="295"/>
        <v>grade7_not_apr_march_grade_t8_ra_basic_selfcontrol_std</v>
      </c>
      <c r="Z3647" t="str">
        <f t="shared" si="296"/>
        <v>FALSE</v>
      </c>
      <c r="AA3647" s="2" t="e">
        <f t="shared" si="297"/>
        <v>#VALUE!</v>
      </c>
      <c r="AB3647">
        <f t="shared" si="298"/>
        <v>7.3112992263969102E-3</v>
      </c>
    </row>
    <row r="3648" spans="1:28">
      <c r="A3648">
        <v>3647</v>
      </c>
      <c r="B3648" t="s">
        <v>150</v>
      </c>
      <c r="C3648">
        <v>1.8690780988440299E-2</v>
      </c>
      <c r="D3648">
        <v>0.19918608487623299</v>
      </c>
      <c r="E3648">
        <v>9.38357767313618E-2</v>
      </c>
      <c r="F3648">
        <v>0.92529587567016003</v>
      </c>
      <c r="G3648" t="s">
        <v>1081</v>
      </c>
      <c r="H3648" t="b">
        <v>0</v>
      </c>
      <c r="I3648" t="s">
        <v>382</v>
      </c>
      <c r="J3648" t="s">
        <v>382</v>
      </c>
      <c r="K3648" t="s">
        <v>382</v>
      </c>
      <c r="X3648" t="str">
        <f t="shared" si="294"/>
        <v>0.0938357767313618_0.92529587567016</v>
      </c>
      <c r="Y3648" t="str">
        <f t="shared" si="295"/>
        <v>grade8_not_apr_march_grade_t8_ra_basic_selfcontrol_std</v>
      </c>
      <c r="Z3648" t="str">
        <f t="shared" si="296"/>
        <v>FALSE</v>
      </c>
      <c r="AA3648" s="2" t="e">
        <f t="shared" si="297"/>
        <v>#VALUE!</v>
      </c>
      <c r="AB3648">
        <f t="shared" si="298"/>
        <v>0.19918608487623299</v>
      </c>
    </row>
    <row r="3649" spans="1:28">
      <c r="A3649">
        <v>3648</v>
      </c>
      <c r="B3649" t="s">
        <v>116</v>
      </c>
      <c r="C3649">
        <v>-0.161351356326429</v>
      </c>
      <c r="D3649">
        <v>8.5085911209930504E-2</v>
      </c>
      <c r="E3649">
        <v>-1.8963345873834601</v>
      </c>
      <c r="F3649">
        <v>5.8778559687245303E-2</v>
      </c>
      <c r="G3649" t="s">
        <v>1081</v>
      </c>
      <c r="H3649" t="b">
        <v>0</v>
      </c>
      <c r="I3649" t="s">
        <v>382</v>
      </c>
      <c r="J3649" t="s">
        <v>382</v>
      </c>
      <c r="K3649" t="s">
        <v>382</v>
      </c>
      <c r="X3649" t="str">
        <f t="shared" si="294"/>
        <v>-1.89633458738346_0.0587785596872453</v>
      </c>
      <c r="Y3649" t="str">
        <f t="shared" si="295"/>
        <v>grade8_not_apr_march_grade_t8_ra_basic_selfcontrol_std</v>
      </c>
      <c r="Z3649" t="str">
        <f t="shared" si="296"/>
        <v>FALSE</v>
      </c>
      <c r="AA3649" s="2" t="e">
        <f t="shared" si="297"/>
        <v>#VALUE!</v>
      </c>
      <c r="AB3649">
        <f t="shared" si="298"/>
        <v>8.5085911209930504E-2</v>
      </c>
    </row>
    <row r="3650" spans="1:28">
      <c r="A3650">
        <v>3649</v>
      </c>
      <c r="B3650" t="s">
        <v>234</v>
      </c>
      <c r="C3650">
        <v>1.2499445332841299E-2</v>
      </c>
      <c r="D3650">
        <v>7.5607649729928696E-3</v>
      </c>
      <c r="E3650">
        <v>1.65319850272949</v>
      </c>
      <c r="F3650">
        <v>9.9230049603031695E-2</v>
      </c>
      <c r="G3650" t="s">
        <v>1081</v>
      </c>
      <c r="H3650" t="b">
        <v>0</v>
      </c>
      <c r="I3650" t="s">
        <v>382</v>
      </c>
      <c r="J3650" t="s">
        <v>382</v>
      </c>
      <c r="K3650" t="s">
        <v>382</v>
      </c>
      <c r="X3650" t="str">
        <f t="shared" si="294"/>
        <v>1.65319850272949_0.0992300496030317</v>
      </c>
      <c r="Y3650" t="str">
        <f t="shared" si="295"/>
        <v>grade8_not_apr_march_grade_t8_ra_basic_selfcontrol_std</v>
      </c>
      <c r="Z3650" t="str">
        <f t="shared" si="296"/>
        <v>FALSE</v>
      </c>
      <c r="AA3650" s="2" t="e">
        <f t="shared" si="297"/>
        <v>#VALUE!</v>
      </c>
      <c r="AB3650">
        <f t="shared" si="298"/>
        <v>7.5607649729928696E-3</v>
      </c>
    </row>
    <row r="3651" spans="1:28">
      <c r="A3651">
        <v>3650</v>
      </c>
      <c r="B3651" t="s">
        <v>150</v>
      </c>
      <c r="C3651">
        <v>-0.17722897617854599</v>
      </c>
      <c r="D3651">
        <v>0.188597479872465</v>
      </c>
      <c r="E3651">
        <v>-0.939720808031971</v>
      </c>
      <c r="F3651">
        <v>0.34803384433975298</v>
      </c>
      <c r="G3651" t="s">
        <v>1082</v>
      </c>
      <c r="H3651" t="b">
        <v>0</v>
      </c>
      <c r="I3651" t="s">
        <v>382</v>
      </c>
      <c r="J3651" t="s">
        <v>382</v>
      </c>
      <c r="K3651" t="s">
        <v>382</v>
      </c>
      <c r="X3651" t="str">
        <f t="shared" si="294"/>
        <v>-0.939720808031971_0.348033844339753</v>
      </c>
      <c r="Y3651" t="str">
        <f t="shared" si="295"/>
        <v>grade9_not_apr_march_grade_t8_ra_basic_selfcontrol_std</v>
      </c>
      <c r="Z3651" t="str">
        <f t="shared" si="296"/>
        <v>FALSE</v>
      </c>
      <c r="AA3651" s="2" t="e">
        <f t="shared" si="297"/>
        <v>#VALUE!</v>
      </c>
      <c r="AB3651">
        <f t="shared" si="298"/>
        <v>0.188597479872465</v>
      </c>
    </row>
    <row r="3652" spans="1:28">
      <c r="A3652">
        <v>3651</v>
      </c>
      <c r="B3652" t="s">
        <v>116</v>
      </c>
      <c r="C3652">
        <v>-8.2633367203526001E-2</v>
      </c>
      <c r="D3652">
        <v>7.9727276993766305E-2</v>
      </c>
      <c r="E3652">
        <v>-1.0364503883656599</v>
      </c>
      <c r="F3652">
        <v>0.30073519450536301</v>
      </c>
      <c r="G3652" t="s">
        <v>1082</v>
      </c>
      <c r="H3652" t="b">
        <v>0</v>
      </c>
      <c r="I3652" t="s">
        <v>382</v>
      </c>
      <c r="J3652" t="s">
        <v>382</v>
      </c>
      <c r="K3652" t="s">
        <v>382</v>
      </c>
      <c r="X3652" t="str">
        <f t="shared" si="294"/>
        <v>-1.03645038836566_0.300735194505363</v>
      </c>
      <c r="Y3652" t="str">
        <f t="shared" si="295"/>
        <v>grade9_not_apr_march_grade_t8_ra_basic_selfcontrol_std</v>
      </c>
      <c r="Z3652" t="str">
        <f t="shared" si="296"/>
        <v>FALSE</v>
      </c>
      <c r="AA3652" s="2" t="e">
        <f t="shared" si="297"/>
        <v>#VALUE!</v>
      </c>
      <c r="AB3652">
        <f t="shared" si="298"/>
        <v>7.9727276993766305E-2</v>
      </c>
    </row>
    <row r="3653" spans="1:28">
      <c r="A3653">
        <v>3652</v>
      </c>
      <c r="B3653" t="s">
        <v>234</v>
      </c>
      <c r="C3653">
        <v>6.1324198335323396E-3</v>
      </c>
      <c r="D3653">
        <v>7.0727197045170201E-3</v>
      </c>
      <c r="E3653">
        <v>0.86705257520891799</v>
      </c>
      <c r="F3653">
        <v>0.38653013732843899</v>
      </c>
      <c r="G3653" t="s">
        <v>1082</v>
      </c>
      <c r="H3653" t="b">
        <v>0</v>
      </c>
      <c r="I3653" t="s">
        <v>382</v>
      </c>
      <c r="J3653" t="s">
        <v>382</v>
      </c>
      <c r="K3653" t="s">
        <v>382</v>
      </c>
      <c r="X3653" t="str">
        <f t="shared" si="294"/>
        <v>0.867052575208918_0.386530137328439</v>
      </c>
      <c r="Y3653" t="str">
        <f t="shared" si="295"/>
        <v>grade9_not_apr_march_grade_t8_ra_basic_selfcontrol_std</v>
      </c>
      <c r="Z3653" t="str">
        <f t="shared" si="296"/>
        <v>FALSE</v>
      </c>
      <c r="AA3653" s="2" t="e">
        <f t="shared" si="297"/>
        <v>#VALUE!</v>
      </c>
      <c r="AB3653">
        <f t="shared" si="298"/>
        <v>7.0727197045170201E-3</v>
      </c>
    </row>
    <row r="3654" spans="1:28">
      <c r="A3654">
        <v>3653</v>
      </c>
      <c r="B3654" t="s">
        <v>116</v>
      </c>
      <c r="C3654">
        <v>0.117686643822108</v>
      </c>
      <c r="D3654">
        <v>0.20778648619242199</v>
      </c>
      <c r="E3654">
        <v>0.56638256885062299</v>
      </c>
      <c r="F3654">
        <v>0.57248354054703299</v>
      </c>
      <c r="G3654" t="s">
        <v>1083</v>
      </c>
      <c r="H3654" t="b">
        <v>0</v>
      </c>
      <c r="I3654" t="s">
        <v>382</v>
      </c>
      <c r="J3654" t="s">
        <v>382</v>
      </c>
      <c r="K3654" t="s">
        <v>382</v>
      </c>
      <c r="X3654" t="str">
        <f t="shared" si="294"/>
        <v>0.566382568850623_0.572483540547033</v>
      </c>
      <c r="Y3654" t="str">
        <f t="shared" si="295"/>
        <v>grade4_all_grade_t8_ra_cont_selfcontrol_std</v>
      </c>
      <c r="Z3654" t="str">
        <f t="shared" si="296"/>
        <v>FALSE</v>
      </c>
      <c r="AA3654" s="2" t="e">
        <f t="shared" si="297"/>
        <v>#VALUE!</v>
      </c>
      <c r="AB3654">
        <f t="shared" si="298"/>
        <v>0.20778648619242199</v>
      </c>
    </row>
    <row r="3655" spans="1:28">
      <c r="A3655">
        <v>3654</v>
      </c>
      <c r="B3655" t="s">
        <v>234</v>
      </c>
      <c r="C3655">
        <v>-1.1878242345853799E-2</v>
      </c>
      <c r="D3655">
        <v>1.7996672998134601E-2</v>
      </c>
      <c r="E3655">
        <v>-0.660024347115996</v>
      </c>
      <c r="F3655">
        <v>0.51085224367965598</v>
      </c>
      <c r="G3655" t="s">
        <v>1083</v>
      </c>
      <c r="H3655" t="b">
        <v>0</v>
      </c>
      <c r="I3655" t="s">
        <v>382</v>
      </c>
      <c r="J3655" t="s">
        <v>382</v>
      </c>
      <c r="K3655" t="s">
        <v>382</v>
      </c>
      <c r="X3655" t="str">
        <f t="shared" si="294"/>
        <v>-0.660024347115996_0.510852243679656</v>
      </c>
      <c r="Y3655" t="str">
        <f t="shared" si="295"/>
        <v>grade4_all_grade_t8_ra_cont_selfcontrol_std</v>
      </c>
      <c r="Z3655" t="str">
        <f t="shared" si="296"/>
        <v>FALSE</v>
      </c>
      <c r="AA3655" s="2" t="e">
        <f t="shared" si="297"/>
        <v>#VALUE!</v>
      </c>
      <c r="AB3655">
        <f t="shared" si="298"/>
        <v>1.7996672998134601E-2</v>
      </c>
    </row>
    <row r="3656" spans="1:28">
      <c r="A3656">
        <v>3655</v>
      </c>
      <c r="B3656" t="s">
        <v>140</v>
      </c>
      <c r="C3656">
        <v>4.2761369521253201E-2</v>
      </c>
      <c r="D3656">
        <v>0.35005036931830202</v>
      </c>
      <c r="E3656">
        <v>0.12215776148023499</v>
      </c>
      <c r="F3656">
        <v>0.90303485735059297</v>
      </c>
      <c r="G3656" t="s">
        <v>1083</v>
      </c>
      <c r="H3656" t="b">
        <v>0</v>
      </c>
      <c r="I3656" t="s">
        <v>382</v>
      </c>
      <c r="J3656" t="s">
        <v>382</v>
      </c>
      <c r="K3656" t="s">
        <v>382</v>
      </c>
      <c r="X3656" t="str">
        <f t="shared" si="294"/>
        <v>0.122157761480235_0.903034857350593</v>
      </c>
      <c r="Y3656" t="str">
        <f t="shared" si="295"/>
        <v>grade4_all_grade_t8_ra_cont_selfcontrol_std</v>
      </c>
      <c r="Z3656" t="str">
        <f t="shared" si="296"/>
        <v>FALSE</v>
      </c>
      <c r="AA3656" s="2" t="e">
        <f t="shared" si="297"/>
        <v>#VALUE!</v>
      </c>
      <c r="AB3656">
        <f t="shared" si="298"/>
        <v>0.35005036931830202</v>
      </c>
    </row>
    <row r="3657" spans="1:28">
      <c r="A3657">
        <v>3656</v>
      </c>
      <c r="B3657" t="s">
        <v>117</v>
      </c>
      <c r="C3657">
        <v>-0.53868125060267502</v>
      </c>
      <c r="D3657">
        <v>0.69439317132447198</v>
      </c>
      <c r="E3657">
        <v>-0.77575827765587702</v>
      </c>
      <c r="F3657">
        <v>0.43983911917364399</v>
      </c>
      <c r="G3657" t="s">
        <v>1083</v>
      </c>
      <c r="H3657" t="b">
        <v>0</v>
      </c>
      <c r="I3657" t="s">
        <v>382</v>
      </c>
      <c r="J3657" t="s">
        <v>382</v>
      </c>
      <c r="K3657" t="s">
        <v>382</v>
      </c>
      <c r="X3657" t="str">
        <f t="shared" si="294"/>
        <v>-0.775758277655877_0.439839119173644</v>
      </c>
      <c r="Y3657" t="str">
        <f t="shared" si="295"/>
        <v>grade4_all_grade_t8_ra_cont_selfcontrol_std</v>
      </c>
      <c r="Z3657" t="str">
        <f t="shared" si="296"/>
        <v>FALSE</v>
      </c>
      <c r="AA3657" s="2" t="e">
        <f t="shared" si="297"/>
        <v>#VALUE!</v>
      </c>
      <c r="AB3657">
        <f t="shared" si="298"/>
        <v>0.69439317132447198</v>
      </c>
    </row>
    <row r="3658" spans="1:28">
      <c r="A3658">
        <v>3657</v>
      </c>
      <c r="B3658" t="s">
        <v>118</v>
      </c>
      <c r="C3658">
        <v>-0.436406538629242</v>
      </c>
      <c r="D3658">
        <v>0.68936589409378002</v>
      </c>
      <c r="E3658">
        <v>-0.63305501819600296</v>
      </c>
      <c r="F3658">
        <v>0.52823484879738303</v>
      </c>
      <c r="G3658" t="s">
        <v>1083</v>
      </c>
      <c r="H3658" t="b">
        <v>0</v>
      </c>
      <c r="I3658" t="s">
        <v>382</v>
      </c>
      <c r="J3658" t="s">
        <v>382</v>
      </c>
      <c r="K3658" t="s">
        <v>382</v>
      </c>
      <c r="X3658" t="str">
        <f t="shared" si="294"/>
        <v>-0.633055018196003_0.528234848797383</v>
      </c>
      <c r="Y3658" t="str">
        <f t="shared" si="295"/>
        <v>grade4_all_grade_t8_ra_cont_selfcontrol_std</v>
      </c>
      <c r="Z3658" t="str">
        <f t="shared" si="296"/>
        <v>FALSE</v>
      </c>
      <c r="AA3658" s="2" t="e">
        <f t="shared" si="297"/>
        <v>#VALUE!</v>
      </c>
      <c r="AB3658">
        <f t="shared" si="298"/>
        <v>0.68936589409378002</v>
      </c>
    </row>
    <row r="3659" spans="1:28">
      <c r="A3659">
        <v>3658</v>
      </c>
      <c r="B3659" t="s">
        <v>119</v>
      </c>
      <c r="C3659">
        <v>-0.66691159132950595</v>
      </c>
      <c r="D3659">
        <v>0.81671016786667205</v>
      </c>
      <c r="E3659">
        <v>-0.81658294162241896</v>
      </c>
      <c r="F3659">
        <v>0.41623147087294698</v>
      </c>
      <c r="G3659" t="s">
        <v>1083</v>
      </c>
      <c r="H3659" t="b">
        <v>0</v>
      </c>
      <c r="I3659" t="s">
        <v>382</v>
      </c>
      <c r="J3659" t="s">
        <v>382</v>
      </c>
      <c r="K3659" t="s">
        <v>382</v>
      </c>
      <c r="X3659" t="str">
        <f t="shared" si="294"/>
        <v>-0.816582941622419_0.416231470872947</v>
      </c>
      <c r="Y3659" t="str">
        <f t="shared" si="295"/>
        <v>grade4_all_grade_t8_ra_cont_selfcontrol_std</v>
      </c>
      <c r="Z3659" t="str">
        <f t="shared" si="296"/>
        <v>FALSE</v>
      </c>
      <c r="AA3659" s="2" t="e">
        <f t="shared" si="297"/>
        <v>#VALUE!</v>
      </c>
      <c r="AB3659">
        <f t="shared" si="298"/>
        <v>0.81671016786667205</v>
      </c>
    </row>
    <row r="3660" spans="1:28">
      <c r="A3660">
        <v>3659</v>
      </c>
      <c r="B3660" t="s">
        <v>120</v>
      </c>
      <c r="C3660">
        <v>-0.33730822932634402</v>
      </c>
      <c r="D3660">
        <v>0.69794395363453599</v>
      </c>
      <c r="E3660">
        <v>-0.48328841817428903</v>
      </c>
      <c r="F3660">
        <v>0.63001477033919695</v>
      </c>
      <c r="G3660" t="s">
        <v>1083</v>
      </c>
      <c r="H3660" t="b">
        <v>0</v>
      </c>
      <c r="I3660" t="s">
        <v>382</v>
      </c>
      <c r="J3660" t="s">
        <v>382</v>
      </c>
      <c r="K3660" t="s">
        <v>382</v>
      </c>
      <c r="X3660" t="str">
        <f t="shared" si="294"/>
        <v>-0.483288418174289_0.630014770339197</v>
      </c>
      <c r="Y3660" t="str">
        <f t="shared" si="295"/>
        <v>grade4_all_grade_t8_ra_cont_selfcontrol_std</v>
      </c>
      <c r="Z3660" t="str">
        <f t="shared" si="296"/>
        <v>FALSE</v>
      </c>
      <c r="AA3660" s="2" t="e">
        <f t="shared" si="297"/>
        <v>#VALUE!</v>
      </c>
      <c r="AB3660">
        <f t="shared" si="298"/>
        <v>0.69794395363453599</v>
      </c>
    </row>
    <row r="3661" spans="1:28">
      <c r="A3661">
        <v>3660</v>
      </c>
      <c r="B3661" t="s">
        <v>116</v>
      </c>
      <c r="C3661">
        <v>4.18167306946624E-2</v>
      </c>
      <c r="D3661">
        <v>0.170109592035216</v>
      </c>
      <c r="E3661">
        <v>0.245822297228281</v>
      </c>
      <c r="F3661">
        <v>0.80626182691272696</v>
      </c>
      <c r="G3661" t="s">
        <v>1084</v>
      </c>
      <c r="H3661" t="b">
        <v>0</v>
      </c>
      <c r="I3661" t="s">
        <v>382</v>
      </c>
      <c r="J3661" t="s">
        <v>382</v>
      </c>
      <c r="K3661" t="s">
        <v>382</v>
      </c>
      <c r="X3661" t="str">
        <f t="shared" si="294"/>
        <v>0.245822297228281_0.806261826912727</v>
      </c>
      <c r="Y3661" t="str">
        <f t="shared" si="295"/>
        <v>grade5_all_grade_t8_ra_cont_selfcontrol_std</v>
      </c>
      <c r="Z3661" t="str">
        <f t="shared" si="296"/>
        <v>FALSE</v>
      </c>
      <c r="AA3661" s="2" t="e">
        <f t="shared" si="297"/>
        <v>#VALUE!</v>
      </c>
      <c r="AB3661">
        <f t="shared" si="298"/>
        <v>0.170109592035216</v>
      </c>
    </row>
    <row r="3662" spans="1:28">
      <c r="A3662">
        <v>3661</v>
      </c>
      <c r="B3662" t="s">
        <v>234</v>
      </c>
      <c r="C3662">
        <v>-1.75659041241702E-3</v>
      </c>
      <c r="D3662">
        <v>1.4362351775545399E-2</v>
      </c>
      <c r="E3662">
        <v>-0.122305207383093</v>
      </c>
      <c r="F3662">
        <v>0.90287265253861704</v>
      </c>
      <c r="G3662" t="s">
        <v>1084</v>
      </c>
      <c r="H3662" t="b">
        <v>0</v>
      </c>
      <c r="I3662" t="s">
        <v>382</v>
      </c>
      <c r="J3662" t="s">
        <v>382</v>
      </c>
      <c r="K3662" t="s">
        <v>382</v>
      </c>
      <c r="X3662" t="str">
        <f t="shared" si="294"/>
        <v>-0.122305207383093_0.902872652538617</v>
      </c>
      <c r="Y3662" t="str">
        <f t="shared" si="295"/>
        <v>grade5_all_grade_t8_ra_cont_selfcontrol_std</v>
      </c>
      <c r="Z3662" t="str">
        <f t="shared" si="296"/>
        <v>FALSE</v>
      </c>
      <c r="AA3662" s="2" t="e">
        <f t="shared" si="297"/>
        <v>#VALUE!</v>
      </c>
      <c r="AB3662">
        <f t="shared" si="298"/>
        <v>1.4362351775545399E-2</v>
      </c>
    </row>
    <row r="3663" spans="1:28">
      <c r="A3663">
        <v>3662</v>
      </c>
      <c r="B3663" t="s">
        <v>140</v>
      </c>
      <c r="C3663">
        <v>0.28843565841054603</v>
      </c>
      <c r="D3663">
        <v>0.289763320787575</v>
      </c>
      <c r="E3663">
        <v>0.99541811443415296</v>
      </c>
      <c r="F3663">
        <v>0.32164112885585699</v>
      </c>
      <c r="G3663" t="s">
        <v>1084</v>
      </c>
      <c r="H3663" t="b">
        <v>0</v>
      </c>
      <c r="I3663" t="s">
        <v>382</v>
      </c>
      <c r="J3663" t="s">
        <v>382</v>
      </c>
      <c r="K3663" t="s">
        <v>382</v>
      </c>
      <c r="X3663" t="str">
        <f t="shared" si="294"/>
        <v>0.995418114434153_0.321641128855857</v>
      </c>
      <c r="Y3663" t="str">
        <f t="shared" si="295"/>
        <v>grade5_all_grade_t8_ra_cont_selfcontrol_std</v>
      </c>
      <c r="Z3663" t="str">
        <f t="shared" si="296"/>
        <v>FALSE</v>
      </c>
      <c r="AA3663" s="2" t="e">
        <f t="shared" si="297"/>
        <v>#VALUE!</v>
      </c>
      <c r="AB3663">
        <f t="shared" si="298"/>
        <v>0.289763320787575</v>
      </c>
    </row>
    <row r="3664" spans="1:28">
      <c r="A3664">
        <v>3663</v>
      </c>
      <c r="B3664" t="s">
        <v>117</v>
      </c>
      <c r="C3664">
        <v>0.38329084895968402</v>
      </c>
      <c r="D3664">
        <v>0.83304228405574798</v>
      </c>
      <c r="E3664">
        <v>0.460109716272258</v>
      </c>
      <c r="F3664">
        <v>0.64631384130412195</v>
      </c>
      <c r="G3664" t="s">
        <v>1084</v>
      </c>
      <c r="H3664" t="b">
        <v>0</v>
      </c>
      <c r="I3664" t="s">
        <v>382</v>
      </c>
      <c r="J3664" t="s">
        <v>382</v>
      </c>
      <c r="K3664" t="s">
        <v>382</v>
      </c>
      <c r="X3664" t="str">
        <f t="shared" si="294"/>
        <v>0.460109716272258_0.646313841304122</v>
      </c>
      <c r="Y3664" t="str">
        <f t="shared" si="295"/>
        <v>grade5_all_grade_t8_ra_cont_selfcontrol_std</v>
      </c>
      <c r="Z3664" t="str">
        <f t="shared" si="296"/>
        <v>FALSE</v>
      </c>
      <c r="AA3664" s="2" t="e">
        <f t="shared" si="297"/>
        <v>#VALUE!</v>
      </c>
      <c r="AB3664">
        <f t="shared" si="298"/>
        <v>0.83304228405574798</v>
      </c>
    </row>
    <row r="3665" spans="1:28">
      <c r="A3665">
        <v>3664</v>
      </c>
      <c r="B3665" t="s">
        <v>118</v>
      </c>
      <c r="C3665">
        <v>0.46489120398081202</v>
      </c>
      <c r="D3665">
        <v>0.88892453776501201</v>
      </c>
      <c r="E3665">
        <v>0.522981630307641</v>
      </c>
      <c r="F3665">
        <v>0.60200203540960795</v>
      </c>
      <c r="G3665" t="s">
        <v>1084</v>
      </c>
      <c r="H3665" t="b">
        <v>0</v>
      </c>
      <c r="I3665" t="s">
        <v>382</v>
      </c>
      <c r="J3665" t="s">
        <v>382</v>
      </c>
      <c r="K3665" t="s">
        <v>382</v>
      </c>
      <c r="X3665" t="str">
        <f t="shared" si="294"/>
        <v>0.522981630307641_0.602002035409608</v>
      </c>
      <c r="Y3665" t="str">
        <f t="shared" si="295"/>
        <v>grade5_all_grade_t8_ra_cont_selfcontrol_std</v>
      </c>
      <c r="Z3665" t="str">
        <f t="shared" si="296"/>
        <v>FALSE</v>
      </c>
      <c r="AA3665" s="2" t="e">
        <f t="shared" si="297"/>
        <v>#VALUE!</v>
      </c>
      <c r="AB3665">
        <f t="shared" si="298"/>
        <v>0.88892453776501201</v>
      </c>
    </row>
    <row r="3666" spans="1:28">
      <c r="A3666">
        <v>3665</v>
      </c>
      <c r="B3666" t="s">
        <v>119</v>
      </c>
      <c r="C3666">
        <v>0.41134600844571401</v>
      </c>
      <c r="D3666">
        <v>0.86272559536437399</v>
      </c>
      <c r="E3666">
        <v>0.47679819708140397</v>
      </c>
      <c r="F3666">
        <v>0.63441852548790501</v>
      </c>
      <c r="G3666" t="s">
        <v>1084</v>
      </c>
      <c r="H3666" t="b">
        <v>0</v>
      </c>
      <c r="I3666" t="s">
        <v>382</v>
      </c>
      <c r="J3666" t="s">
        <v>382</v>
      </c>
      <c r="K3666" t="s">
        <v>382</v>
      </c>
      <c r="X3666" t="str">
        <f t="shared" si="294"/>
        <v>0.476798197081404_0.634418525487905</v>
      </c>
      <c r="Y3666" t="str">
        <f t="shared" si="295"/>
        <v>grade5_all_grade_t8_ra_cont_selfcontrol_std</v>
      </c>
      <c r="Z3666" t="str">
        <f t="shared" si="296"/>
        <v>FALSE</v>
      </c>
      <c r="AA3666" s="2" t="e">
        <f t="shared" si="297"/>
        <v>#VALUE!</v>
      </c>
      <c r="AB3666">
        <f t="shared" si="298"/>
        <v>0.86272559536437399</v>
      </c>
    </row>
    <row r="3667" spans="1:28">
      <c r="A3667">
        <v>3666</v>
      </c>
      <c r="B3667" t="s">
        <v>120</v>
      </c>
      <c r="C3667">
        <v>0.55791993094877101</v>
      </c>
      <c r="D3667">
        <v>0.92411485749562405</v>
      </c>
      <c r="E3667">
        <v>0.60373440208585005</v>
      </c>
      <c r="F3667">
        <v>0.54721970284673804</v>
      </c>
      <c r="G3667" t="s">
        <v>1084</v>
      </c>
      <c r="H3667" t="b">
        <v>0</v>
      </c>
      <c r="I3667" t="s">
        <v>382</v>
      </c>
      <c r="J3667" t="s">
        <v>382</v>
      </c>
      <c r="K3667" t="s">
        <v>382</v>
      </c>
      <c r="X3667" t="str">
        <f t="shared" si="294"/>
        <v>0.60373440208585_0.547219702846738</v>
      </c>
      <c r="Y3667" t="str">
        <f t="shared" si="295"/>
        <v>grade5_all_grade_t8_ra_cont_selfcontrol_std</v>
      </c>
      <c r="Z3667" t="str">
        <f t="shared" si="296"/>
        <v>FALSE</v>
      </c>
      <c r="AA3667" s="2" t="e">
        <f t="shared" si="297"/>
        <v>#VALUE!</v>
      </c>
      <c r="AB3667">
        <f t="shared" si="298"/>
        <v>0.92411485749562405</v>
      </c>
    </row>
    <row r="3668" spans="1:28">
      <c r="A3668">
        <v>3667</v>
      </c>
      <c r="B3668" t="s">
        <v>116</v>
      </c>
      <c r="C3668">
        <v>1.3243411862882099E-2</v>
      </c>
      <c r="D3668">
        <v>0.18436255646948599</v>
      </c>
      <c r="E3668">
        <v>7.1833522579049097E-2</v>
      </c>
      <c r="F3668">
        <v>0.94285917458305402</v>
      </c>
      <c r="G3668" t="s">
        <v>1085</v>
      </c>
      <c r="H3668" t="b">
        <v>0</v>
      </c>
      <c r="I3668" t="s">
        <v>382</v>
      </c>
      <c r="J3668" t="s">
        <v>382</v>
      </c>
      <c r="K3668" t="s">
        <v>382</v>
      </c>
      <c r="X3668" t="str">
        <f t="shared" si="294"/>
        <v>0.0718335225790491_0.942859174583054</v>
      </c>
      <c r="Y3668" t="str">
        <f t="shared" si="295"/>
        <v>grade6_all_grade_t8_ra_cont_selfcontrol_std</v>
      </c>
      <c r="Z3668" t="str">
        <f t="shared" si="296"/>
        <v>FALSE</v>
      </c>
      <c r="AA3668" s="2" t="e">
        <f t="shared" si="297"/>
        <v>#VALUE!</v>
      </c>
      <c r="AB3668">
        <f t="shared" si="298"/>
        <v>0.18436255646948599</v>
      </c>
    </row>
    <row r="3669" spans="1:28">
      <c r="A3669">
        <v>3668</v>
      </c>
      <c r="B3669" t="s">
        <v>234</v>
      </c>
      <c r="C3669">
        <v>-1.6869812207965301E-3</v>
      </c>
      <c r="D3669">
        <v>1.53736718813274E-2</v>
      </c>
      <c r="E3669">
        <v>-0.109731834646836</v>
      </c>
      <c r="F3669">
        <v>0.91281330932660998</v>
      </c>
      <c r="G3669" t="s">
        <v>1085</v>
      </c>
      <c r="H3669" t="b">
        <v>0</v>
      </c>
      <c r="I3669" t="s">
        <v>382</v>
      </c>
      <c r="J3669" t="s">
        <v>382</v>
      </c>
      <c r="K3669" t="s">
        <v>382</v>
      </c>
      <c r="X3669" t="str">
        <f t="shared" si="294"/>
        <v>-0.109731834646836_0.91281330932661</v>
      </c>
      <c r="Y3669" t="str">
        <f t="shared" si="295"/>
        <v>grade6_all_grade_t8_ra_cont_selfcontrol_std</v>
      </c>
      <c r="Z3669" t="str">
        <f t="shared" si="296"/>
        <v>FALSE</v>
      </c>
      <c r="AA3669" s="2" t="e">
        <f t="shared" si="297"/>
        <v>#VALUE!</v>
      </c>
      <c r="AB3669">
        <f t="shared" si="298"/>
        <v>1.53736718813274E-2</v>
      </c>
    </row>
    <row r="3670" spans="1:28">
      <c r="A3670">
        <v>3669</v>
      </c>
      <c r="B3670" t="s">
        <v>140</v>
      </c>
      <c r="C3670">
        <v>0.70593791546289597</v>
      </c>
      <c r="D3670">
        <v>0.38215982596217202</v>
      </c>
      <c r="E3670">
        <v>1.84723214609369</v>
      </c>
      <c r="F3670">
        <v>6.7283878761362201E-2</v>
      </c>
      <c r="G3670" t="s">
        <v>1085</v>
      </c>
      <c r="H3670" t="b">
        <v>0</v>
      </c>
      <c r="I3670" t="s">
        <v>382</v>
      </c>
      <c r="J3670" t="s">
        <v>382</v>
      </c>
      <c r="K3670" t="s">
        <v>382</v>
      </c>
      <c r="X3670" t="str">
        <f t="shared" si="294"/>
        <v>1.84723214609369_0.0672838787613622</v>
      </c>
      <c r="Y3670" t="str">
        <f t="shared" si="295"/>
        <v>grade6_all_grade_t8_ra_cont_selfcontrol_std</v>
      </c>
      <c r="Z3670" t="str">
        <f t="shared" si="296"/>
        <v>FALSE</v>
      </c>
      <c r="AA3670" s="2" t="e">
        <f t="shared" si="297"/>
        <v>#VALUE!</v>
      </c>
      <c r="AB3670">
        <f t="shared" si="298"/>
        <v>0.38215982596217202</v>
      </c>
    </row>
    <row r="3671" spans="1:28">
      <c r="A3671">
        <v>3670</v>
      </c>
      <c r="B3671" t="s">
        <v>117</v>
      </c>
      <c r="C3671">
        <v>0.27199880818201499</v>
      </c>
      <c r="D3671">
        <v>0.56733480935552105</v>
      </c>
      <c r="E3671">
        <v>0.47943260962781198</v>
      </c>
      <c r="F3671">
        <v>0.632541385426032</v>
      </c>
      <c r="G3671" t="s">
        <v>1085</v>
      </c>
      <c r="H3671" t="b">
        <v>0</v>
      </c>
      <c r="I3671" t="s">
        <v>382</v>
      </c>
      <c r="J3671" t="s">
        <v>382</v>
      </c>
      <c r="K3671" t="s">
        <v>382</v>
      </c>
      <c r="X3671" t="str">
        <f t="shared" si="294"/>
        <v>0.479432609627812_0.632541385426032</v>
      </c>
      <c r="Y3671" t="str">
        <f t="shared" si="295"/>
        <v>grade6_all_grade_t8_ra_cont_selfcontrol_std</v>
      </c>
      <c r="Z3671" t="str">
        <f t="shared" si="296"/>
        <v>FALSE</v>
      </c>
      <c r="AA3671" s="2" t="e">
        <f t="shared" si="297"/>
        <v>#VALUE!</v>
      </c>
      <c r="AB3671">
        <f t="shared" si="298"/>
        <v>0.56733480935552105</v>
      </c>
    </row>
    <row r="3672" spans="1:28">
      <c r="A3672">
        <v>3671</v>
      </c>
      <c r="B3672" t="s">
        <v>118</v>
      </c>
      <c r="C3672">
        <v>0.20394599822536799</v>
      </c>
      <c r="D3672">
        <v>0.71115214915953895</v>
      </c>
      <c r="E3672">
        <v>0.28678250985587</v>
      </c>
      <c r="F3672">
        <v>0.77479490766460102</v>
      </c>
      <c r="G3672" t="s">
        <v>1085</v>
      </c>
      <c r="H3672" t="b">
        <v>0</v>
      </c>
      <c r="I3672" t="s">
        <v>382</v>
      </c>
      <c r="J3672" t="s">
        <v>382</v>
      </c>
      <c r="K3672" t="s">
        <v>382</v>
      </c>
      <c r="X3672" t="str">
        <f t="shared" si="294"/>
        <v>0.28678250985587_0.774794907664601</v>
      </c>
      <c r="Y3672" t="str">
        <f t="shared" si="295"/>
        <v>grade6_all_grade_t8_ra_cont_selfcontrol_std</v>
      </c>
      <c r="Z3672" t="str">
        <f t="shared" si="296"/>
        <v>FALSE</v>
      </c>
      <c r="AA3672" s="2" t="e">
        <f t="shared" si="297"/>
        <v>#VALUE!</v>
      </c>
      <c r="AB3672">
        <f t="shared" si="298"/>
        <v>0.71115214915953895</v>
      </c>
    </row>
    <row r="3673" spans="1:28">
      <c r="A3673">
        <v>3672</v>
      </c>
      <c r="B3673" t="s">
        <v>119</v>
      </c>
      <c r="C3673">
        <v>-3.9108855246173198E-2</v>
      </c>
      <c r="D3673">
        <v>0.73435865190046401</v>
      </c>
      <c r="E3673">
        <v>-5.32557969392237E-2</v>
      </c>
      <c r="F3673">
        <v>0.95762050187636805</v>
      </c>
      <c r="G3673" t="s">
        <v>1085</v>
      </c>
      <c r="H3673" t="b">
        <v>0</v>
      </c>
      <c r="I3673" t="s">
        <v>382</v>
      </c>
      <c r="J3673" t="s">
        <v>382</v>
      </c>
      <c r="K3673" t="s">
        <v>382</v>
      </c>
      <c r="X3673" t="str">
        <f t="shared" si="294"/>
        <v>-0.0532557969392237_0.957620501876368</v>
      </c>
      <c r="Y3673" t="str">
        <f t="shared" si="295"/>
        <v>grade6_all_grade_t8_ra_cont_selfcontrol_std</v>
      </c>
      <c r="Z3673" t="str">
        <f t="shared" si="296"/>
        <v>FALSE</v>
      </c>
      <c r="AA3673" s="2" t="e">
        <f t="shared" si="297"/>
        <v>#VALUE!</v>
      </c>
      <c r="AB3673">
        <f t="shared" si="298"/>
        <v>0.73435865190046401</v>
      </c>
    </row>
    <row r="3674" spans="1:28">
      <c r="A3674">
        <v>3673</v>
      </c>
      <c r="B3674" t="s">
        <v>120</v>
      </c>
      <c r="C3674">
        <v>5.5458508646586399E-2</v>
      </c>
      <c r="D3674">
        <v>0.775834869878261</v>
      </c>
      <c r="E3674">
        <v>7.1482361517585094E-2</v>
      </c>
      <c r="F3674">
        <v>0.94313802905542798</v>
      </c>
      <c r="G3674" t="s">
        <v>1085</v>
      </c>
      <c r="H3674" t="b">
        <v>0</v>
      </c>
      <c r="I3674" t="s">
        <v>382</v>
      </c>
      <c r="J3674" t="s">
        <v>382</v>
      </c>
      <c r="K3674" t="s">
        <v>382</v>
      </c>
      <c r="X3674" t="str">
        <f t="shared" si="294"/>
        <v>0.0714823615175851_0.943138029055428</v>
      </c>
      <c r="Y3674" t="str">
        <f t="shared" si="295"/>
        <v>grade6_all_grade_t8_ra_cont_selfcontrol_std</v>
      </c>
      <c r="Z3674" t="str">
        <f t="shared" si="296"/>
        <v>FALSE</v>
      </c>
      <c r="AA3674" s="2" t="e">
        <f t="shared" si="297"/>
        <v>#VALUE!</v>
      </c>
      <c r="AB3674">
        <f t="shared" si="298"/>
        <v>0.775834869878261</v>
      </c>
    </row>
    <row r="3675" spans="1:28">
      <c r="A3675">
        <v>3674</v>
      </c>
      <c r="B3675" t="s">
        <v>116</v>
      </c>
      <c r="C3675">
        <v>0.156371396014886</v>
      </c>
      <c r="D3675">
        <v>0.13894218589774501</v>
      </c>
      <c r="E3675">
        <v>1.1254421758555599</v>
      </c>
      <c r="F3675">
        <v>0.26200695194950102</v>
      </c>
      <c r="G3675" t="s">
        <v>1086</v>
      </c>
      <c r="H3675" t="b">
        <v>0</v>
      </c>
      <c r="I3675" t="s">
        <v>382</v>
      </c>
      <c r="J3675" t="s">
        <v>382</v>
      </c>
      <c r="K3675" t="s">
        <v>382</v>
      </c>
      <c r="X3675" t="str">
        <f t="shared" si="294"/>
        <v>1.12544217585556_0.262006951949501</v>
      </c>
      <c r="Y3675" t="str">
        <f t="shared" si="295"/>
        <v>grade7_all_grade_t8_ra_cont_selfcontrol_std</v>
      </c>
      <c r="Z3675" t="str">
        <f t="shared" si="296"/>
        <v>FALSE</v>
      </c>
      <c r="AA3675" s="2" t="e">
        <f t="shared" si="297"/>
        <v>#VALUE!</v>
      </c>
      <c r="AB3675">
        <f t="shared" si="298"/>
        <v>0.13894218589774501</v>
      </c>
    </row>
    <row r="3676" spans="1:28">
      <c r="A3676">
        <v>3675</v>
      </c>
      <c r="B3676" t="s">
        <v>234</v>
      </c>
      <c r="C3676">
        <v>-1.46079137451233E-2</v>
      </c>
      <c r="D3676">
        <v>1.1791562272834901E-2</v>
      </c>
      <c r="E3676">
        <v>-1.23884464222155</v>
      </c>
      <c r="F3676">
        <v>0.21713111157430401</v>
      </c>
      <c r="G3676" t="s">
        <v>1086</v>
      </c>
      <c r="H3676" t="b">
        <v>0</v>
      </c>
      <c r="I3676" t="s">
        <v>382</v>
      </c>
      <c r="J3676" t="s">
        <v>382</v>
      </c>
      <c r="K3676" t="s">
        <v>382</v>
      </c>
      <c r="X3676" t="str">
        <f t="shared" si="294"/>
        <v>-1.23884464222155_0.217131111574304</v>
      </c>
      <c r="Y3676" t="str">
        <f t="shared" si="295"/>
        <v>grade7_all_grade_t8_ra_cont_selfcontrol_std</v>
      </c>
      <c r="Z3676" t="str">
        <f t="shared" si="296"/>
        <v>FALSE</v>
      </c>
      <c r="AA3676" s="2" t="e">
        <f t="shared" si="297"/>
        <v>#VALUE!</v>
      </c>
      <c r="AB3676">
        <f t="shared" si="298"/>
        <v>1.1791562272834901E-2</v>
      </c>
    </row>
    <row r="3677" spans="1:28">
      <c r="A3677">
        <v>3676</v>
      </c>
      <c r="B3677" t="s">
        <v>140</v>
      </c>
      <c r="C3677">
        <v>0.57260012096939195</v>
      </c>
      <c r="D3677">
        <v>0.230673197904326</v>
      </c>
      <c r="E3677">
        <v>2.4823001812585299</v>
      </c>
      <c r="F3677">
        <v>1.4036284726704399E-2</v>
      </c>
      <c r="G3677" t="s">
        <v>1086</v>
      </c>
      <c r="H3677" t="b">
        <v>0</v>
      </c>
      <c r="I3677" t="s">
        <v>382</v>
      </c>
      <c r="J3677" t="s">
        <v>382</v>
      </c>
      <c r="K3677" t="s">
        <v>382</v>
      </c>
      <c r="X3677" t="str">
        <f t="shared" si="294"/>
        <v>2.48230018125853_0.0140362847267044</v>
      </c>
      <c r="Y3677" t="str">
        <f t="shared" si="295"/>
        <v>grade7_all_grade_t8_ra_cont_selfcontrol_std</v>
      </c>
      <c r="Z3677" t="str">
        <f t="shared" si="296"/>
        <v>FALSE</v>
      </c>
      <c r="AA3677" s="2" t="e">
        <f t="shared" si="297"/>
        <v>#VALUE!</v>
      </c>
      <c r="AB3677">
        <f t="shared" si="298"/>
        <v>0.230673197904326</v>
      </c>
    </row>
    <row r="3678" spans="1:28">
      <c r="A3678">
        <v>3677</v>
      </c>
      <c r="B3678" t="s">
        <v>117</v>
      </c>
      <c r="C3678">
        <v>-4.4087820098022298E-2</v>
      </c>
      <c r="D3678">
        <v>0.47408789899181603</v>
      </c>
      <c r="E3678">
        <v>-9.2995033604060306E-2</v>
      </c>
      <c r="F3678">
        <v>0.92601831311333005</v>
      </c>
      <c r="G3678" t="s">
        <v>1086</v>
      </c>
      <c r="H3678" t="b">
        <v>0</v>
      </c>
      <c r="I3678" t="s">
        <v>382</v>
      </c>
      <c r="J3678" t="s">
        <v>382</v>
      </c>
      <c r="K3678" t="s">
        <v>382</v>
      </c>
      <c r="X3678" t="str">
        <f t="shared" si="294"/>
        <v>-0.0929950336040603_0.92601831311333</v>
      </c>
      <c r="Y3678" t="str">
        <f t="shared" si="295"/>
        <v>grade7_all_grade_t8_ra_cont_selfcontrol_std</v>
      </c>
      <c r="Z3678" t="str">
        <f t="shared" si="296"/>
        <v>FALSE</v>
      </c>
      <c r="AA3678" s="2" t="e">
        <f t="shared" si="297"/>
        <v>#VALUE!</v>
      </c>
      <c r="AB3678">
        <f t="shared" si="298"/>
        <v>0.47408789899181603</v>
      </c>
    </row>
    <row r="3679" spans="1:28">
      <c r="A3679">
        <v>3678</v>
      </c>
      <c r="B3679" t="s">
        <v>118</v>
      </c>
      <c r="C3679">
        <v>0.37854562070407399</v>
      </c>
      <c r="D3679">
        <v>0.474275442833895</v>
      </c>
      <c r="E3679">
        <v>0.79815564230394198</v>
      </c>
      <c r="F3679">
        <v>0.425906963382579</v>
      </c>
      <c r="G3679" t="s">
        <v>1086</v>
      </c>
      <c r="H3679" t="b">
        <v>0</v>
      </c>
      <c r="I3679" t="s">
        <v>382</v>
      </c>
      <c r="J3679" t="s">
        <v>382</v>
      </c>
      <c r="K3679" t="s">
        <v>382</v>
      </c>
      <c r="X3679" t="str">
        <f t="shared" si="294"/>
        <v>0.798155642303942_0.425906963382579</v>
      </c>
      <c r="Y3679" t="str">
        <f t="shared" si="295"/>
        <v>grade7_all_grade_t8_ra_cont_selfcontrol_std</v>
      </c>
      <c r="Z3679" t="str">
        <f t="shared" si="296"/>
        <v>FALSE</v>
      </c>
      <c r="AA3679" s="2" t="e">
        <f t="shared" si="297"/>
        <v>#VALUE!</v>
      </c>
      <c r="AB3679">
        <f t="shared" si="298"/>
        <v>0.474275442833895</v>
      </c>
    </row>
    <row r="3680" spans="1:28">
      <c r="A3680">
        <v>3679</v>
      </c>
      <c r="B3680" t="s">
        <v>119</v>
      </c>
      <c r="C3680">
        <v>-6.2531255771289401E-2</v>
      </c>
      <c r="D3680">
        <v>0.492695053677073</v>
      </c>
      <c r="E3680">
        <v>-0.12691675165928101</v>
      </c>
      <c r="F3680">
        <v>0.89915806375422702</v>
      </c>
      <c r="G3680" t="s">
        <v>1086</v>
      </c>
      <c r="H3680" t="b">
        <v>0</v>
      </c>
      <c r="I3680" t="s">
        <v>382</v>
      </c>
      <c r="J3680" t="s">
        <v>382</v>
      </c>
      <c r="K3680" t="s">
        <v>382</v>
      </c>
      <c r="X3680" t="str">
        <f t="shared" si="294"/>
        <v>-0.126916751659281_0.899158063754227</v>
      </c>
      <c r="Y3680" t="str">
        <f t="shared" si="295"/>
        <v>grade7_all_grade_t8_ra_cont_selfcontrol_std</v>
      </c>
      <c r="Z3680" t="str">
        <f t="shared" si="296"/>
        <v>FALSE</v>
      </c>
      <c r="AA3680" s="2" t="e">
        <f t="shared" si="297"/>
        <v>#VALUE!</v>
      </c>
      <c r="AB3680">
        <f t="shared" si="298"/>
        <v>0.492695053677073</v>
      </c>
    </row>
    <row r="3681" spans="1:28">
      <c r="A3681">
        <v>3680</v>
      </c>
      <c r="B3681" t="s">
        <v>120</v>
      </c>
      <c r="C3681">
        <v>2.9574617960057201E-2</v>
      </c>
      <c r="D3681">
        <v>0.506968787821927</v>
      </c>
      <c r="E3681">
        <v>5.8336171122324199E-2</v>
      </c>
      <c r="F3681">
        <v>0.95355018578642503</v>
      </c>
      <c r="G3681" t="s">
        <v>1086</v>
      </c>
      <c r="H3681" t="b">
        <v>0</v>
      </c>
      <c r="I3681" t="s">
        <v>382</v>
      </c>
      <c r="J3681" t="s">
        <v>382</v>
      </c>
      <c r="K3681" t="s">
        <v>382</v>
      </c>
      <c r="X3681" t="str">
        <f t="shared" si="294"/>
        <v>0.0583361711223242_0.953550185786425</v>
      </c>
      <c r="Y3681" t="str">
        <f t="shared" si="295"/>
        <v>grade7_all_grade_t8_ra_cont_selfcontrol_std</v>
      </c>
      <c r="Z3681" t="str">
        <f t="shared" si="296"/>
        <v>FALSE</v>
      </c>
      <c r="AA3681" s="2" t="e">
        <f t="shared" si="297"/>
        <v>#VALUE!</v>
      </c>
      <c r="AB3681">
        <f t="shared" si="298"/>
        <v>0.506968787821927</v>
      </c>
    </row>
    <row r="3682" spans="1:28">
      <c r="A3682">
        <v>3681</v>
      </c>
      <c r="B3682" t="s">
        <v>116</v>
      </c>
      <c r="C3682">
        <v>-4.5771066708238002E-2</v>
      </c>
      <c r="D3682">
        <v>0.13723315570260899</v>
      </c>
      <c r="E3682">
        <v>-0.33352775773389598</v>
      </c>
      <c r="F3682">
        <v>0.73914218640515705</v>
      </c>
      <c r="G3682" t="s">
        <v>1087</v>
      </c>
      <c r="H3682" t="b">
        <v>0</v>
      </c>
      <c r="I3682" t="s">
        <v>382</v>
      </c>
      <c r="J3682" t="s">
        <v>382</v>
      </c>
      <c r="K3682" t="s">
        <v>382</v>
      </c>
      <c r="X3682" t="str">
        <f t="shared" si="294"/>
        <v>-0.333527757733896_0.739142186405157</v>
      </c>
      <c r="Y3682" t="str">
        <f t="shared" si="295"/>
        <v>grade8_all_grade_t8_ra_cont_selfcontrol_std</v>
      </c>
      <c r="Z3682" t="str">
        <f t="shared" si="296"/>
        <v>FALSE</v>
      </c>
      <c r="AA3682" s="2" t="e">
        <f t="shared" si="297"/>
        <v>#VALUE!</v>
      </c>
      <c r="AB3682">
        <f t="shared" si="298"/>
        <v>0.13723315570260899</v>
      </c>
    </row>
    <row r="3683" spans="1:28">
      <c r="A3683">
        <v>3682</v>
      </c>
      <c r="B3683" t="s">
        <v>234</v>
      </c>
      <c r="C3683">
        <v>4.46822169210333E-3</v>
      </c>
      <c r="D3683">
        <v>1.25017505859137E-2</v>
      </c>
      <c r="E3683">
        <v>0.35740768154004698</v>
      </c>
      <c r="F3683">
        <v>0.72122478867779605</v>
      </c>
      <c r="G3683" t="s">
        <v>1087</v>
      </c>
      <c r="H3683" t="b">
        <v>0</v>
      </c>
      <c r="I3683" t="s">
        <v>382</v>
      </c>
      <c r="J3683" t="s">
        <v>382</v>
      </c>
      <c r="K3683" t="s">
        <v>382</v>
      </c>
      <c r="X3683" t="str">
        <f t="shared" si="294"/>
        <v>0.357407681540047_0.721224788677796</v>
      </c>
      <c r="Y3683" t="str">
        <f t="shared" si="295"/>
        <v>grade8_all_grade_t8_ra_cont_selfcontrol_std</v>
      </c>
      <c r="Z3683" t="str">
        <f t="shared" si="296"/>
        <v>FALSE</v>
      </c>
      <c r="AA3683" s="2" t="e">
        <f t="shared" si="297"/>
        <v>#VALUE!</v>
      </c>
      <c r="AB3683">
        <f t="shared" si="298"/>
        <v>1.25017505859137E-2</v>
      </c>
    </row>
    <row r="3684" spans="1:28">
      <c r="A3684">
        <v>3683</v>
      </c>
      <c r="B3684" t="s">
        <v>140</v>
      </c>
      <c r="C3684">
        <v>0.57122156000834101</v>
      </c>
      <c r="D3684">
        <v>0.203209921999395</v>
      </c>
      <c r="E3684">
        <v>2.8109924672380999</v>
      </c>
      <c r="F3684">
        <v>5.5122710241165898E-3</v>
      </c>
      <c r="G3684" t="s">
        <v>1087</v>
      </c>
      <c r="H3684" t="b">
        <v>0</v>
      </c>
      <c r="I3684" t="s">
        <v>382</v>
      </c>
      <c r="J3684" t="s">
        <v>382</v>
      </c>
      <c r="K3684" t="s">
        <v>382</v>
      </c>
      <c r="X3684" t="str">
        <f t="shared" si="294"/>
        <v>2.8109924672381_0.00551227102411659</v>
      </c>
      <c r="Y3684" t="str">
        <f t="shared" si="295"/>
        <v>grade8_all_grade_t8_ra_cont_selfcontrol_std</v>
      </c>
      <c r="Z3684" t="str">
        <f t="shared" si="296"/>
        <v>FALSE</v>
      </c>
      <c r="AA3684" s="2" t="e">
        <f t="shared" si="297"/>
        <v>#VALUE!</v>
      </c>
      <c r="AB3684">
        <f t="shared" si="298"/>
        <v>0.203209921999395</v>
      </c>
    </row>
    <row r="3685" spans="1:28">
      <c r="A3685">
        <v>3684</v>
      </c>
      <c r="B3685" t="s">
        <v>117</v>
      </c>
      <c r="C3685">
        <v>0.22452384476621401</v>
      </c>
      <c r="D3685">
        <v>0.35456926698297297</v>
      </c>
      <c r="E3685">
        <v>0.633229852876662</v>
      </c>
      <c r="F3685">
        <v>0.527424610923375</v>
      </c>
      <c r="G3685" t="s">
        <v>1087</v>
      </c>
      <c r="H3685" t="b">
        <v>0</v>
      </c>
      <c r="I3685" t="s">
        <v>382</v>
      </c>
      <c r="J3685" t="s">
        <v>382</v>
      </c>
      <c r="K3685" t="s">
        <v>382</v>
      </c>
      <c r="X3685" t="str">
        <f t="shared" si="294"/>
        <v>0.633229852876662_0.527424610923375</v>
      </c>
      <c r="Y3685" t="str">
        <f t="shared" si="295"/>
        <v>grade8_all_grade_t8_ra_cont_selfcontrol_std</v>
      </c>
      <c r="Z3685" t="str">
        <f t="shared" si="296"/>
        <v>FALSE</v>
      </c>
      <c r="AA3685" s="2" t="e">
        <f t="shared" si="297"/>
        <v>#VALUE!</v>
      </c>
      <c r="AB3685">
        <f t="shared" si="298"/>
        <v>0.35456926698297297</v>
      </c>
    </row>
    <row r="3686" spans="1:28">
      <c r="A3686">
        <v>3685</v>
      </c>
      <c r="B3686" t="s">
        <v>118</v>
      </c>
      <c r="C3686">
        <v>0.23529053823297499</v>
      </c>
      <c r="D3686">
        <v>0.35376530254789701</v>
      </c>
      <c r="E3686">
        <v>0.665103492452086</v>
      </c>
      <c r="F3686">
        <v>0.50687513054414302</v>
      </c>
      <c r="G3686" t="s">
        <v>1087</v>
      </c>
      <c r="H3686" t="b">
        <v>0</v>
      </c>
      <c r="I3686" t="s">
        <v>382</v>
      </c>
      <c r="J3686" t="s">
        <v>382</v>
      </c>
      <c r="K3686" t="s">
        <v>382</v>
      </c>
      <c r="X3686" t="str">
        <f t="shared" si="294"/>
        <v>0.665103492452086_0.506875130544143</v>
      </c>
      <c r="Y3686" t="str">
        <f t="shared" si="295"/>
        <v>grade8_all_grade_t8_ra_cont_selfcontrol_std</v>
      </c>
      <c r="Z3686" t="str">
        <f t="shared" si="296"/>
        <v>FALSE</v>
      </c>
      <c r="AA3686" s="2" t="e">
        <f t="shared" si="297"/>
        <v>#VALUE!</v>
      </c>
      <c r="AB3686">
        <f t="shared" si="298"/>
        <v>0.35376530254789701</v>
      </c>
    </row>
    <row r="3687" spans="1:28">
      <c r="A3687">
        <v>3686</v>
      </c>
      <c r="B3687" t="s">
        <v>119</v>
      </c>
      <c r="C3687">
        <v>0.121057310689809</v>
      </c>
      <c r="D3687">
        <v>0.43879026480948402</v>
      </c>
      <c r="E3687">
        <v>0.275888779671011</v>
      </c>
      <c r="F3687">
        <v>0.78296468385342799</v>
      </c>
      <c r="G3687" t="s">
        <v>1087</v>
      </c>
      <c r="H3687" t="b">
        <v>0</v>
      </c>
      <c r="I3687" t="s">
        <v>382</v>
      </c>
      <c r="J3687" t="s">
        <v>382</v>
      </c>
      <c r="K3687" t="s">
        <v>382</v>
      </c>
      <c r="X3687" t="str">
        <f t="shared" si="294"/>
        <v>0.275888779671011_0.782964683853428</v>
      </c>
      <c r="Y3687" t="str">
        <f t="shared" si="295"/>
        <v>grade8_all_grade_t8_ra_cont_selfcontrol_std</v>
      </c>
      <c r="Z3687" t="str">
        <f t="shared" si="296"/>
        <v>FALSE</v>
      </c>
      <c r="AA3687" s="2" t="e">
        <f t="shared" si="297"/>
        <v>#VALUE!</v>
      </c>
      <c r="AB3687">
        <f t="shared" si="298"/>
        <v>0.43879026480948402</v>
      </c>
    </row>
    <row r="3688" spans="1:28">
      <c r="A3688">
        <v>3687</v>
      </c>
      <c r="B3688" t="s">
        <v>120</v>
      </c>
      <c r="C3688">
        <v>-0.15707555745459101</v>
      </c>
      <c r="D3688">
        <v>0.40462277899538701</v>
      </c>
      <c r="E3688">
        <v>-0.38820245821202698</v>
      </c>
      <c r="F3688">
        <v>0.69834626713149905</v>
      </c>
      <c r="G3688" t="s">
        <v>1087</v>
      </c>
      <c r="H3688" t="b">
        <v>0</v>
      </c>
      <c r="I3688" t="s">
        <v>382</v>
      </c>
      <c r="J3688" t="s">
        <v>382</v>
      </c>
      <c r="K3688" t="s">
        <v>382</v>
      </c>
      <c r="X3688" t="str">
        <f t="shared" si="294"/>
        <v>-0.388202458212027_0.698346267131499</v>
      </c>
      <c r="Y3688" t="str">
        <f t="shared" si="295"/>
        <v>grade8_all_grade_t8_ra_cont_selfcontrol_std</v>
      </c>
      <c r="Z3688" t="str">
        <f t="shared" si="296"/>
        <v>FALSE</v>
      </c>
      <c r="AA3688" s="2" t="e">
        <f t="shared" si="297"/>
        <v>#VALUE!</v>
      </c>
      <c r="AB3688">
        <f t="shared" si="298"/>
        <v>0.40462277899538701</v>
      </c>
    </row>
    <row r="3689" spans="1:28">
      <c r="A3689">
        <v>3688</v>
      </c>
      <c r="B3689" t="s">
        <v>116</v>
      </c>
      <c r="C3689">
        <v>0.111442447453629</v>
      </c>
      <c r="D3689">
        <v>0.10932013120836501</v>
      </c>
      <c r="E3689">
        <v>1.0194137733078601</v>
      </c>
      <c r="F3689">
        <v>0.30942187124310599</v>
      </c>
      <c r="G3689" t="s">
        <v>1088</v>
      </c>
      <c r="H3689" t="b">
        <v>0</v>
      </c>
      <c r="I3689" t="s">
        <v>382</v>
      </c>
      <c r="J3689" t="s">
        <v>382</v>
      </c>
      <c r="K3689" t="s">
        <v>382</v>
      </c>
      <c r="X3689" t="str">
        <f t="shared" si="294"/>
        <v>1.01941377330786_0.309421871243106</v>
      </c>
      <c r="Y3689" t="str">
        <f t="shared" si="295"/>
        <v>grade9_all_grade_t8_ra_cont_selfcontrol_std</v>
      </c>
      <c r="Z3689" t="str">
        <f t="shared" si="296"/>
        <v>FALSE</v>
      </c>
      <c r="AA3689" s="2" t="e">
        <f t="shared" si="297"/>
        <v>#VALUE!</v>
      </c>
      <c r="AB3689">
        <f t="shared" si="298"/>
        <v>0.10932013120836501</v>
      </c>
    </row>
    <row r="3690" spans="1:28">
      <c r="A3690">
        <v>3689</v>
      </c>
      <c r="B3690" t="s">
        <v>234</v>
      </c>
      <c r="C3690">
        <v>-9.9232751263026095E-3</v>
      </c>
      <c r="D3690">
        <v>9.3833562117759308E-3</v>
      </c>
      <c r="E3690">
        <v>-1.05754006374064</v>
      </c>
      <c r="F3690">
        <v>0.291731172416762</v>
      </c>
      <c r="G3690" t="s">
        <v>1088</v>
      </c>
      <c r="H3690" t="b">
        <v>0</v>
      </c>
      <c r="I3690" t="s">
        <v>382</v>
      </c>
      <c r="J3690" t="s">
        <v>382</v>
      </c>
      <c r="K3690" t="s">
        <v>382</v>
      </c>
      <c r="X3690" t="str">
        <f t="shared" si="294"/>
        <v>-1.05754006374064_0.291731172416762</v>
      </c>
      <c r="Y3690" t="str">
        <f t="shared" si="295"/>
        <v>grade9_all_grade_t8_ra_cont_selfcontrol_std</v>
      </c>
      <c r="Z3690" t="str">
        <f t="shared" si="296"/>
        <v>FALSE</v>
      </c>
      <c r="AA3690" s="2" t="e">
        <f t="shared" si="297"/>
        <v>#VALUE!</v>
      </c>
      <c r="AB3690">
        <f t="shared" si="298"/>
        <v>9.3833562117759308E-3</v>
      </c>
    </row>
    <row r="3691" spans="1:28">
      <c r="A3691">
        <v>3690</v>
      </c>
      <c r="B3691" t="s">
        <v>140</v>
      </c>
      <c r="C3691">
        <v>0.49686558014063398</v>
      </c>
      <c r="D3691">
        <v>0.221192629928157</v>
      </c>
      <c r="E3691">
        <v>2.2463026019538499</v>
      </c>
      <c r="F3691">
        <v>2.59423428515939E-2</v>
      </c>
      <c r="G3691" t="s">
        <v>1088</v>
      </c>
      <c r="H3691" t="b">
        <v>0</v>
      </c>
      <c r="I3691" t="s">
        <v>382</v>
      </c>
      <c r="J3691" t="s">
        <v>382</v>
      </c>
      <c r="K3691" t="s">
        <v>382</v>
      </c>
      <c r="X3691" t="str">
        <f t="shared" si="294"/>
        <v>2.24630260195385_0.0259423428515939</v>
      </c>
      <c r="Y3691" t="str">
        <f t="shared" si="295"/>
        <v>grade9_all_grade_t8_ra_cont_selfcontrol_std</v>
      </c>
      <c r="Z3691" t="str">
        <f t="shared" si="296"/>
        <v>FALSE</v>
      </c>
      <c r="AA3691" s="2" t="e">
        <f t="shared" si="297"/>
        <v>#VALUE!</v>
      </c>
      <c r="AB3691">
        <f t="shared" si="298"/>
        <v>0.221192629928157</v>
      </c>
    </row>
    <row r="3692" spans="1:28">
      <c r="A3692">
        <v>3691</v>
      </c>
      <c r="B3692" t="s">
        <v>117</v>
      </c>
      <c r="C3692">
        <v>9.3884908451664206E-3</v>
      </c>
      <c r="D3692">
        <v>0.33597435964086803</v>
      </c>
      <c r="E3692">
        <v>2.7944069467688099E-2</v>
      </c>
      <c r="F3692">
        <v>0.97773878378792101</v>
      </c>
      <c r="G3692" t="s">
        <v>1088</v>
      </c>
      <c r="H3692" t="b">
        <v>0</v>
      </c>
      <c r="I3692" t="s">
        <v>382</v>
      </c>
      <c r="J3692" t="s">
        <v>382</v>
      </c>
      <c r="K3692" t="s">
        <v>382</v>
      </c>
      <c r="X3692" t="str">
        <f t="shared" si="294"/>
        <v>0.0279440694676881_0.977738783787921</v>
      </c>
      <c r="Y3692" t="str">
        <f t="shared" si="295"/>
        <v>grade9_all_grade_t8_ra_cont_selfcontrol_std</v>
      </c>
      <c r="Z3692" t="str">
        <f t="shared" si="296"/>
        <v>FALSE</v>
      </c>
      <c r="AA3692" s="2" t="e">
        <f t="shared" si="297"/>
        <v>#VALUE!</v>
      </c>
      <c r="AB3692">
        <f t="shared" si="298"/>
        <v>0.33597435964086803</v>
      </c>
    </row>
    <row r="3693" spans="1:28">
      <c r="A3693">
        <v>3692</v>
      </c>
      <c r="B3693" t="s">
        <v>118</v>
      </c>
      <c r="C3693">
        <v>0.12988505722947499</v>
      </c>
      <c r="D3693">
        <v>0.31244598710664001</v>
      </c>
      <c r="E3693">
        <v>0.41570403394281402</v>
      </c>
      <c r="F3693">
        <v>0.67813880794083603</v>
      </c>
      <c r="G3693" t="s">
        <v>1088</v>
      </c>
      <c r="H3693" t="b">
        <v>0</v>
      </c>
      <c r="I3693" t="s">
        <v>382</v>
      </c>
      <c r="J3693" t="s">
        <v>382</v>
      </c>
      <c r="K3693" t="s">
        <v>382</v>
      </c>
      <c r="X3693" t="str">
        <f t="shared" si="294"/>
        <v>0.415704033942814_0.678138807940836</v>
      </c>
      <c r="Y3693" t="str">
        <f t="shared" si="295"/>
        <v>grade9_all_grade_t8_ra_cont_selfcontrol_std</v>
      </c>
      <c r="Z3693" t="str">
        <f t="shared" si="296"/>
        <v>FALSE</v>
      </c>
      <c r="AA3693" s="2" t="e">
        <f t="shared" si="297"/>
        <v>#VALUE!</v>
      </c>
      <c r="AB3693">
        <f t="shared" si="298"/>
        <v>0.31244598710664001</v>
      </c>
    </row>
    <row r="3694" spans="1:28">
      <c r="A3694">
        <v>3693</v>
      </c>
      <c r="B3694" t="s">
        <v>119</v>
      </c>
      <c r="C3694">
        <v>-0.11783802346802</v>
      </c>
      <c r="D3694">
        <v>0.31992634373461598</v>
      </c>
      <c r="E3694">
        <v>-0.36832860367937897</v>
      </c>
      <c r="F3694">
        <v>0.71307594757103099</v>
      </c>
      <c r="G3694" t="s">
        <v>1088</v>
      </c>
      <c r="H3694" t="b">
        <v>0</v>
      </c>
      <c r="I3694" t="s">
        <v>382</v>
      </c>
      <c r="J3694" t="s">
        <v>382</v>
      </c>
      <c r="K3694" t="s">
        <v>382</v>
      </c>
      <c r="X3694" t="str">
        <f t="shared" si="294"/>
        <v>-0.368328603679379_0.713075947571031</v>
      </c>
      <c r="Y3694" t="str">
        <f t="shared" si="295"/>
        <v>grade9_all_grade_t8_ra_cont_selfcontrol_std</v>
      </c>
      <c r="Z3694" t="str">
        <f t="shared" si="296"/>
        <v>FALSE</v>
      </c>
      <c r="AA3694" s="2" t="e">
        <f t="shared" si="297"/>
        <v>#VALUE!</v>
      </c>
      <c r="AB3694">
        <f t="shared" si="298"/>
        <v>0.31992634373461598</v>
      </c>
    </row>
    <row r="3695" spans="1:28">
      <c r="A3695">
        <v>3694</v>
      </c>
      <c r="B3695" t="s">
        <v>120</v>
      </c>
      <c r="C3695">
        <v>-0.17304062939987999</v>
      </c>
      <c r="D3695">
        <v>0.420548870405272</v>
      </c>
      <c r="E3695">
        <v>-0.41146378358625801</v>
      </c>
      <c r="F3695">
        <v>0.68123885863818301</v>
      </c>
      <c r="G3695" t="s">
        <v>1088</v>
      </c>
      <c r="H3695" t="b">
        <v>0</v>
      </c>
      <c r="I3695" t="s">
        <v>382</v>
      </c>
      <c r="J3695" t="s">
        <v>382</v>
      </c>
      <c r="K3695" t="s">
        <v>382</v>
      </c>
      <c r="X3695" t="str">
        <f t="shared" si="294"/>
        <v>-0.411463783586258_0.681238858638183</v>
      </c>
      <c r="Y3695" t="str">
        <f t="shared" si="295"/>
        <v>grade9_all_grade_t8_ra_cont_selfcontrol_std</v>
      </c>
      <c r="Z3695" t="str">
        <f t="shared" si="296"/>
        <v>FALSE</v>
      </c>
      <c r="AA3695" s="2" t="e">
        <f t="shared" si="297"/>
        <v>#VALUE!</v>
      </c>
      <c r="AB3695">
        <f t="shared" si="298"/>
        <v>0.420548870405272</v>
      </c>
    </row>
    <row r="3696" spans="1:28">
      <c r="A3696">
        <v>3695</v>
      </c>
      <c r="B3696" t="s">
        <v>116</v>
      </c>
      <c r="C3696">
        <v>0.153891719713731</v>
      </c>
      <c r="D3696">
        <v>0.50591900374448495</v>
      </c>
      <c r="E3696">
        <v>0.30418252442530103</v>
      </c>
      <c r="F3696">
        <v>0.761945837728222</v>
      </c>
      <c r="G3696" t="s">
        <v>1089</v>
      </c>
      <c r="H3696" t="b">
        <v>0</v>
      </c>
      <c r="I3696" t="s">
        <v>382</v>
      </c>
      <c r="J3696" t="s">
        <v>382</v>
      </c>
      <c r="K3696" t="s">
        <v>382</v>
      </c>
      <c r="X3696" t="str">
        <f t="shared" si="294"/>
        <v>0.304182524425301_0.761945837728222</v>
      </c>
      <c r="Y3696" t="str">
        <f t="shared" si="295"/>
        <v>grade4_not_apr_march_grade_t8_ra_cont_selfcontrol_std</v>
      </c>
      <c r="Z3696" t="str">
        <f t="shared" si="296"/>
        <v>FALSE</v>
      </c>
      <c r="AA3696" s="2" t="e">
        <f t="shared" si="297"/>
        <v>#VALUE!</v>
      </c>
      <c r="AB3696">
        <f t="shared" si="298"/>
        <v>0.50591900374448495</v>
      </c>
    </row>
    <row r="3697" spans="1:28">
      <c r="A3697">
        <v>3696</v>
      </c>
      <c r="B3697" t="s">
        <v>234</v>
      </c>
      <c r="C3697">
        <v>-1.36613490892055E-2</v>
      </c>
      <c r="D3697">
        <v>4.2885371422885198E-2</v>
      </c>
      <c r="E3697">
        <v>-0.31855499056993902</v>
      </c>
      <c r="F3697">
        <v>0.75106988959703602</v>
      </c>
      <c r="G3697" t="s">
        <v>1089</v>
      </c>
      <c r="H3697" t="b">
        <v>0</v>
      </c>
      <c r="I3697" t="s">
        <v>382</v>
      </c>
      <c r="J3697" t="s">
        <v>382</v>
      </c>
      <c r="K3697" t="s">
        <v>382</v>
      </c>
      <c r="X3697" t="str">
        <f t="shared" si="294"/>
        <v>-0.318554990569939_0.751069889597036</v>
      </c>
      <c r="Y3697" t="str">
        <f t="shared" si="295"/>
        <v>grade4_not_apr_march_grade_t8_ra_cont_selfcontrol_std</v>
      </c>
      <c r="Z3697" t="str">
        <f t="shared" si="296"/>
        <v>FALSE</v>
      </c>
      <c r="AA3697" s="2" t="e">
        <f t="shared" si="297"/>
        <v>#VALUE!</v>
      </c>
      <c r="AB3697">
        <f t="shared" si="298"/>
        <v>4.2885371422885198E-2</v>
      </c>
    </row>
    <row r="3698" spans="1:28">
      <c r="A3698">
        <v>3697</v>
      </c>
      <c r="B3698" t="s">
        <v>140</v>
      </c>
      <c r="C3698">
        <v>-0.105303140115724</v>
      </c>
      <c r="D3698">
        <v>0.50903388974555697</v>
      </c>
      <c r="E3698">
        <v>-0.206868623557383</v>
      </c>
      <c r="F3698">
        <v>0.83674936324307503</v>
      </c>
      <c r="G3698" t="s">
        <v>1089</v>
      </c>
      <c r="H3698" t="b">
        <v>0</v>
      </c>
      <c r="I3698" t="s">
        <v>382</v>
      </c>
      <c r="J3698" t="s">
        <v>382</v>
      </c>
      <c r="K3698" t="s">
        <v>382</v>
      </c>
      <c r="X3698" t="str">
        <f t="shared" si="294"/>
        <v>-0.206868623557383_0.836749363243075</v>
      </c>
      <c r="Y3698" t="str">
        <f t="shared" si="295"/>
        <v>grade4_not_apr_march_grade_t8_ra_cont_selfcontrol_std</v>
      </c>
      <c r="Z3698" t="str">
        <f t="shared" si="296"/>
        <v>FALSE</v>
      </c>
      <c r="AA3698" s="2" t="e">
        <f t="shared" si="297"/>
        <v>#VALUE!</v>
      </c>
      <c r="AB3698">
        <f t="shared" si="298"/>
        <v>0.50903388974555697</v>
      </c>
    </row>
    <row r="3699" spans="1:28">
      <c r="A3699">
        <v>3698</v>
      </c>
      <c r="B3699" t="s">
        <v>117</v>
      </c>
      <c r="C3699">
        <v>-0.33862497395105601</v>
      </c>
      <c r="D3699">
        <v>1.07325507857261</v>
      </c>
      <c r="E3699">
        <v>-0.31551210957363002</v>
      </c>
      <c r="F3699">
        <v>0.75336836849534095</v>
      </c>
      <c r="G3699" t="s">
        <v>1089</v>
      </c>
      <c r="H3699" t="b">
        <v>0</v>
      </c>
      <c r="I3699" t="s">
        <v>382</v>
      </c>
      <c r="J3699" t="s">
        <v>382</v>
      </c>
      <c r="K3699" t="s">
        <v>382</v>
      </c>
      <c r="X3699" t="str">
        <f t="shared" si="294"/>
        <v>-0.31551210957363_0.753368368495341</v>
      </c>
      <c r="Y3699" t="str">
        <f t="shared" si="295"/>
        <v>grade4_not_apr_march_grade_t8_ra_cont_selfcontrol_std</v>
      </c>
      <c r="Z3699" t="str">
        <f t="shared" si="296"/>
        <v>FALSE</v>
      </c>
      <c r="AA3699" s="2" t="e">
        <f t="shared" si="297"/>
        <v>#VALUE!</v>
      </c>
      <c r="AB3699">
        <f t="shared" si="298"/>
        <v>1.07325507857261</v>
      </c>
    </row>
    <row r="3700" spans="1:28">
      <c r="A3700">
        <v>3699</v>
      </c>
      <c r="B3700" t="s">
        <v>118</v>
      </c>
      <c r="C3700">
        <v>-8.6303776731928905E-2</v>
      </c>
      <c r="D3700">
        <v>1.0221314045222101</v>
      </c>
      <c r="E3700">
        <v>-8.4435109174902601E-2</v>
      </c>
      <c r="F3700">
        <v>0.93296608957711702</v>
      </c>
      <c r="G3700" t="s">
        <v>1089</v>
      </c>
      <c r="H3700" t="b">
        <v>0</v>
      </c>
      <c r="I3700" t="s">
        <v>382</v>
      </c>
      <c r="J3700" t="s">
        <v>382</v>
      </c>
      <c r="K3700" t="s">
        <v>382</v>
      </c>
      <c r="X3700" t="str">
        <f t="shared" si="294"/>
        <v>-0.0844351091749026_0.932966089577117</v>
      </c>
      <c r="Y3700" t="str">
        <f t="shared" si="295"/>
        <v>grade4_not_apr_march_grade_t8_ra_cont_selfcontrol_std</v>
      </c>
      <c r="Z3700" t="str">
        <f t="shared" si="296"/>
        <v>FALSE</v>
      </c>
      <c r="AA3700" s="2" t="e">
        <f t="shared" si="297"/>
        <v>#VALUE!</v>
      </c>
      <c r="AB3700">
        <f t="shared" si="298"/>
        <v>1.0221314045222101</v>
      </c>
    </row>
    <row r="3701" spans="1:28">
      <c r="A3701">
        <v>3700</v>
      </c>
      <c r="B3701" t="s">
        <v>119</v>
      </c>
      <c r="C3701">
        <v>-0.55201564877167097</v>
      </c>
      <c r="D3701">
        <v>1.1924185021042499</v>
      </c>
      <c r="E3701">
        <v>-0.46293784254230902</v>
      </c>
      <c r="F3701">
        <v>0.64493175488719101</v>
      </c>
      <c r="G3701" t="s">
        <v>1089</v>
      </c>
      <c r="H3701" t="b">
        <v>0</v>
      </c>
      <c r="I3701" t="s">
        <v>382</v>
      </c>
      <c r="J3701" t="s">
        <v>382</v>
      </c>
      <c r="K3701" t="s">
        <v>382</v>
      </c>
      <c r="X3701" t="str">
        <f t="shared" si="294"/>
        <v>-0.462937842542309_0.644931754887191</v>
      </c>
      <c r="Y3701" t="str">
        <f t="shared" si="295"/>
        <v>grade4_not_apr_march_grade_t8_ra_cont_selfcontrol_std</v>
      </c>
      <c r="Z3701" t="str">
        <f t="shared" si="296"/>
        <v>FALSE</v>
      </c>
      <c r="AA3701" s="2" t="e">
        <f t="shared" si="297"/>
        <v>#VALUE!</v>
      </c>
      <c r="AB3701">
        <f t="shared" si="298"/>
        <v>1.1924185021042499</v>
      </c>
    </row>
    <row r="3702" spans="1:28">
      <c r="A3702">
        <v>3701</v>
      </c>
      <c r="B3702" t="s">
        <v>120</v>
      </c>
      <c r="C3702">
        <v>-0.41898419460397901</v>
      </c>
      <c r="D3702">
        <v>0.99468637644632596</v>
      </c>
      <c r="E3702">
        <v>-0.42122241193336302</v>
      </c>
      <c r="F3702">
        <v>0.67496131305719498</v>
      </c>
      <c r="G3702" t="s">
        <v>1089</v>
      </c>
      <c r="H3702" t="b">
        <v>0</v>
      </c>
      <c r="I3702" t="s">
        <v>382</v>
      </c>
      <c r="J3702" t="s">
        <v>382</v>
      </c>
      <c r="K3702" t="s">
        <v>382</v>
      </c>
      <c r="X3702" t="str">
        <f t="shared" si="294"/>
        <v>-0.421222411933363_0.674961313057195</v>
      </c>
      <c r="Y3702" t="str">
        <f t="shared" si="295"/>
        <v>grade4_not_apr_march_grade_t8_ra_cont_selfcontrol_std</v>
      </c>
      <c r="Z3702" t="str">
        <f t="shared" si="296"/>
        <v>FALSE</v>
      </c>
      <c r="AA3702" s="2" t="e">
        <f t="shared" si="297"/>
        <v>#VALUE!</v>
      </c>
      <c r="AB3702">
        <f t="shared" si="298"/>
        <v>0.99468637644632596</v>
      </c>
    </row>
    <row r="3703" spans="1:28">
      <c r="A3703">
        <v>3702</v>
      </c>
      <c r="B3703" t="s">
        <v>116</v>
      </c>
      <c r="C3703">
        <v>1.90765631190579E-3</v>
      </c>
      <c r="D3703">
        <v>0.248302415787685</v>
      </c>
      <c r="E3703">
        <v>7.6827940068733298E-3</v>
      </c>
      <c r="F3703">
        <v>0.99388944565339599</v>
      </c>
      <c r="G3703" t="s">
        <v>1090</v>
      </c>
      <c r="H3703" t="b">
        <v>0</v>
      </c>
      <c r="I3703" t="s">
        <v>382</v>
      </c>
      <c r="J3703" t="s">
        <v>382</v>
      </c>
      <c r="K3703" t="s">
        <v>382</v>
      </c>
      <c r="X3703" t="str">
        <f t="shared" si="294"/>
        <v>0.00768279400687333_0.993889445653396</v>
      </c>
      <c r="Y3703" t="str">
        <f t="shared" si="295"/>
        <v>grade5_not_apr_march_grade_t8_ra_cont_selfcontrol_std</v>
      </c>
      <c r="Z3703" t="str">
        <f t="shared" si="296"/>
        <v>FALSE</v>
      </c>
      <c r="AA3703" s="2" t="e">
        <f t="shared" si="297"/>
        <v>#VALUE!</v>
      </c>
      <c r="AB3703">
        <f t="shared" si="298"/>
        <v>0.248302415787685</v>
      </c>
    </row>
    <row r="3704" spans="1:28">
      <c r="A3704">
        <v>3703</v>
      </c>
      <c r="B3704" t="s">
        <v>234</v>
      </c>
      <c r="C3704">
        <v>-8.3003935500899602E-4</v>
      </c>
      <c r="D3704">
        <v>2.06377883898189E-2</v>
      </c>
      <c r="E3704">
        <v>-4.0219394604243203E-2</v>
      </c>
      <c r="F3704">
        <v>0.96801968600326704</v>
      </c>
      <c r="G3704" t="s">
        <v>1090</v>
      </c>
      <c r="H3704" t="b">
        <v>0</v>
      </c>
      <c r="I3704" t="s">
        <v>382</v>
      </c>
      <c r="J3704" t="s">
        <v>382</v>
      </c>
      <c r="K3704" t="s">
        <v>382</v>
      </c>
      <c r="X3704" t="str">
        <f t="shared" si="294"/>
        <v>-0.0402193946042432_0.968019686003267</v>
      </c>
      <c r="Y3704" t="str">
        <f t="shared" si="295"/>
        <v>grade5_not_apr_march_grade_t8_ra_cont_selfcontrol_std</v>
      </c>
      <c r="Z3704" t="str">
        <f t="shared" si="296"/>
        <v>FALSE</v>
      </c>
      <c r="AA3704" s="2" t="e">
        <f t="shared" si="297"/>
        <v>#VALUE!</v>
      </c>
      <c r="AB3704">
        <f t="shared" si="298"/>
        <v>2.06377883898189E-2</v>
      </c>
    </row>
    <row r="3705" spans="1:28">
      <c r="A3705">
        <v>3704</v>
      </c>
      <c r="B3705" t="s">
        <v>140</v>
      </c>
      <c r="C3705">
        <v>0.117271919157744</v>
      </c>
      <c r="D3705">
        <v>0.34321851124396202</v>
      </c>
      <c r="E3705">
        <v>0.341682966727824</v>
      </c>
      <c r="F3705">
        <v>0.733496718409129</v>
      </c>
      <c r="G3705" t="s">
        <v>1090</v>
      </c>
      <c r="H3705" t="b">
        <v>0</v>
      </c>
      <c r="I3705" t="s">
        <v>382</v>
      </c>
      <c r="J3705" t="s">
        <v>382</v>
      </c>
      <c r="K3705" t="s">
        <v>382</v>
      </c>
      <c r="X3705" t="str">
        <f t="shared" si="294"/>
        <v>0.341682966727824_0.733496718409129</v>
      </c>
      <c r="Y3705" t="str">
        <f t="shared" si="295"/>
        <v>grade5_not_apr_march_grade_t8_ra_cont_selfcontrol_std</v>
      </c>
      <c r="Z3705" t="str">
        <f t="shared" si="296"/>
        <v>FALSE</v>
      </c>
      <c r="AA3705" s="2" t="e">
        <f t="shared" si="297"/>
        <v>#VALUE!</v>
      </c>
      <c r="AB3705">
        <f t="shared" si="298"/>
        <v>0.34321851124396202</v>
      </c>
    </row>
    <row r="3706" spans="1:28">
      <c r="A3706">
        <v>3705</v>
      </c>
      <c r="B3706" t="s">
        <v>117</v>
      </c>
      <c r="C3706">
        <v>0.87141238078567596</v>
      </c>
      <c r="D3706">
        <v>0.995064397652901</v>
      </c>
      <c r="E3706">
        <v>0.87573465882320001</v>
      </c>
      <c r="F3706">
        <v>0.38382925285360697</v>
      </c>
      <c r="G3706" t="s">
        <v>1090</v>
      </c>
      <c r="H3706" t="b">
        <v>0</v>
      </c>
      <c r="I3706" t="s">
        <v>382</v>
      </c>
      <c r="J3706" t="s">
        <v>382</v>
      </c>
      <c r="K3706" t="s">
        <v>382</v>
      </c>
      <c r="X3706" t="str">
        <f t="shared" si="294"/>
        <v>0.8757346588232_0.383829252853607</v>
      </c>
      <c r="Y3706" t="str">
        <f t="shared" si="295"/>
        <v>grade5_not_apr_march_grade_t8_ra_cont_selfcontrol_std</v>
      </c>
      <c r="Z3706" t="str">
        <f t="shared" si="296"/>
        <v>FALSE</v>
      </c>
      <c r="AA3706" s="2" t="e">
        <f t="shared" si="297"/>
        <v>#VALUE!</v>
      </c>
      <c r="AB3706">
        <f t="shared" si="298"/>
        <v>0.995064397652901</v>
      </c>
    </row>
    <row r="3707" spans="1:28">
      <c r="A3707">
        <v>3706</v>
      </c>
      <c r="B3707" t="s">
        <v>118</v>
      </c>
      <c r="C3707">
        <v>0.92745139393251996</v>
      </c>
      <c r="D3707">
        <v>0.93933778947276003</v>
      </c>
      <c r="E3707">
        <v>0.98734598386922001</v>
      </c>
      <c r="F3707">
        <v>0.32648746801356798</v>
      </c>
      <c r="G3707" t="s">
        <v>1090</v>
      </c>
      <c r="H3707" t="b">
        <v>0</v>
      </c>
      <c r="I3707" t="s">
        <v>382</v>
      </c>
      <c r="J3707" t="s">
        <v>382</v>
      </c>
      <c r="K3707" t="s">
        <v>382</v>
      </c>
      <c r="X3707" t="str">
        <f t="shared" si="294"/>
        <v>0.98734598386922_0.326487468013568</v>
      </c>
      <c r="Y3707" t="str">
        <f t="shared" si="295"/>
        <v>grade5_not_apr_march_grade_t8_ra_cont_selfcontrol_std</v>
      </c>
      <c r="Z3707" t="str">
        <f t="shared" si="296"/>
        <v>FALSE</v>
      </c>
      <c r="AA3707" s="2" t="e">
        <f t="shared" si="297"/>
        <v>#VALUE!</v>
      </c>
      <c r="AB3707">
        <f t="shared" si="298"/>
        <v>0.93933778947276003</v>
      </c>
    </row>
    <row r="3708" spans="1:28">
      <c r="A3708">
        <v>3707</v>
      </c>
      <c r="B3708" t="s">
        <v>119</v>
      </c>
      <c r="C3708">
        <v>0.88647078837294901</v>
      </c>
      <c r="D3708">
        <v>0.96037687480343703</v>
      </c>
      <c r="E3708">
        <v>0.92304470425153196</v>
      </c>
      <c r="F3708">
        <v>0.35879454572915098</v>
      </c>
      <c r="G3708" t="s">
        <v>1090</v>
      </c>
      <c r="H3708" t="b">
        <v>0</v>
      </c>
      <c r="I3708" t="s">
        <v>382</v>
      </c>
      <c r="J3708" t="s">
        <v>382</v>
      </c>
      <c r="K3708" t="s">
        <v>382</v>
      </c>
      <c r="X3708" t="str">
        <f t="shared" ref="X3708:X3771" si="299">E3708&amp;"_"&amp;F3708</f>
        <v>0.923044704251532_0.358794545729151</v>
      </c>
      <c r="Y3708" t="str">
        <f t="shared" ref="Y3708:Y3771" si="300">TEXT(G3708,"0.000")</f>
        <v>grade5_not_apr_march_grade_t8_ra_cont_selfcontrol_std</v>
      </c>
      <c r="Z3708" t="str">
        <f t="shared" ref="Z3708:Z3771" si="301">TEXT(H3708,"0.000")</f>
        <v>FALSE</v>
      </c>
      <c r="AA3708" s="2" t="e">
        <f t="shared" ref="AA3708:AA3771" si="302">IF(COUNTIF(J3708,"*E*")&gt;0, "***", IF(TEXT(J3708, "0.00E+00")*1&lt;0.01, "***", IF(TEXT(J3708, "0.00E+00")*1&lt;0.05, "**",  IF(TEXT(J3708, "0.00E+00")*1&lt;0.1, "*",""))))</f>
        <v>#VALUE!</v>
      </c>
      <c r="AB3708">
        <f t="shared" ref="AB3708:AB3771" si="303">D3708</f>
        <v>0.96037687480343703</v>
      </c>
    </row>
    <row r="3709" spans="1:28">
      <c r="A3709">
        <v>3708</v>
      </c>
      <c r="B3709" t="s">
        <v>120</v>
      </c>
      <c r="C3709">
        <v>1.1646792678190501</v>
      </c>
      <c r="D3709">
        <v>1.0229868213776401</v>
      </c>
      <c r="E3709">
        <v>1.1385085745782999</v>
      </c>
      <c r="F3709">
        <v>0.25834899407546202</v>
      </c>
      <c r="G3709" t="s">
        <v>1090</v>
      </c>
      <c r="H3709" t="b">
        <v>0</v>
      </c>
      <c r="I3709" t="s">
        <v>382</v>
      </c>
      <c r="J3709" t="s">
        <v>382</v>
      </c>
      <c r="K3709" t="s">
        <v>382</v>
      </c>
      <c r="X3709" t="str">
        <f t="shared" si="299"/>
        <v>1.1385085745783_0.258348994075462</v>
      </c>
      <c r="Y3709" t="str">
        <f t="shared" si="300"/>
        <v>grade5_not_apr_march_grade_t8_ra_cont_selfcontrol_std</v>
      </c>
      <c r="Z3709" t="str">
        <f t="shared" si="301"/>
        <v>FALSE</v>
      </c>
      <c r="AA3709" s="2" t="e">
        <f t="shared" si="302"/>
        <v>#VALUE!</v>
      </c>
      <c r="AB3709">
        <f t="shared" si="303"/>
        <v>1.0229868213776401</v>
      </c>
    </row>
    <row r="3710" spans="1:28">
      <c r="A3710">
        <v>3709</v>
      </c>
      <c r="B3710" t="s">
        <v>116</v>
      </c>
      <c r="C3710">
        <v>0.14796183809181901</v>
      </c>
      <c r="D3710">
        <v>0.30103723722216702</v>
      </c>
      <c r="E3710">
        <v>0.49150676327334902</v>
      </c>
      <c r="F3710">
        <v>0.62438114574807602</v>
      </c>
      <c r="G3710" t="s">
        <v>1091</v>
      </c>
      <c r="H3710" t="b">
        <v>0</v>
      </c>
      <c r="I3710" t="s">
        <v>382</v>
      </c>
      <c r="J3710" t="s">
        <v>382</v>
      </c>
      <c r="K3710" t="s">
        <v>382</v>
      </c>
      <c r="X3710" t="str">
        <f t="shared" si="299"/>
        <v>0.491506763273349_0.624381145748076</v>
      </c>
      <c r="Y3710" t="str">
        <f t="shared" si="300"/>
        <v>grade6_not_apr_march_grade_t8_ra_cont_selfcontrol_std</v>
      </c>
      <c r="Z3710" t="str">
        <f t="shared" si="301"/>
        <v>FALSE</v>
      </c>
      <c r="AA3710" s="2" t="e">
        <f t="shared" si="302"/>
        <v>#VALUE!</v>
      </c>
      <c r="AB3710">
        <f t="shared" si="303"/>
        <v>0.30103723722216702</v>
      </c>
    </row>
    <row r="3711" spans="1:28">
      <c r="A3711">
        <v>3710</v>
      </c>
      <c r="B3711" t="s">
        <v>234</v>
      </c>
      <c r="C3711">
        <v>-1.4324352996341799E-2</v>
      </c>
      <c r="D3711">
        <v>2.6891083496893901E-2</v>
      </c>
      <c r="E3711">
        <v>-0.53268039564104497</v>
      </c>
      <c r="F3711">
        <v>0.59569544190730905</v>
      </c>
      <c r="G3711" t="s">
        <v>1091</v>
      </c>
      <c r="H3711" t="b">
        <v>0</v>
      </c>
      <c r="I3711" t="s">
        <v>382</v>
      </c>
      <c r="J3711" t="s">
        <v>382</v>
      </c>
      <c r="K3711" t="s">
        <v>382</v>
      </c>
      <c r="X3711" t="str">
        <f t="shared" si="299"/>
        <v>-0.532680395641045_0.595695441907309</v>
      </c>
      <c r="Y3711" t="str">
        <f t="shared" si="300"/>
        <v>grade6_not_apr_march_grade_t8_ra_cont_selfcontrol_std</v>
      </c>
      <c r="Z3711" t="str">
        <f t="shared" si="301"/>
        <v>FALSE</v>
      </c>
      <c r="AA3711" s="2" t="e">
        <f t="shared" si="302"/>
        <v>#VALUE!</v>
      </c>
      <c r="AB3711">
        <f t="shared" si="303"/>
        <v>2.6891083496893901E-2</v>
      </c>
    </row>
    <row r="3712" spans="1:28">
      <c r="A3712">
        <v>3711</v>
      </c>
      <c r="B3712" t="s">
        <v>140</v>
      </c>
      <c r="C3712">
        <v>0.70240729480576702</v>
      </c>
      <c r="D3712">
        <v>0.490249139658196</v>
      </c>
      <c r="E3712">
        <v>1.43275579289234</v>
      </c>
      <c r="F3712">
        <v>0.15572912570528899</v>
      </c>
      <c r="G3712" t="s">
        <v>1091</v>
      </c>
      <c r="H3712" t="b">
        <v>0</v>
      </c>
      <c r="I3712" t="s">
        <v>382</v>
      </c>
      <c r="J3712" t="s">
        <v>382</v>
      </c>
      <c r="K3712" t="s">
        <v>382</v>
      </c>
      <c r="X3712" t="str">
        <f t="shared" si="299"/>
        <v>1.43275579289234_0.155729125705289</v>
      </c>
      <c r="Y3712" t="str">
        <f t="shared" si="300"/>
        <v>grade6_not_apr_march_grade_t8_ra_cont_selfcontrol_std</v>
      </c>
      <c r="Z3712" t="str">
        <f t="shared" si="301"/>
        <v>FALSE</v>
      </c>
      <c r="AA3712" s="2" t="e">
        <f t="shared" si="302"/>
        <v>#VALUE!</v>
      </c>
      <c r="AB3712">
        <f t="shared" si="303"/>
        <v>0.490249139658196</v>
      </c>
    </row>
    <row r="3713" spans="1:28">
      <c r="A3713">
        <v>3712</v>
      </c>
      <c r="B3713" t="s">
        <v>117</v>
      </c>
      <c r="C3713">
        <v>0.45970642333037498</v>
      </c>
      <c r="D3713">
        <v>0.75061127346367995</v>
      </c>
      <c r="E3713">
        <v>0.61244273778232605</v>
      </c>
      <c r="F3713">
        <v>0.54193955974930097</v>
      </c>
      <c r="G3713" t="s">
        <v>1091</v>
      </c>
      <c r="H3713" t="b">
        <v>0</v>
      </c>
      <c r="I3713" t="s">
        <v>382</v>
      </c>
      <c r="J3713" t="s">
        <v>382</v>
      </c>
      <c r="K3713" t="s">
        <v>382</v>
      </c>
      <c r="X3713" t="str">
        <f t="shared" si="299"/>
        <v>0.612442737782326_0.541939559749301</v>
      </c>
      <c r="Y3713" t="str">
        <f t="shared" si="300"/>
        <v>grade6_not_apr_march_grade_t8_ra_cont_selfcontrol_std</v>
      </c>
      <c r="Z3713" t="str">
        <f t="shared" si="301"/>
        <v>FALSE</v>
      </c>
      <c r="AA3713" s="2" t="e">
        <f t="shared" si="302"/>
        <v>#VALUE!</v>
      </c>
      <c r="AB3713">
        <f t="shared" si="303"/>
        <v>0.75061127346367995</v>
      </c>
    </row>
    <row r="3714" spans="1:28">
      <c r="A3714">
        <v>3713</v>
      </c>
      <c r="B3714" t="s">
        <v>118</v>
      </c>
      <c r="C3714">
        <v>0.48376481329174598</v>
      </c>
      <c r="D3714">
        <v>0.91293749838815197</v>
      </c>
      <c r="E3714">
        <v>0.52989915974079604</v>
      </c>
      <c r="F3714">
        <v>0.597613752420046</v>
      </c>
      <c r="G3714" t="s">
        <v>1091</v>
      </c>
      <c r="H3714" t="b">
        <v>0</v>
      </c>
      <c r="I3714" t="s">
        <v>382</v>
      </c>
      <c r="J3714" t="s">
        <v>382</v>
      </c>
      <c r="K3714" t="s">
        <v>382</v>
      </c>
      <c r="X3714" t="str">
        <f t="shared" si="299"/>
        <v>0.529899159740796_0.597613752420046</v>
      </c>
      <c r="Y3714" t="str">
        <f t="shared" si="300"/>
        <v>grade6_not_apr_march_grade_t8_ra_cont_selfcontrol_std</v>
      </c>
      <c r="Z3714" t="str">
        <f t="shared" si="301"/>
        <v>FALSE</v>
      </c>
      <c r="AA3714" s="2" t="e">
        <f t="shared" si="302"/>
        <v>#VALUE!</v>
      </c>
      <c r="AB3714">
        <f t="shared" si="303"/>
        <v>0.91293749838815197</v>
      </c>
    </row>
    <row r="3715" spans="1:28">
      <c r="A3715">
        <v>3714</v>
      </c>
      <c r="B3715" t="s">
        <v>119</v>
      </c>
      <c r="C3715">
        <v>0.17030157445806399</v>
      </c>
      <c r="D3715">
        <v>1.03125546771042</v>
      </c>
      <c r="E3715">
        <v>0.16514004511041799</v>
      </c>
      <c r="F3715">
        <v>0.869240194429719</v>
      </c>
      <c r="G3715" t="s">
        <v>1091</v>
      </c>
      <c r="H3715" t="b">
        <v>0</v>
      </c>
      <c r="I3715" t="s">
        <v>382</v>
      </c>
      <c r="J3715" t="s">
        <v>382</v>
      </c>
      <c r="K3715" t="s">
        <v>382</v>
      </c>
      <c r="X3715" t="str">
        <f t="shared" si="299"/>
        <v>0.165140045110418_0.869240194429719</v>
      </c>
      <c r="Y3715" t="str">
        <f t="shared" si="300"/>
        <v>grade6_not_apr_march_grade_t8_ra_cont_selfcontrol_std</v>
      </c>
      <c r="Z3715" t="str">
        <f t="shared" si="301"/>
        <v>FALSE</v>
      </c>
      <c r="AA3715" s="2" t="e">
        <f t="shared" si="302"/>
        <v>#VALUE!</v>
      </c>
      <c r="AB3715">
        <f t="shared" si="303"/>
        <v>1.03125546771042</v>
      </c>
    </row>
    <row r="3716" spans="1:28">
      <c r="A3716">
        <v>3715</v>
      </c>
      <c r="B3716" t="s">
        <v>120</v>
      </c>
      <c r="C3716">
        <v>0.34282457878174999</v>
      </c>
      <c r="D3716">
        <v>0.95598546597830603</v>
      </c>
      <c r="E3716">
        <v>0.35860856778917799</v>
      </c>
      <c r="F3716">
        <v>0.72080957020634795</v>
      </c>
      <c r="G3716" t="s">
        <v>1091</v>
      </c>
      <c r="H3716" t="b">
        <v>0</v>
      </c>
      <c r="I3716" t="s">
        <v>382</v>
      </c>
      <c r="J3716" t="s">
        <v>382</v>
      </c>
      <c r="K3716" t="s">
        <v>382</v>
      </c>
      <c r="X3716" t="str">
        <f t="shared" si="299"/>
        <v>0.358608567789178_0.720809570206348</v>
      </c>
      <c r="Y3716" t="str">
        <f t="shared" si="300"/>
        <v>grade6_not_apr_march_grade_t8_ra_cont_selfcontrol_std</v>
      </c>
      <c r="Z3716" t="str">
        <f t="shared" si="301"/>
        <v>FALSE</v>
      </c>
      <c r="AA3716" s="2" t="e">
        <f t="shared" si="302"/>
        <v>#VALUE!</v>
      </c>
      <c r="AB3716">
        <f t="shared" si="303"/>
        <v>0.95598546597830603</v>
      </c>
    </row>
    <row r="3717" spans="1:28">
      <c r="A3717">
        <v>3716</v>
      </c>
      <c r="B3717" t="s">
        <v>116</v>
      </c>
      <c r="C3717">
        <v>2.6568163834481E-2</v>
      </c>
      <c r="D3717">
        <v>0.209451984703315</v>
      </c>
      <c r="E3717">
        <v>0.126846082991834</v>
      </c>
      <c r="F3717">
        <v>0.89927104557771798</v>
      </c>
      <c r="G3717" t="s">
        <v>1092</v>
      </c>
      <c r="H3717" t="b">
        <v>0</v>
      </c>
      <c r="I3717" t="s">
        <v>382</v>
      </c>
      <c r="J3717" t="s">
        <v>382</v>
      </c>
      <c r="K3717" t="s">
        <v>382</v>
      </c>
      <c r="X3717" t="str">
        <f t="shared" si="299"/>
        <v>0.126846082991834_0.899271045577718</v>
      </c>
      <c r="Y3717" t="str">
        <f t="shared" si="300"/>
        <v>grade7_not_apr_march_grade_t8_ra_cont_selfcontrol_std</v>
      </c>
      <c r="Z3717" t="str">
        <f t="shared" si="301"/>
        <v>FALSE</v>
      </c>
      <c r="AA3717" s="2" t="e">
        <f t="shared" si="302"/>
        <v>#VALUE!</v>
      </c>
      <c r="AB3717">
        <f t="shared" si="303"/>
        <v>0.209451984703315</v>
      </c>
    </row>
    <row r="3718" spans="1:28">
      <c r="A3718">
        <v>3717</v>
      </c>
      <c r="B3718" t="s">
        <v>234</v>
      </c>
      <c r="C3718">
        <v>-6.8579444611630899E-3</v>
      </c>
      <c r="D3718">
        <v>1.89186639665694E-2</v>
      </c>
      <c r="E3718">
        <v>-0.36249623510843898</v>
      </c>
      <c r="F3718">
        <v>0.71760844013455005</v>
      </c>
      <c r="G3718" t="s">
        <v>1092</v>
      </c>
      <c r="H3718" t="b">
        <v>0</v>
      </c>
      <c r="I3718" t="s">
        <v>382</v>
      </c>
      <c r="J3718" t="s">
        <v>382</v>
      </c>
      <c r="K3718" t="s">
        <v>382</v>
      </c>
      <c r="X3718" t="str">
        <f t="shared" si="299"/>
        <v>-0.362496235108439_0.71760844013455</v>
      </c>
      <c r="Y3718" t="str">
        <f t="shared" si="300"/>
        <v>grade7_not_apr_march_grade_t8_ra_cont_selfcontrol_std</v>
      </c>
      <c r="Z3718" t="str">
        <f t="shared" si="301"/>
        <v>FALSE</v>
      </c>
      <c r="AA3718" s="2" t="e">
        <f t="shared" si="302"/>
        <v>#VALUE!</v>
      </c>
      <c r="AB3718">
        <f t="shared" si="303"/>
        <v>1.89186639665694E-2</v>
      </c>
    </row>
    <row r="3719" spans="1:28">
      <c r="A3719">
        <v>3718</v>
      </c>
      <c r="B3719" t="s">
        <v>140</v>
      </c>
      <c r="C3719">
        <v>0.36846129954080897</v>
      </c>
      <c r="D3719">
        <v>0.28419725633068699</v>
      </c>
      <c r="E3719">
        <v>1.29649844019632</v>
      </c>
      <c r="F3719">
        <v>0.19725079706033399</v>
      </c>
      <c r="G3719" t="s">
        <v>1092</v>
      </c>
      <c r="H3719" t="b">
        <v>0</v>
      </c>
      <c r="I3719" t="s">
        <v>382</v>
      </c>
      <c r="J3719" t="s">
        <v>382</v>
      </c>
      <c r="K3719" t="s">
        <v>382</v>
      </c>
      <c r="X3719" t="str">
        <f t="shared" si="299"/>
        <v>1.29649844019632_0.197250797060334</v>
      </c>
      <c r="Y3719" t="str">
        <f t="shared" si="300"/>
        <v>grade7_not_apr_march_grade_t8_ra_cont_selfcontrol_std</v>
      </c>
      <c r="Z3719" t="str">
        <f t="shared" si="301"/>
        <v>FALSE</v>
      </c>
      <c r="AA3719" s="2" t="e">
        <f t="shared" si="302"/>
        <v>#VALUE!</v>
      </c>
      <c r="AB3719">
        <f t="shared" si="303"/>
        <v>0.28419725633068699</v>
      </c>
    </row>
    <row r="3720" spans="1:28">
      <c r="A3720">
        <v>3719</v>
      </c>
      <c r="B3720" t="s">
        <v>117</v>
      </c>
      <c r="C3720">
        <v>0.28154047477216199</v>
      </c>
      <c r="D3720">
        <v>0.528152603204886</v>
      </c>
      <c r="E3720">
        <v>0.53306652862022197</v>
      </c>
      <c r="F3720">
        <v>0.59495724343796996</v>
      </c>
      <c r="G3720" t="s">
        <v>1092</v>
      </c>
      <c r="H3720" t="b">
        <v>0</v>
      </c>
      <c r="I3720" t="s">
        <v>382</v>
      </c>
      <c r="J3720" t="s">
        <v>382</v>
      </c>
      <c r="K3720" t="s">
        <v>382</v>
      </c>
      <c r="X3720" t="str">
        <f t="shared" si="299"/>
        <v>0.533066528620222_0.59495724343797</v>
      </c>
      <c r="Y3720" t="str">
        <f t="shared" si="300"/>
        <v>grade7_not_apr_march_grade_t8_ra_cont_selfcontrol_std</v>
      </c>
      <c r="Z3720" t="str">
        <f t="shared" si="301"/>
        <v>FALSE</v>
      </c>
      <c r="AA3720" s="2" t="e">
        <f t="shared" si="302"/>
        <v>#VALUE!</v>
      </c>
      <c r="AB3720">
        <f t="shared" si="303"/>
        <v>0.528152603204886</v>
      </c>
    </row>
    <row r="3721" spans="1:28">
      <c r="A3721">
        <v>3720</v>
      </c>
      <c r="B3721" t="s">
        <v>118</v>
      </c>
      <c r="C3721">
        <v>0.60696045089817097</v>
      </c>
      <c r="D3721">
        <v>0.55596639188333297</v>
      </c>
      <c r="E3721">
        <v>1.0917214776995701</v>
      </c>
      <c r="F3721">
        <v>0.277106829850988</v>
      </c>
      <c r="G3721" t="s">
        <v>1092</v>
      </c>
      <c r="H3721" t="b">
        <v>0</v>
      </c>
      <c r="I3721" t="s">
        <v>382</v>
      </c>
      <c r="J3721" t="s">
        <v>382</v>
      </c>
      <c r="K3721" t="s">
        <v>382</v>
      </c>
      <c r="X3721" t="str">
        <f t="shared" si="299"/>
        <v>1.09172147769957_0.277106829850988</v>
      </c>
      <c r="Y3721" t="str">
        <f t="shared" si="300"/>
        <v>grade7_not_apr_march_grade_t8_ra_cont_selfcontrol_std</v>
      </c>
      <c r="Z3721" t="str">
        <f t="shared" si="301"/>
        <v>FALSE</v>
      </c>
      <c r="AA3721" s="2" t="e">
        <f t="shared" si="302"/>
        <v>#VALUE!</v>
      </c>
      <c r="AB3721">
        <f t="shared" si="303"/>
        <v>0.55596639188333297</v>
      </c>
    </row>
    <row r="3722" spans="1:28">
      <c r="A3722">
        <v>3721</v>
      </c>
      <c r="B3722" t="s">
        <v>119</v>
      </c>
      <c r="C3722">
        <v>0.18267386487889201</v>
      </c>
      <c r="D3722">
        <v>0.537201601997083</v>
      </c>
      <c r="E3722">
        <v>0.34004713351522098</v>
      </c>
      <c r="F3722">
        <v>0.73440579523560001</v>
      </c>
      <c r="G3722" t="s">
        <v>1092</v>
      </c>
      <c r="H3722" t="b">
        <v>0</v>
      </c>
      <c r="I3722" t="s">
        <v>382</v>
      </c>
      <c r="J3722" t="s">
        <v>382</v>
      </c>
      <c r="K3722" t="s">
        <v>382</v>
      </c>
      <c r="X3722" t="str">
        <f t="shared" si="299"/>
        <v>0.340047133515221_0.7344057952356</v>
      </c>
      <c r="Y3722" t="str">
        <f t="shared" si="300"/>
        <v>grade7_not_apr_march_grade_t8_ra_cont_selfcontrol_std</v>
      </c>
      <c r="Z3722" t="str">
        <f t="shared" si="301"/>
        <v>FALSE</v>
      </c>
      <c r="AA3722" s="2" t="e">
        <f t="shared" si="302"/>
        <v>#VALUE!</v>
      </c>
      <c r="AB3722">
        <f t="shared" si="303"/>
        <v>0.537201601997083</v>
      </c>
    </row>
    <row r="3723" spans="1:28">
      <c r="A3723">
        <v>3722</v>
      </c>
      <c r="B3723" t="s">
        <v>120</v>
      </c>
      <c r="C3723">
        <v>0.22916298956025499</v>
      </c>
      <c r="D3723">
        <v>0.55447303242401802</v>
      </c>
      <c r="E3723">
        <v>0.41329871095517801</v>
      </c>
      <c r="F3723">
        <v>0.68011331890937499</v>
      </c>
      <c r="G3723" t="s">
        <v>1092</v>
      </c>
      <c r="H3723" t="b">
        <v>0</v>
      </c>
      <c r="I3723" t="s">
        <v>382</v>
      </c>
      <c r="J3723" t="s">
        <v>382</v>
      </c>
      <c r="K3723" t="s">
        <v>382</v>
      </c>
      <c r="X3723" t="str">
        <f t="shared" si="299"/>
        <v>0.413298710955178_0.680113318909375</v>
      </c>
      <c r="Y3723" t="str">
        <f t="shared" si="300"/>
        <v>grade7_not_apr_march_grade_t8_ra_cont_selfcontrol_std</v>
      </c>
      <c r="Z3723" t="str">
        <f t="shared" si="301"/>
        <v>FALSE</v>
      </c>
      <c r="AA3723" s="2" t="e">
        <f t="shared" si="302"/>
        <v>#VALUE!</v>
      </c>
      <c r="AB3723">
        <f t="shared" si="303"/>
        <v>0.55447303242401802</v>
      </c>
    </row>
    <row r="3724" spans="1:28">
      <c r="A3724">
        <v>3723</v>
      </c>
      <c r="B3724" t="s">
        <v>116</v>
      </c>
      <c r="C3724">
        <v>-3.6515121445880802E-2</v>
      </c>
      <c r="D3724">
        <v>0.20070129898800901</v>
      </c>
      <c r="E3724">
        <v>-0.181937643802008</v>
      </c>
      <c r="F3724">
        <v>0.85592403796221295</v>
      </c>
      <c r="G3724" t="s">
        <v>1093</v>
      </c>
      <c r="H3724" t="b">
        <v>0</v>
      </c>
      <c r="I3724" t="s">
        <v>382</v>
      </c>
      <c r="J3724" t="s">
        <v>382</v>
      </c>
      <c r="K3724" t="s">
        <v>382</v>
      </c>
      <c r="X3724" t="str">
        <f t="shared" si="299"/>
        <v>-0.181937643802008_0.855924037962213</v>
      </c>
      <c r="Y3724" t="str">
        <f t="shared" si="300"/>
        <v>grade8_not_apr_march_grade_t8_ra_cont_selfcontrol_std</v>
      </c>
      <c r="Z3724" t="str">
        <f t="shared" si="301"/>
        <v>FALSE</v>
      </c>
      <c r="AA3724" s="2" t="e">
        <f t="shared" si="302"/>
        <v>#VALUE!</v>
      </c>
      <c r="AB3724">
        <f t="shared" si="303"/>
        <v>0.20070129898800901</v>
      </c>
    </row>
    <row r="3725" spans="1:28">
      <c r="A3725">
        <v>3724</v>
      </c>
      <c r="B3725" t="s">
        <v>234</v>
      </c>
      <c r="C3725">
        <v>3.4598503536214498E-3</v>
      </c>
      <c r="D3725">
        <v>1.7619646873856198E-2</v>
      </c>
      <c r="E3725">
        <v>0.19636320627714399</v>
      </c>
      <c r="F3725">
        <v>0.84464225191627595</v>
      </c>
      <c r="G3725" t="s">
        <v>1093</v>
      </c>
      <c r="H3725" t="b">
        <v>0</v>
      </c>
      <c r="I3725" t="s">
        <v>382</v>
      </c>
      <c r="J3725" t="s">
        <v>382</v>
      </c>
      <c r="K3725" t="s">
        <v>382</v>
      </c>
      <c r="X3725" t="str">
        <f t="shared" si="299"/>
        <v>0.196363206277144_0.844642251916276</v>
      </c>
      <c r="Y3725" t="str">
        <f t="shared" si="300"/>
        <v>grade8_not_apr_march_grade_t8_ra_cont_selfcontrol_std</v>
      </c>
      <c r="Z3725" t="str">
        <f t="shared" si="301"/>
        <v>FALSE</v>
      </c>
      <c r="AA3725" s="2" t="e">
        <f t="shared" si="302"/>
        <v>#VALUE!</v>
      </c>
      <c r="AB3725">
        <f t="shared" si="303"/>
        <v>1.7619646873856198E-2</v>
      </c>
    </row>
    <row r="3726" spans="1:28">
      <c r="A3726">
        <v>3725</v>
      </c>
      <c r="B3726" t="s">
        <v>140</v>
      </c>
      <c r="C3726">
        <v>0.36876922177471</v>
      </c>
      <c r="D3726">
        <v>0.24751443025817901</v>
      </c>
      <c r="E3726">
        <v>1.4898897869916199</v>
      </c>
      <c r="F3726">
        <v>0.13875219616852399</v>
      </c>
      <c r="G3726" t="s">
        <v>1093</v>
      </c>
      <c r="H3726" t="b">
        <v>0</v>
      </c>
      <c r="I3726" t="s">
        <v>382</v>
      </c>
      <c r="J3726" t="s">
        <v>382</v>
      </c>
      <c r="K3726" t="s">
        <v>382</v>
      </c>
      <c r="X3726" t="str">
        <f t="shared" si="299"/>
        <v>1.48988978699162_0.138752196168524</v>
      </c>
      <c r="Y3726" t="str">
        <f t="shared" si="300"/>
        <v>grade8_not_apr_march_grade_t8_ra_cont_selfcontrol_std</v>
      </c>
      <c r="Z3726" t="str">
        <f t="shared" si="301"/>
        <v>FALSE</v>
      </c>
      <c r="AA3726" s="2" t="e">
        <f t="shared" si="302"/>
        <v>#VALUE!</v>
      </c>
      <c r="AB3726">
        <f t="shared" si="303"/>
        <v>0.24751443025817901</v>
      </c>
    </row>
    <row r="3727" spans="1:28">
      <c r="A3727">
        <v>3726</v>
      </c>
      <c r="B3727" t="s">
        <v>117</v>
      </c>
      <c r="C3727">
        <v>0.22870865570427201</v>
      </c>
      <c r="D3727">
        <v>0.36153944895052997</v>
      </c>
      <c r="E3727">
        <v>0.63259668168484295</v>
      </c>
      <c r="F3727">
        <v>0.52814338706140096</v>
      </c>
      <c r="G3727" t="s">
        <v>1093</v>
      </c>
      <c r="H3727" t="b">
        <v>0</v>
      </c>
      <c r="I3727" t="s">
        <v>382</v>
      </c>
      <c r="J3727" t="s">
        <v>382</v>
      </c>
      <c r="K3727" t="s">
        <v>382</v>
      </c>
      <c r="X3727" t="str">
        <f t="shared" si="299"/>
        <v>0.632596681684843_0.528143387061401</v>
      </c>
      <c r="Y3727" t="str">
        <f t="shared" si="300"/>
        <v>grade8_not_apr_march_grade_t8_ra_cont_selfcontrol_std</v>
      </c>
      <c r="Z3727" t="str">
        <f t="shared" si="301"/>
        <v>FALSE</v>
      </c>
      <c r="AA3727" s="2" t="e">
        <f t="shared" si="302"/>
        <v>#VALUE!</v>
      </c>
      <c r="AB3727">
        <f t="shared" si="303"/>
        <v>0.36153944895052997</v>
      </c>
    </row>
    <row r="3728" spans="1:28">
      <c r="A3728">
        <v>3727</v>
      </c>
      <c r="B3728" t="s">
        <v>118</v>
      </c>
      <c r="C3728">
        <v>0.22053127950851101</v>
      </c>
      <c r="D3728">
        <v>0.36065867915843602</v>
      </c>
      <c r="E3728">
        <v>0.61146810614152103</v>
      </c>
      <c r="F3728">
        <v>0.54199138784148804</v>
      </c>
      <c r="G3728" t="s">
        <v>1093</v>
      </c>
      <c r="H3728" t="b">
        <v>0</v>
      </c>
      <c r="I3728" t="s">
        <v>382</v>
      </c>
      <c r="J3728" t="s">
        <v>382</v>
      </c>
      <c r="K3728" t="s">
        <v>382</v>
      </c>
      <c r="X3728" t="str">
        <f t="shared" si="299"/>
        <v>0.611468106141521_0.541991387841488</v>
      </c>
      <c r="Y3728" t="str">
        <f t="shared" si="300"/>
        <v>grade8_not_apr_march_grade_t8_ra_cont_selfcontrol_std</v>
      </c>
      <c r="Z3728" t="str">
        <f t="shared" si="301"/>
        <v>FALSE</v>
      </c>
      <c r="AA3728" s="2" t="e">
        <f t="shared" si="302"/>
        <v>#VALUE!</v>
      </c>
      <c r="AB3728">
        <f t="shared" si="303"/>
        <v>0.36065867915843602</v>
      </c>
    </row>
    <row r="3729" spans="1:28">
      <c r="A3729">
        <v>3728</v>
      </c>
      <c r="B3729" t="s">
        <v>119</v>
      </c>
      <c r="C3729">
        <v>0.24186313944547699</v>
      </c>
      <c r="D3729">
        <v>0.45305023190217197</v>
      </c>
      <c r="E3729">
        <v>0.53385501742266706</v>
      </c>
      <c r="F3729">
        <v>0.59438242450045498</v>
      </c>
      <c r="G3729" t="s">
        <v>1093</v>
      </c>
      <c r="H3729" t="b">
        <v>0</v>
      </c>
      <c r="I3729" t="s">
        <v>382</v>
      </c>
      <c r="J3729" t="s">
        <v>382</v>
      </c>
      <c r="K3729" t="s">
        <v>382</v>
      </c>
      <c r="X3729" t="str">
        <f t="shared" si="299"/>
        <v>0.533855017422667_0.594382424500455</v>
      </c>
      <c r="Y3729" t="str">
        <f t="shared" si="300"/>
        <v>grade8_not_apr_march_grade_t8_ra_cont_selfcontrol_std</v>
      </c>
      <c r="Z3729" t="str">
        <f t="shared" si="301"/>
        <v>FALSE</v>
      </c>
      <c r="AA3729" s="2" t="e">
        <f t="shared" si="302"/>
        <v>#VALUE!</v>
      </c>
      <c r="AB3729">
        <f t="shared" si="303"/>
        <v>0.45305023190217197</v>
      </c>
    </row>
    <row r="3730" spans="1:28">
      <c r="A3730">
        <v>3729</v>
      </c>
      <c r="B3730" t="s">
        <v>120</v>
      </c>
      <c r="C3730">
        <v>-0.18824212558223699</v>
      </c>
      <c r="D3730">
        <v>0.43230935272313198</v>
      </c>
      <c r="E3730">
        <v>-0.43543384938700203</v>
      </c>
      <c r="F3730">
        <v>0.66399254021743204</v>
      </c>
      <c r="G3730" t="s">
        <v>1093</v>
      </c>
      <c r="H3730" t="b">
        <v>0</v>
      </c>
      <c r="I3730" t="s">
        <v>382</v>
      </c>
      <c r="J3730" t="s">
        <v>382</v>
      </c>
      <c r="K3730" t="s">
        <v>382</v>
      </c>
      <c r="X3730" t="str">
        <f t="shared" si="299"/>
        <v>-0.435433849387002_0.663992540217432</v>
      </c>
      <c r="Y3730" t="str">
        <f t="shared" si="300"/>
        <v>grade8_not_apr_march_grade_t8_ra_cont_selfcontrol_std</v>
      </c>
      <c r="Z3730" t="str">
        <f t="shared" si="301"/>
        <v>FALSE</v>
      </c>
      <c r="AA3730" s="2" t="e">
        <f t="shared" si="302"/>
        <v>#VALUE!</v>
      </c>
      <c r="AB3730">
        <f t="shared" si="303"/>
        <v>0.43230935272313198</v>
      </c>
    </row>
    <row r="3731" spans="1:28">
      <c r="A3731">
        <v>3730</v>
      </c>
      <c r="B3731" t="s">
        <v>116</v>
      </c>
      <c r="C3731">
        <v>5.73246903204307E-2</v>
      </c>
      <c r="D3731">
        <v>0.166645870126369</v>
      </c>
      <c r="E3731">
        <v>0.34399106486684</v>
      </c>
      <c r="F3731">
        <v>0.73142189125896695</v>
      </c>
      <c r="G3731" t="s">
        <v>1094</v>
      </c>
      <c r="H3731" t="b">
        <v>0</v>
      </c>
      <c r="I3731" t="s">
        <v>382</v>
      </c>
      <c r="J3731" t="s">
        <v>382</v>
      </c>
      <c r="K3731" t="s">
        <v>382</v>
      </c>
      <c r="X3731" t="str">
        <f t="shared" si="299"/>
        <v>0.34399106486684_0.731421891258967</v>
      </c>
      <c r="Y3731" t="str">
        <f t="shared" si="300"/>
        <v>grade9_not_apr_march_grade_t8_ra_cont_selfcontrol_std</v>
      </c>
      <c r="Z3731" t="str">
        <f t="shared" si="301"/>
        <v>FALSE</v>
      </c>
      <c r="AA3731" s="2" t="e">
        <f t="shared" si="302"/>
        <v>#VALUE!</v>
      </c>
      <c r="AB3731">
        <f t="shared" si="303"/>
        <v>0.166645870126369</v>
      </c>
    </row>
    <row r="3732" spans="1:28">
      <c r="A3732">
        <v>3731</v>
      </c>
      <c r="B3732" t="s">
        <v>234</v>
      </c>
      <c r="C3732">
        <v>-6.4838418006574602E-3</v>
      </c>
      <c r="D3732">
        <v>1.47421431770832E-2</v>
      </c>
      <c r="E3732">
        <v>-0.43981677038224898</v>
      </c>
      <c r="F3732">
        <v>0.66081736541921399</v>
      </c>
      <c r="G3732" t="s">
        <v>1094</v>
      </c>
      <c r="H3732" t="b">
        <v>0</v>
      </c>
      <c r="I3732" t="s">
        <v>382</v>
      </c>
      <c r="J3732" t="s">
        <v>382</v>
      </c>
      <c r="K3732" t="s">
        <v>382</v>
      </c>
      <c r="X3732" t="str">
        <f t="shared" si="299"/>
        <v>-0.439816770382249_0.660817365419214</v>
      </c>
      <c r="Y3732" t="str">
        <f t="shared" si="300"/>
        <v>grade9_not_apr_march_grade_t8_ra_cont_selfcontrol_std</v>
      </c>
      <c r="Z3732" t="str">
        <f t="shared" si="301"/>
        <v>FALSE</v>
      </c>
      <c r="AA3732" s="2" t="e">
        <f t="shared" si="302"/>
        <v>#VALUE!</v>
      </c>
      <c r="AB3732">
        <f t="shared" si="303"/>
        <v>1.47421431770832E-2</v>
      </c>
    </row>
    <row r="3733" spans="1:28">
      <c r="A3733">
        <v>3732</v>
      </c>
      <c r="B3733" t="s">
        <v>140</v>
      </c>
      <c r="C3733">
        <v>0.27630494055746002</v>
      </c>
      <c r="D3733">
        <v>0.295098216425833</v>
      </c>
      <c r="E3733">
        <v>0.93631518314142104</v>
      </c>
      <c r="F3733">
        <v>0.35088799396325299</v>
      </c>
      <c r="G3733" t="s">
        <v>1094</v>
      </c>
      <c r="H3733" t="b">
        <v>0</v>
      </c>
      <c r="I3733" t="s">
        <v>382</v>
      </c>
      <c r="J3733" t="s">
        <v>382</v>
      </c>
      <c r="K3733" t="s">
        <v>382</v>
      </c>
      <c r="X3733" t="str">
        <f t="shared" si="299"/>
        <v>0.936315183141421_0.350887993963253</v>
      </c>
      <c r="Y3733" t="str">
        <f t="shared" si="300"/>
        <v>grade9_not_apr_march_grade_t8_ra_cont_selfcontrol_std</v>
      </c>
      <c r="Z3733" t="str">
        <f t="shared" si="301"/>
        <v>FALSE</v>
      </c>
      <c r="AA3733" s="2" t="e">
        <f t="shared" si="302"/>
        <v>#VALUE!</v>
      </c>
      <c r="AB3733">
        <f t="shared" si="303"/>
        <v>0.295098216425833</v>
      </c>
    </row>
    <row r="3734" spans="1:28">
      <c r="A3734">
        <v>3733</v>
      </c>
      <c r="B3734" t="s">
        <v>117</v>
      </c>
      <c r="C3734">
        <v>6.5516286965334694E-2</v>
      </c>
      <c r="D3734">
        <v>0.44783569366852399</v>
      </c>
      <c r="E3734">
        <v>0.146295366563229</v>
      </c>
      <c r="F3734">
        <v>0.88392018611971301</v>
      </c>
      <c r="G3734" t="s">
        <v>1094</v>
      </c>
      <c r="H3734" t="b">
        <v>0</v>
      </c>
      <c r="I3734" t="s">
        <v>382</v>
      </c>
      <c r="J3734" t="s">
        <v>382</v>
      </c>
      <c r="K3734" t="s">
        <v>382</v>
      </c>
      <c r="X3734" t="str">
        <f t="shared" si="299"/>
        <v>0.146295366563229_0.883920186119713</v>
      </c>
      <c r="Y3734" t="str">
        <f t="shared" si="300"/>
        <v>grade9_not_apr_march_grade_t8_ra_cont_selfcontrol_std</v>
      </c>
      <c r="Z3734" t="str">
        <f t="shared" si="301"/>
        <v>FALSE</v>
      </c>
      <c r="AA3734" s="2" t="e">
        <f t="shared" si="302"/>
        <v>#VALUE!</v>
      </c>
      <c r="AB3734">
        <f t="shared" si="303"/>
        <v>0.44783569366852399</v>
      </c>
    </row>
    <row r="3735" spans="1:28">
      <c r="A3735">
        <v>3734</v>
      </c>
      <c r="B3735" t="s">
        <v>118</v>
      </c>
      <c r="C3735">
        <v>0.29131537561959298</v>
      </c>
      <c r="D3735">
        <v>0.41255649338816602</v>
      </c>
      <c r="E3735">
        <v>0.70612238636006697</v>
      </c>
      <c r="F3735">
        <v>0.48140538582386999</v>
      </c>
      <c r="G3735" t="s">
        <v>1094</v>
      </c>
      <c r="H3735" t="b">
        <v>0</v>
      </c>
      <c r="I3735" t="s">
        <v>382</v>
      </c>
      <c r="J3735" t="s">
        <v>382</v>
      </c>
      <c r="K3735" t="s">
        <v>382</v>
      </c>
      <c r="X3735" t="str">
        <f t="shared" si="299"/>
        <v>0.706122386360067_0.48140538582387</v>
      </c>
      <c r="Y3735" t="str">
        <f t="shared" si="300"/>
        <v>grade9_not_apr_march_grade_t8_ra_cont_selfcontrol_std</v>
      </c>
      <c r="Z3735" t="str">
        <f t="shared" si="301"/>
        <v>FALSE</v>
      </c>
      <c r="AA3735" s="2" t="e">
        <f t="shared" si="302"/>
        <v>#VALUE!</v>
      </c>
      <c r="AB3735">
        <f t="shared" si="303"/>
        <v>0.41255649338816602</v>
      </c>
    </row>
    <row r="3736" spans="1:28">
      <c r="A3736">
        <v>3735</v>
      </c>
      <c r="B3736" t="s">
        <v>119</v>
      </c>
      <c r="C3736">
        <v>3.2613843167277799E-2</v>
      </c>
      <c r="D3736">
        <v>0.41219601449911297</v>
      </c>
      <c r="E3736">
        <v>7.9122170084320195E-2</v>
      </c>
      <c r="F3736">
        <v>0.93705998472636898</v>
      </c>
      <c r="G3736" t="s">
        <v>1094</v>
      </c>
      <c r="H3736" t="b">
        <v>0</v>
      </c>
      <c r="I3736" t="s">
        <v>382</v>
      </c>
      <c r="J3736" t="s">
        <v>382</v>
      </c>
      <c r="K3736" t="s">
        <v>382</v>
      </c>
      <c r="X3736" t="str">
        <f t="shared" si="299"/>
        <v>0.0791221700843202_0.937059984726369</v>
      </c>
      <c r="Y3736" t="str">
        <f t="shared" si="300"/>
        <v>grade9_not_apr_march_grade_t8_ra_cont_selfcontrol_std</v>
      </c>
      <c r="Z3736" t="str">
        <f t="shared" si="301"/>
        <v>FALSE</v>
      </c>
      <c r="AA3736" s="2" t="e">
        <f t="shared" si="302"/>
        <v>#VALUE!</v>
      </c>
      <c r="AB3736">
        <f t="shared" si="303"/>
        <v>0.41219601449911297</v>
      </c>
    </row>
    <row r="3737" spans="1:28">
      <c r="A3737">
        <v>3736</v>
      </c>
      <c r="B3737" t="s">
        <v>120</v>
      </c>
      <c r="C3737">
        <v>-0.17254344816793499</v>
      </c>
      <c r="D3737">
        <v>0.49752225827632501</v>
      </c>
      <c r="E3737">
        <v>-0.34680548517711501</v>
      </c>
      <c r="F3737">
        <v>0.72931143378978003</v>
      </c>
      <c r="G3737" t="s">
        <v>1094</v>
      </c>
      <c r="H3737" t="b">
        <v>0</v>
      </c>
      <c r="I3737" t="s">
        <v>382</v>
      </c>
      <c r="J3737" t="s">
        <v>382</v>
      </c>
      <c r="K3737" t="s">
        <v>382</v>
      </c>
      <c r="X3737" t="str">
        <f t="shared" si="299"/>
        <v>-0.346805485177115_0.72931143378978</v>
      </c>
      <c r="Y3737" t="str">
        <f t="shared" si="300"/>
        <v>grade9_not_apr_march_grade_t8_ra_cont_selfcontrol_std</v>
      </c>
      <c r="Z3737" t="str">
        <f t="shared" si="301"/>
        <v>FALSE</v>
      </c>
      <c r="AA3737" s="2" t="e">
        <f t="shared" si="302"/>
        <v>#VALUE!</v>
      </c>
      <c r="AB3737">
        <f t="shared" si="303"/>
        <v>0.49752225827632501</v>
      </c>
    </row>
    <row r="3738" spans="1:28">
      <c r="A3738">
        <v>3737</v>
      </c>
      <c r="B3738" t="s">
        <v>150</v>
      </c>
      <c r="C3738">
        <v>-2.5899801217595299E-2</v>
      </c>
      <c r="D3738">
        <v>0.13269813869559799</v>
      </c>
      <c r="E3738">
        <v>-0.195178330850653</v>
      </c>
      <c r="F3738">
        <v>0.84535711105042999</v>
      </c>
      <c r="G3738" t="s">
        <v>1095</v>
      </c>
      <c r="H3738" t="b">
        <v>0</v>
      </c>
      <c r="I3738" t="s">
        <v>382</v>
      </c>
      <c r="J3738" t="s">
        <v>382</v>
      </c>
      <c r="K3738" t="s">
        <v>382</v>
      </c>
      <c r="X3738" t="str">
        <f t="shared" si="299"/>
        <v>-0.195178330850653_0.84535711105043</v>
      </c>
      <c r="Y3738" t="str">
        <f t="shared" si="300"/>
        <v>grade5_all_grade_t8_ra_basic_selfefficacy_std</v>
      </c>
      <c r="Z3738" t="str">
        <f t="shared" si="301"/>
        <v>FALSE</v>
      </c>
      <c r="AA3738" s="2" t="e">
        <f t="shared" si="302"/>
        <v>#VALUE!</v>
      </c>
      <c r="AB3738">
        <f t="shared" si="303"/>
        <v>0.13269813869559799</v>
      </c>
    </row>
    <row r="3739" spans="1:28">
      <c r="A3739">
        <v>3738</v>
      </c>
      <c r="B3739" t="s">
        <v>116</v>
      </c>
      <c r="C3739">
        <v>2.9447389797275899E-2</v>
      </c>
      <c r="D3739">
        <v>5.7140545997262801E-2</v>
      </c>
      <c r="E3739">
        <v>0.51535016481442997</v>
      </c>
      <c r="F3739">
        <v>0.60660644925221296</v>
      </c>
      <c r="G3739" t="s">
        <v>1095</v>
      </c>
      <c r="H3739" t="b">
        <v>0</v>
      </c>
      <c r="I3739" t="s">
        <v>382</v>
      </c>
      <c r="J3739" t="s">
        <v>382</v>
      </c>
      <c r="K3739" t="s">
        <v>382</v>
      </c>
      <c r="X3739" t="str">
        <f t="shared" si="299"/>
        <v>0.51535016481443_0.606606449252213</v>
      </c>
      <c r="Y3739" t="str">
        <f t="shared" si="300"/>
        <v>grade5_all_grade_t8_ra_basic_selfefficacy_std</v>
      </c>
      <c r="Z3739" t="str">
        <f t="shared" si="301"/>
        <v>FALSE</v>
      </c>
      <c r="AA3739" s="2" t="e">
        <f t="shared" si="302"/>
        <v>#VALUE!</v>
      </c>
      <c r="AB3739">
        <f t="shared" si="303"/>
        <v>5.7140545997262801E-2</v>
      </c>
    </row>
    <row r="3740" spans="1:28">
      <c r="A3740">
        <v>3739</v>
      </c>
      <c r="B3740" t="s">
        <v>234</v>
      </c>
      <c r="C3740">
        <v>-3.26596660672244E-3</v>
      </c>
      <c r="D3740">
        <v>5.1340132257228803E-3</v>
      </c>
      <c r="E3740">
        <v>-0.63614300609102603</v>
      </c>
      <c r="F3740">
        <v>0.52506417028515096</v>
      </c>
      <c r="G3740" t="s">
        <v>1095</v>
      </c>
      <c r="H3740" t="b">
        <v>0</v>
      </c>
      <c r="I3740" t="s">
        <v>382</v>
      </c>
      <c r="J3740" t="s">
        <v>382</v>
      </c>
      <c r="K3740" t="s">
        <v>382</v>
      </c>
      <c r="X3740" t="str">
        <f t="shared" si="299"/>
        <v>-0.636143006091026_0.525064170285151</v>
      </c>
      <c r="Y3740" t="str">
        <f t="shared" si="300"/>
        <v>grade5_all_grade_t8_ra_basic_selfefficacy_std</v>
      </c>
      <c r="Z3740" t="str">
        <f t="shared" si="301"/>
        <v>FALSE</v>
      </c>
      <c r="AA3740" s="2" t="e">
        <f t="shared" si="302"/>
        <v>#VALUE!</v>
      </c>
      <c r="AB3740">
        <f t="shared" si="303"/>
        <v>5.1340132257228803E-3</v>
      </c>
    </row>
    <row r="3741" spans="1:28">
      <c r="A3741">
        <v>3740</v>
      </c>
      <c r="B3741" t="s">
        <v>150</v>
      </c>
      <c r="C3741">
        <v>-0.41392278530976301</v>
      </c>
      <c r="D3741">
        <v>0.15832302526039699</v>
      </c>
      <c r="E3741">
        <v>-2.6144193785393801</v>
      </c>
      <c r="F3741">
        <v>9.2763773969624999E-3</v>
      </c>
      <c r="G3741" t="s">
        <v>1096</v>
      </c>
      <c r="H3741" t="b">
        <v>0</v>
      </c>
      <c r="I3741" t="s">
        <v>382</v>
      </c>
      <c r="J3741" t="s">
        <v>382</v>
      </c>
      <c r="K3741" t="s">
        <v>382</v>
      </c>
      <c r="X3741" t="str">
        <f t="shared" si="299"/>
        <v>-2.61441937853938_0.0092763773969625</v>
      </c>
      <c r="Y3741" t="str">
        <f t="shared" si="300"/>
        <v>grade6_all_grade_t8_ra_basic_selfefficacy_std</v>
      </c>
      <c r="Z3741" t="str">
        <f t="shared" si="301"/>
        <v>FALSE</v>
      </c>
      <c r="AA3741" s="2" t="e">
        <f t="shared" si="302"/>
        <v>#VALUE!</v>
      </c>
      <c r="AB3741">
        <f t="shared" si="303"/>
        <v>0.15832302526039699</v>
      </c>
    </row>
    <row r="3742" spans="1:28">
      <c r="A3742">
        <v>3741</v>
      </c>
      <c r="B3742" t="s">
        <v>116</v>
      </c>
      <c r="C3742">
        <v>6.3555350465013899E-2</v>
      </c>
      <c r="D3742">
        <v>6.7060847950778602E-2</v>
      </c>
      <c r="E3742">
        <v>0.94772661556057702</v>
      </c>
      <c r="F3742">
        <v>0.34384227292341502</v>
      </c>
      <c r="G3742" t="s">
        <v>1096</v>
      </c>
      <c r="H3742" t="b">
        <v>0</v>
      </c>
      <c r="I3742" t="s">
        <v>382</v>
      </c>
      <c r="J3742" t="s">
        <v>382</v>
      </c>
      <c r="K3742" t="s">
        <v>382</v>
      </c>
      <c r="X3742" t="str">
        <f t="shared" si="299"/>
        <v>0.947726615560577_0.343842272923415</v>
      </c>
      <c r="Y3742" t="str">
        <f t="shared" si="300"/>
        <v>grade6_all_grade_t8_ra_basic_selfefficacy_std</v>
      </c>
      <c r="Z3742" t="str">
        <f t="shared" si="301"/>
        <v>FALSE</v>
      </c>
      <c r="AA3742" s="2" t="e">
        <f t="shared" si="302"/>
        <v>#VALUE!</v>
      </c>
      <c r="AB3742">
        <f t="shared" si="303"/>
        <v>6.7060847950778602E-2</v>
      </c>
    </row>
    <row r="3743" spans="1:28">
      <c r="A3743">
        <v>3742</v>
      </c>
      <c r="B3743" t="s">
        <v>234</v>
      </c>
      <c r="C3743">
        <v>-6.6986598302801103E-3</v>
      </c>
      <c r="D3743">
        <v>5.9874186527202602E-3</v>
      </c>
      <c r="E3743">
        <v>-1.1187892844668099</v>
      </c>
      <c r="F3743">
        <v>0.26390313551941602</v>
      </c>
      <c r="G3743" t="s">
        <v>1096</v>
      </c>
      <c r="H3743" t="b">
        <v>0</v>
      </c>
      <c r="I3743" t="s">
        <v>382</v>
      </c>
      <c r="J3743" t="s">
        <v>382</v>
      </c>
      <c r="K3743" t="s">
        <v>382</v>
      </c>
      <c r="X3743" t="str">
        <f t="shared" si="299"/>
        <v>-1.11878928446681_0.263903135519416</v>
      </c>
      <c r="Y3743" t="str">
        <f t="shared" si="300"/>
        <v>grade6_all_grade_t8_ra_basic_selfefficacy_std</v>
      </c>
      <c r="Z3743" t="str">
        <f t="shared" si="301"/>
        <v>FALSE</v>
      </c>
      <c r="AA3743" s="2" t="e">
        <f t="shared" si="302"/>
        <v>#VALUE!</v>
      </c>
      <c r="AB3743">
        <f t="shared" si="303"/>
        <v>5.9874186527202602E-3</v>
      </c>
    </row>
    <row r="3744" spans="1:28">
      <c r="A3744">
        <v>3743</v>
      </c>
      <c r="B3744" t="s">
        <v>150</v>
      </c>
      <c r="C3744">
        <v>-0.56932248520929196</v>
      </c>
      <c r="D3744">
        <v>0.138826221857623</v>
      </c>
      <c r="E3744">
        <v>-4.1009722629574803</v>
      </c>
      <c r="F3744" s="17">
        <v>4.9857600111481403E-5</v>
      </c>
      <c r="G3744" t="s">
        <v>1097</v>
      </c>
      <c r="H3744" t="b">
        <v>0</v>
      </c>
      <c r="I3744" t="s">
        <v>382</v>
      </c>
      <c r="J3744" t="s">
        <v>382</v>
      </c>
      <c r="K3744" t="s">
        <v>382</v>
      </c>
      <c r="X3744" t="str">
        <f t="shared" si="299"/>
        <v>-4.10097226295748_4.98576001114814E-05</v>
      </c>
      <c r="Y3744" t="str">
        <f t="shared" si="300"/>
        <v>grade7_all_grade_t8_ra_basic_selfefficacy_std</v>
      </c>
      <c r="Z3744" t="str">
        <f t="shared" si="301"/>
        <v>FALSE</v>
      </c>
      <c r="AA3744" s="2" t="e">
        <f t="shared" si="302"/>
        <v>#VALUE!</v>
      </c>
      <c r="AB3744">
        <f t="shared" si="303"/>
        <v>0.138826221857623</v>
      </c>
    </row>
    <row r="3745" spans="1:28">
      <c r="A3745">
        <v>3744</v>
      </c>
      <c r="B3745" t="s">
        <v>116</v>
      </c>
      <c r="C3745">
        <v>1.6780413359815099E-2</v>
      </c>
      <c r="D3745">
        <v>6.1900530886708799E-2</v>
      </c>
      <c r="E3745">
        <v>0.27108674383628201</v>
      </c>
      <c r="F3745">
        <v>0.78646415446356999</v>
      </c>
      <c r="G3745" t="s">
        <v>1097</v>
      </c>
      <c r="H3745" t="b">
        <v>0</v>
      </c>
      <c r="I3745" t="s">
        <v>382</v>
      </c>
      <c r="J3745" t="s">
        <v>382</v>
      </c>
      <c r="K3745" t="s">
        <v>382</v>
      </c>
      <c r="X3745" t="str">
        <f t="shared" si="299"/>
        <v>0.271086743836282_0.78646415446357</v>
      </c>
      <c r="Y3745" t="str">
        <f t="shared" si="300"/>
        <v>grade7_all_grade_t8_ra_basic_selfefficacy_std</v>
      </c>
      <c r="Z3745" t="str">
        <f t="shared" si="301"/>
        <v>FALSE</v>
      </c>
      <c r="AA3745" s="2" t="e">
        <f t="shared" si="302"/>
        <v>#VALUE!</v>
      </c>
      <c r="AB3745">
        <f t="shared" si="303"/>
        <v>6.1900530886708799E-2</v>
      </c>
    </row>
    <row r="3746" spans="1:28">
      <c r="A3746">
        <v>3745</v>
      </c>
      <c r="B3746" t="s">
        <v>234</v>
      </c>
      <c r="C3746">
        <v>-1.72123964694631E-3</v>
      </c>
      <c r="D3746">
        <v>5.6252973104999604E-3</v>
      </c>
      <c r="E3746">
        <v>-0.30598198671802102</v>
      </c>
      <c r="F3746">
        <v>0.75977754796510399</v>
      </c>
      <c r="G3746" t="s">
        <v>1097</v>
      </c>
      <c r="H3746" t="b">
        <v>0</v>
      </c>
      <c r="I3746" t="s">
        <v>382</v>
      </c>
      <c r="J3746" t="s">
        <v>382</v>
      </c>
      <c r="K3746" t="s">
        <v>382</v>
      </c>
      <c r="X3746" t="str">
        <f t="shared" si="299"/>
        <v>-0.305981986718021_0.759777547965104</v>
      </c>
      <c r="Y3746" t="str">
        <f t="shared" si="300"/>
        <v>grade7_all_grade_t8_ra_basic_selfefficacy_std</v>
      </c>
      <c r="Z3746" t="str">
        <f t="shared" si="301"/>
        <v>FALSE</v>
      </c>
      <c r="AA3746" s="2" t="e">
        <f t="shared" si="302"/>
        <v>#VALUE!</v>
      </c>
      <c r="AB3746">
        <f t="shared" si="303"/>
        <v>5.6252973104999604E-3</v>
      </c>
    </row>
    <row r="3747" spans="1:28">
      <c r="A3747">
        <v>3746</v>
      </c>
      <c r="B3747" t="s">
        <v>150</v>
      </c>
      <c r="C3747">
        <v>-0.30830700079708401</v>
      </c>
      <c r="D3747">
        <v>0.233360621210639</v>
      </c>
      <c r="E3747">
        <v>-1.3211612104803001</v>
      </c>
      <c r="F3747">
        <v>0.18737700754258699</v>
      </c>
      <c r="G3747" t="s">
        <v>1100</v>
      </c>
      <c r="H3747" t="b">
        <v>0</v>
      </c>
      <c r="I3747" t="s">
        <v>382</v>
      </c>
      <c r="J3747" t="s">
        <v>382</v>
      </c>
      <c r="K3747" t="s">
        <v>382</v>
      </c>
      <c r="X3747" t="str">
        <f t="shared" si="299"/>
        <v>-1.3211612104803_0.187377007542587</v>
      </c>
      <c r="Y3747" t="str">
        <f t="shared" si="300"/>
        <v>grade5_not_apr_march_grade_t8_ra_basic_selfefficacy_std</v>
      </c>
      <c r="Z3747" t="str">
        <f t="shared" si="301"/>
        <v>FALSE</v>
      </c>
      <c r="AA3747" s="2" t="e">
        <f t="shared" si="302"/>
        <v>#VALUE!</v>
      </c>
      <c r="AB3747">
        <f t="shared" si="303"/>
        <v>0.233360621210639</v>
      </c>
    </row>
    <row r="3748" spans="1:28">
      <c r="A3748">
        <v>3747</v>
      </c>
      <c r="B3748" t="s">
        <v>116</v>
      </c>
      <c r="C3748">
        <v>0.13924474457887101</v>
      </c>
      <c r="D3748">
        <v>9.1569516499148101E-2</v>
      </c>
      <c r="E3748">
        <v>1.5206451874207101</v>
      </c>
      <c r="F3748">
        <v>0.12932117324168599</v>
      </c>
      <c r="G3748" t="s">
        <v>1100</v>
      </c>
      <c r="H3748" t="b">
        <v>0</v>
      </c>
      <c r="I3748" t="s">
        <v>382</v>
      </c>
      <c r="J3748" t="s">
        <v>382</v>
      </c>
      <c r="K3748" t="s">
        <v>382</v>
      </c>
      <c r="X3748" t="str">
        <f t="shared" si="299"/>
        <v>1.52064518742071_0.129321173241686</v>
      </c>
      <c r="Y3748" t="str">
        <f t="shared" si="300"/>
        <v>grade5_not_apr_march_grade_t8_ra_basic_selfefficacy_std</v>
      </c>
      <c r="Z3748" t="str">
        <f t="shared" si="301"/>
        <v>FALSE</v>
      </c>
      <c r="AA3748" s="2" t="e">
        <f t="shared" si="302"/>
        <v>#VALUE!</v>
      </c>
      <c r="AB3748">
        <f t="shared" si="303"/>
        <v>9.1569516499148101E-2</v>
      </c>
    </row>
    <row r="3749" spans="1:28">
      <c r="A3749">
        <v>3748</v>
      </c>
      <c r="B3749" t="s">
        <v>234</v>
      </c>
      <c r="C3749">
        <v>-1.2238724061209599E-2</v>
      </c>
      <c r="D3749">
        <v>7.7819460093155402E-3</v>
      </c>
      <c r="E3749">
        <v>-1.5727073981956501</v>
      </c>
      <c r="F3749">
        <v>0.11675955801724</v>
      </c>
      <c r="G3749" t="s">
        <v>1100</v>
      </c>
      <c r="H3749" t="b">
        <v>0</v>
      </c>
      <c r="I3749" t="s">
        <v>382</v>
      </c>
      <c r="J3749" t="s">
        <v>382</v>
      </c>
      <c r="K3749" t="s">
        <v>382</v>
      </c>
      <c r="X3749" t="str">
        <f t="shared" si="299"/>
        <v>-1.57270739819565_0.11675955801724</v>
      </c>
      <c r="Y3749" t="str">
        <f t="shared" si="300"/>
        <v>grade5_not_apr_march_grade_t8_ra_basic_selfefficacy_std</v>
      </c>
      <c r="Z3749" t="str">
        <f t="shared" si="301"/>
        <v>FALSE</v>
      </c>
      <c r="AA3749" s="2" t="e">
        <f t="shared" si="302"/>
        <v>#VALUE!</v>
      </c>
      <c r="AB3749">
        <f t="shared" si="303"/>
        <v>7.7819460093155402E-3</v>
      </c>
    </row>
    <row r="3750" spans="1:28">
      <c r="A3750">
        <v>3749</v>
      </c>
      <c r="B3750" t="s">
        <v>150</v>
      </c>
      <c r="C3750">
        <v>-0.61347436127791599</v>
      </c>
      <c r="D3750">
        <v>0.23652170568651501</v>
      </c>
      <c r="E3750">
        <v>-2.5937338795070799</v>
      </c>
      <c r="F3750">
        <v>9.9081996511956802E-3</v>
      </c>
      <c r="G3750" t="s">
        <v>1101</v>
      </c>
      <c r="H3750" t="b">
        <v>0</v>
      </c>
      <c r="I3750" t="s">
        <v>382</v>
      </c>
      <c r="J3750" t="s">
        <v>382</v>
      </c>
      <c r="K3750" t="s">
        <v>382</v>
      </c>
      <c r="X3750" t="str">
        <f t="shared" si="299"/>
        <v>-2.59373387950708_0.00990819965119568</v>
      </c>
      <c r="Y3750" t="str">
        <f t="shared" si="300"/>
        <v>grade6_not_apr_march_grade_t8_ra_basic_selfefficacy_std</v>
      </c>
      <c r="Z3750" t="str">
        <f t="shared" si="301"/>
        <v>FALSE</v>
      </c>
      <c r="AA3750" s="2" t="e">
        <f t="shared" si="302"/>
        <v>#VALUE!</v>
      </c>
      <c r="AB3750">
        <f t="shared" si="303"/>
        <v>0.23652170568651501</v>
      </c>
    </row>
    <row r="3751" spans="1:28">
      <c r="A3751">
        <v>3750</v>
      </c>
      <c r="B3751" t="s">
        <v>116</v>
      </c>
      <c r="C3751">
        <v>0.13977264250331201</v>
      </c>
      <c r="D3751">
        <v>9.4410103397106301E-2</v>
      </c>
      <c r="E3751">
        <v>1.4804839468865201</v>
      </c>
      <c r="F3751">
        <v>0.13967841457869501</v>
      </c>
      <c r="G3751" t="s">
        <v>1101</v>
      </c>
      <c r="H3751" t="b">
        <v>0</v>
      </c>
      <c r="I3751" t="s">
        <v>382</v>
      </c>
      <c r="J3751" t="s">
        <v>382</v>
      </c>
      <c r="K3751" t="s">
        <v>382</v>
      </c>
      <c r="X3751" t="str">
        <f t="shared" si="299"/>
        <v>1.48048394688652_0.139678414578695</v>
      </c>
      <c r="Y3751" t="str">
        <f t="shared" si="300"/>
        <v>grade6_not_apr_march_grade_t8_ra_basic_selfefficacy_std</v>
      </c>
      <c r="Z3751" t="str">
        <f t="shared" si="301"/>
        <v>FALSE</v>
      </c>
      <c r="AA3751" s="2" t="e">
        <f t="shared" si="302"/>
        <v>#VALUE!</v>
      </c>
      <c r="AB3751">
        <f t="shared" si="303"/>
        <v>9.4410103397106301E-2</v>
      </c>
    </row>
    <row r="3752" spans="1:28">
      <c r="A3752">
        <v>3751</v>
      </c>
      <c r="B3752" t="s">
        <v>234</v>
      </c>
      <c r="C3752">
        <v>-1.28102543020798E-2</v>
      </c>
      <c r="D3752">
        <v>8.0243197549434604E-3</v>
      </c>
      <c r="E3752">
        <v>-1.5964286934338401</v>
      </c>
      <c r="F3752">
        <v>0.111330375609496</v>
      </c>
      <c r="G3752" t="s">
        <v>1101</v>
      </c>
      <c r="H3752" t="b">
        <v>0</v>
      </c>
      <c r="I3752" t="s">
        <v>382</v>
      </c>
      <c r="J3752" t="s">
        <v>382</v>
      </c>
      <c r="K3752" t="s">
        <v>382</v>
      </c>
      <c r="X3752" t="str">
        <f t="shared" si="299"/>
        <v>-1.59642869343384_0.111330375609496</v>
      </c>
      <c r="Y3752" t="str">
        <f t="shared" si="300"/>
        <v>grade6_not_apr_march_grade_t8_ra_basic_selfefficacy_std</v>
      </c>
      <c r="Z3752" t="str">
        <f t="shared" si="301"/>
        <v>FALSE</v>
      </c>
      <c r="AA3752" s="2" t="e">
        <f t="shared" si="302"/>
        <v>#VALUE!</v>
      </c>
      <c r="AB3752">
        <f t="shared" si="303"/>
        <v>8.0243197549434604E-3</v>
      </c>
    </row>
    <row r="3753" spans="1:28">
      <c r="A3753">
        <v>3752</v>
      </c>
      <c r="B3753" t="s">
        <v>150</v>
      </c>
      <c r="C3753">
        <v>-0.76025853720502401</v>
      </c>
      <c r="D3753">
        <v>0.270348061814287</v>
      </c>
      <c r="E3753">
        <v>-2.8121471709580002</v>
      </c>
      <c r="F3753">
        <v>5.2094844947688304E-3</v>
      </c>
      <c r="G3753" t="s">
        <v>1102</v>
      </c>
      <c r="H3753" t="b">
        <v>0</v>
      </c>
      <c r="I3753" t="s">
        <v>382</v>
      </c>
      <c r="J3753" t="s">
        <v>382</v>
      </c>
      <c r="K3753" t="s">
        <v>382</v>
      </c>
      <c r="X3753" t="str">
        <f t="shared" si="299"/>
        <v>-2.812147170958_0.00520948449476883</v>
      </c>
      <c r="Y3753" t="str">
        <f t="shared" si="300"/>
        <v>grade7_not_apr_march_grade_t8_ra_basic_selfefficacy_std</v>
      </c>
      <c r="Z3753" t="str">
        <f t="shared" si="301"/>
        <v>FALSE</v>
      </c>
      <c r="AA3753" s="2" t="e">
        <f t="shared" si="302"/>
        <v>#VALUE!</v>
      </c>
      <c r="AB3753">
        <f t="shared" si="303"/>
        <v>0.270348061814287</v>
      </c>
    </row>
    <row r="3754" spans="1:28">
      <c r="A3754">
        <v>3753</v>
      </c>
      <c r="B3754" t="s">
        <v>116</v>
      </c>
      <c r="C3754">
        <v>9.3374983769414402E-2</v>
      </c>
      <c r="D3754">
        <v>0.101737048589101</v>
      </c>
      <c r="E3754">
        <v>0.91780708271320799</v>
      </c>
      <c r="F3754">
        <v>0.35937625619712099</v>
      </c>
      <c r="G3754" t="s">
        <v>1102</v>
      </c>
      <c r="H3754" t="b">
        <v>0</v>
      </c>
      <c r="I3754" t="s">
        <v>382</v>
      </c>
      <c r="J3754" t="s">
        <v>382</v>
      </c>
      <c r="K3754" t="s">
        <v>382</v>
      </c>
      <c r="X3754" t="str">
        <f t="shared" si="299"/>
        <v>0.917807082713208_0.359376256197121</v>
      </c>
      <c r="Y3754" t="str">
        <f t="shared" si="300"/>
        <v>grade7_not_apr_march_grade_t8_ra_basic_selfefficacy_std</v>
      </c>
      <c r="Z3754" t="str">
        <f t="shared" si="301"/>
        <v>FALSE</v>
      </c>
      <c r="AA3754" s="2" t="e">
        <f t="shared" si="302"/>
        <v>#VALUE!</v>
      </c>
      <c r="AB3754">
        <f t="shared" si="303"/>
        <v>0.101737048589101</v>
      </c>
    </row>
    <row r="3755" spans="1:28">
      <c r="A3755">
        <v>3754</v>
      </c>
      <c r="B3755" t="s">
        <v>234</v>
      </c>
      <c r="C3755">
        <v>-8.1218447609295707E-3</v>
      </c>
      <c r="D3755">
        <v>8.3488398137480102E-3</v>
      </c>
      <c r="E3755">
        <v>-0.97281118599920302</v>
      </c>
      <c r="F3755">
        <v>0.33134487997703399</v>
      </c>
      <c r="G3755" t="s">
        <v>1102</v>
      </c>
      <c r="H3755" t="b">
        <v>0</v>
      </c>
      <c r="I3755" t="s">
        <v>382</v>
      </c>
      <c r="J3755" t="s">
        <v>382</v>
      </c>
      <c r="K3755" t="s">
        <v>382</v>
      </c>
      <c r="X3755" t="str">
        <f t="shared" si="299"/>
        <v>-0.972811185999203_0.331344879977034</v>
      </c>
      <c r="Y3755" t="str">
        <f t="shared" si="300"/>
        <v>grade7_not_apr_march_grade_t8_ra_basic_selfefficacy_std</v>
      </c>
      <c r="Z3755" t="str">
        <f t="shared" si="301"/>
        <v>FALSE</v>
      </c>
      <c r="AA3755" s="2" t="e">
        <f t="shared" si="302"/>
        <v>#VALUE!</v>
      </c>
      <c r="AB3755">
        <f t="shared" si="303"/>
        <v>8.3488398137480102E-3</v>
      </c>
    </row>
    <row r="3756" spans="1:28">
      <c r="A3756">
        <v>3755</v>
      </c>
      <c r="B3756" t="s">
        <v>116</v>
      </c>
      <c r="C3756">
        <v>3.7299478232372001E-2</v>
      </c>
      <c r="D3756">
        <v>0.17250866521007799</v>
      </c>
      <c r="E3756">
        <v>0.21621799801737099</v>
      </c>
      <c r="F3756">
        <v>0.82923732582791199</v>
      </c>
      <c r="G3756" t="s">
        <v>1105</v>
      </c>
      <c r="H3756" t="b">
        <v>0</v>
      </c>
      <c r="I3756" t="s">
        <v>382</v>
      </c>
      <c r="J3756" t="s">
        <v>382</v>
      </c>
      <c r="K3756" t="s">
        <v>382</v>
      </c>
      <c r="X3756" t="str">
        <f t="shared" si="299"/>
        <v>0.216217998017371_0.829237325827912</v>
      </c>
      <c r="Y3756" t="str">
        <f t="shared" si="300"/>
        <v>grade5_all_grade_t8_ra_cont_selfefficacy_std</v>
      </c>
      <c r="Z3756" t="str">
        <f t="shared" si="301"/>
        <v>FALSE</v>
      </c>
      <c r="AA3756" s="2" t="e">
        <f t="shared" si="302"/>
        <v>#VALUE!</v>
      </c>
      <c r="AB3756">
        <f t="shared" si="303"/>
        <v>0.17250866521007799</v>
      </c>
    </row>
    <row r="3757" spans="1:28">
      <c r="A3757">
        <v>3756</v>
      </c>
      <c r="B3757" t="s">
        <v>234</v>
      </c>
      <c r="C3757">
        <v>-4.6879214037598904E-3</v>
      </c>
      <c r="D3757">
        <v>1.5586849928039799E-2</v>
      </c>
      <c r="E3757">
        <v>-0.30076131004036799</v>
      </c>
      <c r="F3757">
        <v>0.76419124137231598</v>
      </c>
      <c r="G3757" t="s">
        <v>1105</v>
      </c>
      <c r="H3757" t="b">
        <v>0</v>
      </c>
      <c r="I3757" t="s">
        <v>382</v>
      </c>
      <c r="J3757" t="s">
        <v>382</v>
      </c>
      <c r="K3757" t="s">
        <v>382</v>
      </c>
      <c r="X3757" t="str">
        <f t="shared" si="299"/>
        <v>-0.300761310040368_0.764191241372316</v>
      </c>
      <c r="Y3757" t="str">
        <f t="shared" si="300"/>
        <v>grade5_all_grade_t8_ra_cont_selfefficacy_std</v>
      </c>
      <c r="Z3757" t="str">
        <f t="shared" si="301"/>
        <v>FALSE</v>
      </c>
      <c r="AA3757" s="2" t="e">
        <f t="shared" si="302"/>
        <v>#VALUE!</v>
      </c>
      <c r="AB3757">
        <f t="shared" si="303"/>
        <v>1.5586849928039799E-2</v>
      </c>
    </row>
    <row r="3758" spans="1:28">
      <c r="A3758">
        <v>3757</v>
      </c>
      <c r="B3758" t="s">
        <v>140</v>
      </c>
      <c r="C3758">
        <v>-0.27978444742269898</v>
      </c>
      <c r="D3758">
        <v>0.395447132083459</v>
      </c>
      <c r="E3758">
        <v>-0.70751416491155805</v>
      </c>
      <c r="F3758">
        <v>0.48081445162059799</v>
      </c>
      <c r="G3758" t="s">
        <v>1105</v>
      </c>
      <c r="H3758" t="b">
        <v>0</v>
      </c>
      <c r="I3758" t="s">
        <v>382</v>
      </c>
      <c r="J3758" t="s">
        <v>382</v>
      </c>
      <c r="K3758" t="s">
        <v>382</v>
      </c>
      <c r="X3758" t="str">
        <f t="shared" si="299"/>
        <v>-0.707514164911558_0.480814451620598</v>
      </c>
      <c r="Y3758" t="str">
        <f t="shared" si="300"/>
        <v>grade5_all_grade_t8_ra_cont_selfefficacy_std</v>
      </c>
      <c r="Z3758" t="str">
        <f t="shared" si="301"/>
        <v>FALSE</v>
      </c>
      <c r="AA3758" s="2" t="e">
        <f t="shared" si="302"/>
        <v>#VALUE!</v>
      </c>
      <c r="AB3758">
        <f t="shared" si="303"/>
        <v>0.395447132083459</v>
      </c>
    </row>
    <row r="3759" spans="1:28">
      <c r="A3759">
        <v>3758</v>
      </c>
      <c r="B3759" t="s">
        <v>117</v>
      </c>
      <c r="C3759">
        <v>0.79169868544890099</v>
      </c>
      <c r="D3759">
        <v>0.63201510151702001</v>
      </c>
      <c r="E3759">
        <v>1.25265786141596</v>
      </c>
      <c r="F3759">
        <v>0.21311295249638401</v>
      </c>
      <c r="G3759" t="s">
        <v>1105</v>
      </c>
      <c r="H3759" t="b">
        <v>0</v>
      </c>
      <c r="I3759" t="s">
        <v>382</v>
      </c>
      <c r="J3759" t="s">
        <v>382</v>
      </c>
      <c r="K3759" t="s">
        <v>382</v>
      </c>
      <c r="X3759" t="str">
        <f t="shared" si="299"/>
        <v>1.25265786141596_0.213112952496384</v>
      </c>
      <c r="Y3759" t="str">
        <f t="shared" si="300"/>
        <v>grade5_all_grade_t8_ra_cont_selfefficacy_std</v>
      </c>
      <c r="Z3759" t="str">
        <f t="shared" si="301"/>
        <v>FALSE</v>
      </c>
      <c r="AA3759" s="2" t="e">
        <f t="shared" si="302"/>
        <v>#VALUE!</v>
      </c>
      <c r="AB3759">
        <f t="shared" si="303"/>
        <v>0.63201510151702001</v>
      </c>
    </row>
    <row r="3760" spans="1:28">
      <c r="A3760">
        <v>3759</v>
      </c>
      <c r="B3760" t="s">
        <v>118</v>
      </c>
      <c r="C3760">
        <v>0.74276142626075303</v>
      </c>
      <c r="D3760">
        <v>0.69142989327547999</v>
      </c>
      <c r="E3760">
        <v>1.07423967850465</v>
      </c>
      <c r="F3760">
        <v>0.28517773003684499</v>
      </c>
      <c r="G3760" t="s">
        <v>1105</v>
      </c>
      <c r="H3760" t="b">
        <v>0</v>
      </c>
      <c r="I3760" t="s">
        <v>382</v>
      </c>
      <c r="J3760" t="s">
        <v>382</v>
      </c>
      <c r="K3760" t="s">
        <v>382</v>
      </c>
      <c r="X3760" t="str">
        <f t="shared" si="299"/>
        <v>1.07423967850465_0.285177730036845</v>
      </c>
      <c r="Y3760" t="str">
        <f t="shared" si="300"/>
        <v>grade5_all_grade_t8_ra_cont_selfefficacy_std</v>
      </c>
      <c r="Z3760" t="str">
        <f t="shared" si="301"/>
        <v>FALSE</v>
      </c>
      <c r="AA3760" s="2" t="e">
        <f t="shared" si="302"/>
        <v>#VALUE!</v>
      </c>
      <c r="AB3760">
        <f t="shared" si="303"/>
        <v>0.69142989327547999</v>
      </c>
    </row>
    <row r="3761" spans="1:28">
      <c r="A3761">
        <v>3760</v>
      </c>
      <c r="B3761" t="s">
        <v>119</v>
      </c>
      <c r="C3761">
        <v>0.72970560427528797</v>
      </c>
      <c r="D3761">
        <v>0.73304589006989895</v>
      </c>
      <c r="E3761">
        <v>0.99544327873621596</v>
      </c>
      <c r="F3761">
        <v>0.32180922286272401</v>
      </c>
      <c r="G3761" t="s">
        <v>1105</v>
      </c>
      <c r="H3761" t="b">
        <v>0</v>
      </c>
      <c r="I3761" t="s">
        <v>382</v>
      </c>
      <c r="J3761" t="s">
        <v>382</v>
      </c>
      <c r="K3761" t="s">
        <v>382</v>
      </c>
      <c r="X3761" t="str">
        <f t="shared" si="299"/>
        <v>0.995443278736216_0.321809222862724</v>
      </c>
      <c r="Y3761" t="str">
        <f t="shared" si="300"/>
        <v>grade5_all_grade_t8_ra_cont_selfefficacy_std</v>
      </c>
      <c r="Z3761" t="str">
        <f t="shared" si="301"/>
        <v>FALSE</v>
      </c>
      <c r="AA3761" s="2" t="e">
        <f t="shared" si="302"/>
        <v>#VALUE!</v>
      </c>
      <c r="AB3761">
        <f t="shared" si="303"/>
        <v>0.73304589006989895</v>
      </c>
    </row>
    <row r="3762" spans="1:28">
      <c r="A3762">
        <v>3761</v>
      </c>
      <c r="B3762" t="s">
        <v>120</v>
      </c>
      <c r="C3762">
        <v>1.1334971737022199</v>
      </c>
      <c r="D3762">
        <v>0.76180931207831803</v>
      </c>
      <c r="E3762">
        <v>1.4879014416480201</v>
      </c>
      <c r="F3762">
        <v>0.13977400030805201</v>
      </c>
      <c r="G3762" t="s">
        <v>1105</v>
      </c>
      <c r="H3762" t="b">
        <v>0</v>
      </c>
      <c r="I3762" t="s">
        <v>382</v>
      </c>
      <c r="J3762" t="s">
        <v>382</v>
      </c>
      <c r="K3762" t="s">
        <v>382</v>
      </c>
      <c r="X3762" t="str">
        <f t="shared" si="299"/>
        <v>1.48790144164802_0.139774000308052</v>
      </c>
      <c r="Y3762" t="str">
        <f t="shared" si="300"/>
        <v>grade5_all_grade_t8_ra_cont_selfefficacy_std</v>
      </c>
      <c r="Z3762" t="str">
        <f t="shared" si="301"/>
        <v>FALSE</v>
      </c>
      <c r="AA3762" s="2" t="e">
        <f t="shared" si="302"/>
        <v>#VALUE!</v>
      </c>
      <c r="AB3762">
        <f t="shared" si="303"/>
        <v>0.76180931207831803</v>
      </c>
    </row>
    <row r="3763" spans="1:28">
      <c r="A3763">
        <v>3762</v>
      </c>
      <c r="B3763" t="s">
        <v>116</v>
      </c>
      <c r="C3763">
        <v>-2.70172720587625E-2</v>
      </c>
      <c r="D3763">
        <v>0.220478493817889</v>
      </c>
      <c r="E3763">
        <v>-0.122539262632474</v>
      </c>
      <c r="F3763">
        <v>0.902683999852958</v>
      </c>
      <c r="G3763" t="s">
        <v>1106</v>
      </c>
      <c r="H3763" t="b">
        <v>0</v>
      </c>
      <c r="I3763" t="s">
        <v>382</v>
      </c>
      <c r="J3763" t="s">
        <v>382</v>
      </c>
      <c r="K3763" t="s">
        <v>382</v>
      </c>
      <c r="X3763" t="str">
        <f t="shared" si="299"/>
        <v>-0.122539262632474_0.902683999852958</v>
      </c>
      <c r="Y3763" t="str">
        <f t="shared" si="300"/>
        <v>grade6_all_grade_t8_ra_cont_selfefficacy_std</v>
      </c>
      <c r="Z3763" t="str">
        <f t="shared" si="301"/>
        <v>FALSE</v>
      </c>
      <c r="AA3763" s="2" t="e">
        <f t="shared" si="302"/>
        <v>#VALUE!</v>
      </c>
      <c r="AB3763">
        <f t="shared" si="303"/>
        <v>0.220478493817889</v>
      </c>
    </row>
    <row r="3764" spans="1:28">
      <c r="A3764">
        <v>3763</v>
      </c>
      <c r="B3764" t="s">
        <v>234</v>
      </c>
      <c r="C3764">
        <v>-1.5401502279634299E-3</v>
      </c>
      <c r="D3764">
        <v>2.0441441162840801E-2</v>
      </c>
      <c r="E3764">
        <v>-7.5344503144092106E-2</v>
      </c>
      <c r="F3764">
        <v>0.940070398645661</v>
      </c>
      <c r="G3764" t="s">
        <v>1106</v>
      </c>
      <c r="H3764" t="b">
        <v>0</v>
      </c>
      <c r="I3764" t="s">
        <v>382</v>
      </c>
      <c r="J3764" t="s">
        <v>382</v>
      </c>
      <c r="K3764" t="s">
        <v>382</v>
      </c>
      <c r="X3764" t="str">
        <f t="shared" si="299"/>
        <v>-0.0753445031440921_0.940070398645661</v>
      </c>
      <c r="Y3764" t="str">
        <f t="shared" si="300"/>
        <v>grade6_all_grade_t8_ra_cont_selfefficacy_std</v>
      </c>
      <c r="Z3764" t="str">
        <f t="shared" si="301"/>
        <v>FALSE</v>
      </c>
      <c r="AA3764" s="2" t="e">
        <f t="shared" si="302"/>
        <v>#VALUE!</v>
      </c>
      <c r="AB3764">
        <f t="shared" si="303"/>
        <v>2.0441441162840801E-2</v>
      </c>
    </row>
    <row r="3765" spans="1:28">
      <c r="A3765">
        <v>3764</v>
      </c>
      <c r="B3765" t="s">
        <v>140</v>
      </c>
      <c r="C3765">
        <v>-0.25718171995058597</v>
      </c>
      <c r="D3765">
        <v>0.43630576737053101</v>
      </c>
      <c r="E3765">
        <v>-0.58945294603950404</v>
      </c>
      <c r="F3765">
        <v>0.55670377445467301</v>
      </c>
      <c r="G3765" t="s">
        <v>1106</v>
      </c>
      <c r="H3765" t="b">
        <v>0</v>
      </c>
      <c r="I3765" t="s">
        <v>382</v>
      </c>
      <c r="J3765" t="s">
        <v>382</v>
      </c>
      <c r="K3765" t="s">
        <v>382</v>
      </c>
      <c r="X3765" t="str">
        <f t="shared" si="299"/>
        <v>-0.589452946039504_0.556703774454673</v>
      </c>
      <c r="Y3765" t="str">
        <f t="shared" si="300"/>
        <v>grade6_all_grade_t8_ra_cont_selfefficacy_std</v>
      </c>
      <c r="Z3765" t="str">
        <f t="shared" si="301"/>
        <v>FALSE</v>
      </c>
      <c r="AA3765" s="2" t="e">
        <f t="shared" si="302"/>
        <v>#VALUE!</v>
      </c>
      <c r="AB3765">
        <f t="shared" si="303"/>
        <v>0.43630576737053101</v>
      </c>
    </row>
    <row r="3766" spans="1:28">
      <c r="A3766">
        <v>3765</v>
      </c>
      <c r="B3766" t="s">
        <v>117</v>
      </c>
      <c r="C3766">
        <v>0.35209571710597498</v>
      </c>
      <c r="D3766">
        <v>0.64907506051345698</v>
      </c>
      <c r="E3766">
        <v>0.54245762705386802</v>
      </c>
      <c r="F3766">
        <v>0.58854394001525201</v>
      </c>
      <c r="G3766" t="s">
        <v>1106</v>
      </c>
      <c r="H3766" t="b">
        <v>0</v>
      </c>
      <c r="I3766" t="s">
        <v>382</v>
      </c>
      <c r="J3766" t="s">
        <v>382</v>
      </c>
      <c r="K3766" t="s">
        <v>382</v>
      </c>
      <c r="X3766" t="str">
        <f t="shared" si="299"/>
        <v>0.542457627053868_0.588543940015252</v>
      </c>
      <c r="Y3766" t="str">
        <f t="shared" si="300"/>
        <v>grade6_all_grade_t8_ra_cont_selfefficacy_std</v>
      </c>
      <c r="Z3766" t="str">
        <f t="shared" si="301"/>
        <v>FALSE</v>
      </c>
      <c r="AA3766" s="2" t="e">
        <f t="shared" si="302"/>
        <v>#VALUE!</v>
      </c>
      <c r="AB3766">
        <f t="shared" si="303"/>
        <v>0.64907506051345698</v>
      </c>
    </row>
    <row r="3767" spans="1:28">
      <c r="A3767">
        <v>3766</v>
      </c>
      <c r="B3767" t="s">
        <v>118</v>
      </c>
      <c r="C3767">
        <v>0.566266149064929</v>
      </c>
      <c r="D3767">
        <v>0.65718480570994298</v>
      </c>
      <c r="E3767">
        <v>0.86165435376005695</v>
      </c>
      <c r="F3767">
        <v>0.39065543704786299</v>
      </c>
      <c r="G3767" t="s">
        <v>1106</v>
      </c>
      <c r="H3767" t="b">
        <v>0</v>
      </c>
      <c r="I3767" t="s">
        <v>382</v>
      </c>
      <c r="J3767" t="s">
        <v>382</v>
      </c>
      <c r="K3767" t="s">
        <v>382</v>
      </c>
      <c r="X3767" t="str">
        <f t="shared" si="299"/>
        <v>0.861654353760057_0.390655437047863</v>
      </c>
      <c r="Y3767" t="str">
        <f t="shared" si="300"/>
        <v>grade6_all_grade_t8_ra_cont_selfefficacy_std</v>
      </c>
      <c r="Z3767" t="str">
        <f t="shared" si="301"/>
        <v>FALSE</v>
      </c>
      <c r="AA3767" s="2" t="e">
        <f t="shared" si="302"/>
        <v>#VALUE!</v>
      </c>
      <c r="AB3767">
        <f t="shared" si="303"/>
        <v>0.65718480570994298</v>
      </c>
    </row>
    <row r="3768" spans="1:28">
      <c r="A3768">
        <v>3767</v>
      </c>
      <c r="B3768" t="s">
        <v>119</v>
      </c>
      <c r="C3768">
        <v>0.89910572547452206</v>
      </c>
      <c r="D3768">
        <v>0.75809133125126804</v>
      </c>
      <c r="E3768">
        <v>1.1860124082813399</v>
      </c>
      <c r="F3768">
        <v>0.23804102805901201</v>
      </c>
      <c r="G3768" t="s">
        <v>1106</v>
      </c>
      <c r="H3768" t="b">
        <v>0</v>
      </c>
      <c r="I3768" t="s">
        <v>382</v>
      </c>
      <c r="J3768" t="s">
        <v>382</v>
      </c>
      <c r="K3768" t="s">
        <v>382</v>
      </c>
      <c r="X3768" t="str">
        <f t="shared" si="299"/>
        <v>1.18601240828134_0.238041028059012</v>
      </c>
      <c r="Y3768" t="str">
        <f t="shared" si="300"/>
        <v>grade6_all_grade_t8_ra_cont_selfefficacy_std</v>
      </c>
      <c r="Z3768" t="str">
        <f t="shared" si="301"/>
        <v>FALSE</v>
      </c>
      <c r="AA3768" s="2" t="e">
        <f t="shared" si="302"/>
        <v>#VALUE!</v>
      </c>
      <c r="AB3768">
        <f t="shared" si="303"/>
        <v>0.75809133125126804</v>
      </c>
    </row>
    <row r="3769" spans="1:28">
      <c r="A3769">
        <v>3768</v>
      </c>
      <c r="B3769" t="s">
        <v>120</v>
      </c>
      <c r="C3769">
        <v>0.75159551502800204</v>
      </c>
      <c r="D3769">
        <v>0.91474635858410902</v>
      </c>
      <c r="E3769">
        <v>0.82164362609910802</v>
      </c>
      <c r="F3769">
        <v>0.41296530406066201</v>
      </c>
      <c r="G3769" t="s">
        <v>1106</v>
      </c>
      <c r="H3769" t="b">
        <v>0</v>
      </c>
      <c r="I3769" t="s">
        <v>382</v>
      </c>
      <c r="J3769" t="s">
        <v>382</v>
      </c>
      <c r="K3769" t="s">
        <v>382</v>
      </c>
      <c r="X3769" t="str">
        <f t="shared" si="299"/>
        <v>0.821643626099108_0.412965304060662</v>
      </c>
      <c r="Y3769" t="str">
        <f t="shared" si="300"/>
        <v>grade6_all_grade_t8_ra_cont_selfefficacy_std</v>
      </c>
      <c r="Z3769" t="str">
        <f t="shared" si="301"/>
        <v>FALSE</v>
      </c>
      <c r="AA3769" s="2" t="e">
        <f t="shared" si="302"/>
        <v>#VALUE!</v>
      </c>
      <c r="AB3769">
        <f t="shared" si="303"/>
        <v>0.91474635858410902</v>
      </c>
    </row>
    <row r="3770" spans="1:28">
      <c r="A3770">
        <v>3769</v>
      </c>
      <c r="B3770" t="s">
        <v>116</v>
      </c>
      <c r="C3770">
        <v>9.3096283980848502E-2</v>
      </c>
      <c r="D3770">
        <v>0.13945079733134699</v>
      </c>
      <c r="E3770">
        <v>0.66759233910756299</v>
      </c>
      <c r="F3770">
        <v>0.50527830750314995</v>
      </c>
      <c r="G3770" t="s">
        <v>1107</v>
      </c>
      <c r="H3770" t="b">
        <v>0</v>
      </c>
      <c r="I3770" t="s">
        <v>382</v>
      </c>
      <c r="J3770" t="s">
        <v>382</v>
      </c>
      <c r="K3770" t="s">
        <v>382</v>
      </c>
      <c r="X3770" t="str">
        <f t="shared" si="299"/>
        <v>0.667592339107563_0.50527830750315</v>
      </c>
      <c r="Y3770" t="str">
        <f t="shared" si="300"/>
        <v>grade7_all_grade_t8_ra_cont_selfefficacy_std</v>
      </c>
      <c r="Z3770" t="str">
        <f t="shared" si="301"/>
        <v>FALSE</v>
      </c>
      <c r="AA3770" s="2" t="e">
        <f t="shared" si="302"/>
        <v>#VALUE!</v>
      </c>
      <c r="AB3770">
        <f t="shared" si="303"/>
        <v>0.13945079733134699</v>
      </c>
    </row>
    <row r="3771" spans="1:28">
      <c r="A3771">
        <v>3770</v>
      </c>
      <c r="B3771" t="s">
        <v>234</v>
      </c>
      <c r="C3771">
        <v>-1.0104068388746799E-2</v>
      </c>
      <c r="D3771">
        <v>1.2619650839689399E-2</v>
      </c>
      <c r="E3771">
        <v>-0.80066148557525396</v>
      </c>
      <c r="F3771">
        <v>0.42441951979764198</v>
      </c>
      <c r="G3771" t="s">
        <v>1107</v>
      </c>
      <c r="H3771" t="b">
        <v>0</v>
      </c>
      <c r="I3771" t="s">
        <v>382</v>
      </c>
      <c r="J3771" t="s">
        <v>382</v>
      </c>
      <c r="K3771" t="s">
        <v>382</v>
      </c>
      <c r="X3771" t="str">
        <f t="shared" si="299"/>
        <v>-0.800661485575254_0.424419519797642</v>
      </c>
      <c r="Y3771" t="str">
        <f t="shared" si="300"/>
        <v>grade7_all_grade_t8_ra_cont_selfefficacy_std</v>
      </c>
      <c r="Z3771" t="str">
        <f t="shared" si="301"/>
        <v>FALSE</v>
      </c>
      <c r="AA3771" s="2" t="e">
        <f t="shared" si="302"/>
        <v>#VALUE!</v>
      </c>
      <c r="AB3771">
        <f t="shared" si="303"/>
        <v>1.2619650839689399E-2</v>
      </c>
    </row>
    <row r="3772" spans="1:28">
      <c r="A3772">
        <v>3771</v>
      </c>
      <c r="B3772" t="s">
        <v>140</v>
      </c>
      <c r="C3772">
        <v>-0.17664480526104001</v>
      </c>
      <c r="D3772">
        <v>0.229712313549542</v>
      </c>
      <c r="E3772">
        <v>-0.76898274424867796</v>
      </c>
      <c r="F3772">
        <v>0.44294609267895302</v>
      </c>
      <c r="G3772" t="s">
        <v>1107</v>
      </c>
      <c r="H3772" t="b">
        <v>0</v>
      </c>
      <c r="I3772" t="s">
        <v>382</v>
      </c>
      <c r="J3772" t="s">
        <v>382</v>
      </c>
      <c r="K3772" t="s">
        <v>382</v>
      </c>
      <c r="X3772" t="str">
        <f t="shared" ref="X3772:X3835" si="304">E3772&amp;"_"&amp;F3772</f>
        <v>-0.768982744248678_0.442946092678953</v>
      </c>
      <c r="Y3772" t="str">
        <f t="shared" ref="Y3772:Y3835" si="305">TEXT(G3772,"0.000")</f>
        <v>grade7_all_grade_t8_ra_cont_selfefficacy_std</v>
      </c>
      <c r="Z3772" t="str">
        <f t="shared" ref="Z3772:Z3835" si="306">TEXT(H3772,"0.000")</f>
        <v>FALSE</v>
      </c>
      <c r="AA3772" s="2" t="e">
        <f t="shared" ref="AA3772:AA3835" si="307">IF(COUNTIF(J3772,"*E*")&gt;0, "***", IF(TEXT(J3772, "0.00E+00")*1&lt;0.01, "***", IF(TEXT(J3772, "0.00E+00")*1&lt;0.05, "**",  IF(TEXT(J3772, "0.00E+00")*1&lt;0.1, "*",""))))</f>
        <v>#VALUE!</v>
      </c>
      <c r="AB3772">
        <f t="shared" ref="AB3772:AB3835" si="308">D3772</f>
        <v>0.229712313549542</v>
      </c>
    </row>
    <row r="3773" spans="1:28">
      <c r="A3773">
        <v>3772</v>
      </c>
      <c r="B3773" t="s">
        <v>117</v>
      </c>
      <c r="C3773">
        <v>-1.34399945520788E-2</v>
      </c>
      <c r="D3773">
        <v>0.40095168925623498</v>
      </c>
      <c r="E3773">
        <v>-3.3520234263160198E-2</v>
      </c>
      <c r="F3773">
        <v>0.973298151142162</v>
      </c>
      <c r="G3773" t="s">
        <v>1107</v>
      </c>
      <c r="H3773" t="b">
        <v>0</v>
      </c>
      <c r="I3773" t="s">
        <v>382</v>
      </c>
      <c r="J3773" t="s">
        <v>382</v>
      </c>
      <c r="K3773" t="s">
        <v>382</v>
      </c>
      <c r="X3773" t="str">
        <f t="shared" si="304"/>
        <v>-0.0335202342631602_0.973298151142162</v>
      </c>
      <c r="Y3773" t="str">
        <f t="shared" si="305"/>
        <v>grade7_all_grade_t8_ra_cont_selfefficacy_std</v>
      </c>
      <c r="Z3773" t="str">
        <f t="shared" si="306"/>
        <v>FALSE</v>
      </c>
      <c r="AA3773" s="2" t="e">
        <f t="shared" si="307"/>
        <v>#VALUE!</v>
      </c>
      <c r="AB3773">
        <f t="shared" si="308"/>
        <v>0.40095168925623498</v>
      </c>
    </row>
    <row r="3774" spans="1:28">
      <c r="A3774">
        <v>3773</v>
      </c>
      <c r="B3774" t="s">
        <v>118</v>
      </c>
      <c r="C3774">
        <v>0.14273514331196899</v>
      </c>
      <c r="D3774">
        <v>0.39137429477390301</v>
      </c>
      <c r="E3774">
        <v>0.36470239670294902</v>
      </c>
      <c r="F3774">
        <v>0.71577643377171496</v>
      </c>
      <c r="G3774" t="s">
        <v>1107</v>
      </c>
      <c r="H3774" t="b">
        <v>0</v>
      </c>
      <c r="I3774" t="s">
        <v>382</v>
      </c>
      <c r="J3774" t="s">
        <v>382</v>
      </c>
      <c r="K3774" t="s">
        <v>382</v>
      </c>
      <c r="X3774" t="str">
        <f t="shared" si="304"/>
        <v>0.364702396702949_0.715776433771715</v>
      </c>
      <c r="Y3774" t="str">
        <f t="shared" si="305"/>
        <v>grade7_all_grade_t8_ra_cont_selfefficacy_std</v>
      </c>
      <c r="Z3774" t="str">
        <f t="shared" si="306"/>
        <v>FALSE</v>
      </c>
      <c r="AA3774" s="2" t="e">
        <f t="shared" si="307"/>
        <v>#VALUE!</v>
      </c>
      <c r="AB3774">
        <f t="shared" si="308"/>
        <v>0.39137429477390301</v>
      </c>
    </row>
    <row r="3775" spans="1:28">
      <c r="A3775">
        <v>3774</v>
      </c>
      <c r="B3775" t="s">
        <v>119</v>
      </c>
      <c r="C3775">
        <v>0.65451739854473601</v>
      </c>
      <c r="D3775">
        <v>0.53192335028959403</v>
      </c>
      <c r="E3775">
        <v>1.2304731465320999</v>
      </c>
      <c r="F3775">
        <v>0.220180837505978</v>
      </c>
      <c r="G3775" t="s">
        <v>1107</v>
      </c>
      <c r="H3775" t="b">
        <v>0</v>
      </c>
      <c r="I3775" t="s">
        <v>382</v>
      </c>
      <c r="J3775" t="s">
        <v>382</v>
      </c>
      <c r="K3775" t="s">
        <v>382</v>
      </c>
      <c r="X3775" t="str">
        <f t="shared" si="304"/>
        <v>1.2304731465321_0.220180837505978</v>
      </c>
      <c r="Y3775" t="str">
        <f t="shared" si="305"/>
        <v>grade7_all_grade_t8_ra_cont_selfefficacy_std</v>
      </c>
      <c r="Z3775" t="str">
        <f t="shared" si="306"/>
        <v>FALSE</v>
      </c>
      <c r="AA3775" s="2" t="e">
        <f t="shared" si="307"/>
        <v>#VALUE!</v>
      </c>
      <c r="AB3775">
        <f t="shared" si="308"/>
        <v>0.53192335028959403</v>
      </c>
    </row>
    <row r="3776" spans="1:28">
      <c r="A3776">
        <v>3775</v>
      </c>
      <c r="B3776" t="s">
        <v>120</v>
      </c>
      <c r="C3776">
        <v>0.94631770010729699</v>
      </c>
      <c r="D3776">
        <v>0.459202169474489</v>
      </c>
      <c r="E3776">
        <v>2.0607866491359599</v>
      </c>
      <c r="F3776">
        <v>4.0811428225877203E-2</v>
      </c>
      <c r="G3776" t="s">
        <v>1107</v>
      </c>
      <c r="H3776" t="b">
        <v>0</v>
      </c>
      <c r="I3776" t="s">
        <v>382</v>
      </c>
      <c r="J3776" t="s">
        <v>382</v>
      </c>
      <c r="K3776" t="s">
        <v>382</v>
      </c>
      <c r="X3776" t="str">
        <f t="shared" si="304"/>
        <v>2.06078664913596_0.0408114282258772</v>
      </c>
      <c r="Y3776" t="str">
        <f t="shared" si="305"/>
        <v>grade7_all_grade_t8_ra_cont_selfefficacy_std</v>
      </c>
      <c r="Z3776" t="str">
        <f t="shared" si="306"/>
        <v>FALSE</v>
      </c>
      <c r="AA3776" s="2" t="e">
        <f t="shared" si="307"/>
        <v>#VALUE!</v>
      </c>
      <c r="AB3776">
        <f t="shared" si="308"/>
        <v>0.459202169474489</v>
      </c>
    </row>
    <row r="3777" spans="1:28">
      <c r="A3777">
        <v>3776</v>
      </c>
      <c r="B3777" t="s">
        <v>116</v>
      </c>
      <c r="C3777">
        <v>6.55691023999739E-3</v>
      </c>
      <c r="D3777">
        <v>0.36230763764221402</v>
      </c>
      <c r="E3777">
        <v>1.8097631843114699E-2</v>
      </c>
      <c r="F3777">
        <v>0.98560839491255703</v>
      </c>
      <c r="G3777" t="s">
        <v>1110</v>
      </c>
      <c r="H3777" t="b">
        <v>0</v>
      </c>
      <c r="I3777" t="s">
        <v>382</v>
      </c>
      <c r="J3777" t="s">
        <v>382</v>
      </c>
      <c r="K3777" t="s">
        <v>382</v>
      </c>
      <c r="X3777" t="str">
        <f t="shared" si="304"/>
        <v>0.0180976318431147_0.985608394912557</v>
      </c>
      <c r="Y3777" t="str">
        <f t="shared" si="305"/>
        <v>grade5_not_apr_march_grade_t8_ra_cont_selfefficacy_std</v>
      </c>
      <c r="Z3777" t="str">
        <f t="shared" si="306"/>
        <v>FALSE</v>
      </c>
      <c r="AA3777" s="2" t="e">
        <f t="shared" si="307"/>
        <v>#VALUE!</v>
      </c>
      <c r="AB3777">
        <f t="shared" si="308"/>
        <v>0.36230763764221402</v>
      </c>
    </row>
    <row r="3778" spans="1:28">
      <c r="A3778">
        <v>3777</v>
      </c>
      <c r="B3778" t="s">
        <v>234</v>
      </c>
      <c r="C3778">
        <v>-2.0275395560174301E-3</v>
      </c>
      <c r="D3778">
        <v>3.1780960147949303E-2</v>
      </c>
      <c r="E3778">
        <v>-6.3797303372165701E-2</v>
      </c>
      <c r="F3778">
        <v>0.94929912767293501</v>
      </c>
      <c r="G3778" t="s">
        <v>1110</v>
      </c>
      <c r="H3778" t="b">
        <v>0</v>
      </c>
      <c r="I3778" t="s">
        <v>382</v>
      </c>
      <c r="J3778" t="s">
        <v>382</v>
      </c>
      <c r="K3778" t="s">
        <v>382</v>
      </c>
      <c r="X3778" t="str">
        <f t="shared" si="304"/>
        <v>-0.0637973033721657_0.949299127672935</v>
      </c>
      <c r="Y3778" t="str">
        <f t="shared" si="305"/>
        <v>grade5_not_apr_march_grade_t8_ra_cont_selfefficacy_std</v>
      </c>
      <c r="Z3778" t="str">
        <f t="shared" si="306"/>
        <v>FALSE</v>
      </c>
      <c r="AA3778" s="2" t="e">
        <f t="shared" si="307"/>
        <v>#VALUE!</v>
      </c>
      <c r="AB3778">
        <f t="shared" si="308"/>
        <v>3.1780960147949303E-2</v>
      </c>
    </row>
    <row r="3779" spans="1:28">
      <c r="A3779">
        <v>3778</v>
      </c>
      <c r="B3779" t="s">
        <v>140</v>
      </c>
      <c r="C3779">
        <v>-0.16793655299693699</v>
      </c>
      <c r="D3779">
        <v>0.44781935908138198</v>
      </c>
      <c r="E3779">
        <v>-0.37500958721710298</v>
      </c>
      <c r="F3779">
        <v>0.70869782878150001</v>
      </c>
      <c r="G3779" t="s">
        <v>1110</v>
      </c>
      <c r="H3779" t="b">
        <v>0</v>
      </c>
      <c r="I3779" t="s">
        <v>382</v>
      </c>
      <c r="J3779" t="s">
        <v>382</v>
      </c>
      <c r="K3779" t="s">
        <v>382</v>
      </c>
      <c r="X3779" t="str">
        <f t="shared" si="304"/>
        <v>-0.375009587217103_0.7086978287815</v>
      </c>
      <c r="Y3779" t="str">
        <f t="shared" si="305"/>
        <v>grade5_not_apr_march_grade_t8_ra_cont_selfefficacy_std</v>
      </c>
      <c r="Z3779" t="str">
        <f t="shared" si="306"/>
        <v>FALSE</v>
      </c>
      <c r="AA3779" s="2" t="e">
        <f t="shared" si="307"/>
        <v>#VALUE!</v>
      </c>
      <c r="AB3779">
        <f t="shared" si="308"/>
        <v>0.44781935908138198</v>
      </c>
    </row>
    <row r="3780" spans="1:28">
      <c r="A3780">
        <v>3779</v>
      </c>
      <c r="B3780" t="s">
        <v>117</v>
      </c>
      <c r="C3780">
        <v>0.35814929235649001</v>
      </c>
      <c r="D3780">
        <v>1.15393698526434</v>
      </c>
      <c r="E3780">
        <v>0.31037162074707703</v>
      </c>
      <c r="F3780">
        <v>0.75712792642813398</v>
      </c>
      <c r="G3780" t="s">
        <v>1110</v>
      </c>
      <c r="H3780" t="b">
        <v>0</v>
      </c>
      <c r="I3780" t="s">
        <v>382</v>
      </c>
      <c r="J3780" t="s">
        <v>382</v>
      </c>
      <c r="K3780" t="s">
        <v>382</v>
      </c>
      <c r="X3780" t="str">
        <f t="shared" si="304"/>
        <v>0.310371620747077_0.757127926428134</v>
      </c>
      <c r="Y3780" t="str">
        <f t="shared" si="305"/>
        <v>grade5_not_apr_march_grade_t8_ra_cont_selfefficacy_std</v>
      </c>
      <c r="Z3780" t="str">
        <f t="shared" si="306"/>
        <v>FALSE</v>
      </c>
      <c r="AA3780" s="2" t="e">
        <f t="shared" si="307"/>
        <v>#VALUE!</v>
      </c>
      <c r="AB3780">
        <f t="shared" si="308"/>
        <v>1.15393698526434</v>
      </c>
    </row>
    <row r="3781" spans="1:28">
      <c r="A3781">
        <v>3780</v>
      </c>
      <c r="B3781" t="s">
        <v>118</v>
      </c>
      <c r="C3781">
        <v>0.420627810867927</v>
      </c>
      <c r="D3781">
        <v>1.11991825218387</v>
      </c>
      <c r="E3781">
        <v>0.37558795925300098</v>
      </c>
      <c r="F3781">
        <v>0.70826951700066798</v>
      </c>
      <c r="G3781" t="s">
        <v>1110</v>
      </c>
      <c r="H3781" t="b">
        <v>0</v>
      </c>
      <c r="I3781" t="s">
        <v>382</v>
      </c>
      <c r="J3781" t="s">
        <v>382</v>
      </c>
      <c r="K3781" t="s">
        <v>382</v>
      </c>
      <c r="X3781" t="str">
        <f t="shared" si="304"/>
        <v>0.375587959253001_0.708269517000668</v>
      </c>
      <c r="Y3781" t="str">
        <f t="shared" si="305"/>
        <v>grade5_not_apr_march_grade_t8_ra_cont_selfefficacy_std</v>
      </c>
      <c r="Z3781" t="str">
        <f t="shared" si="306"/>
        <v>FALSE</v>
      </c>
      <c r="AA3781" s="2" t="e">
        <f t="shared" si="307"/>
        <v>#VALUE!</v>
      </c>
      <c r="AB3781">
        <f t="shared" si="308"/>
        <v>1.11991825218387</v>
      </c>
    </row>
    <row r="3782" spans="1:28">
      <c r="A3782">
        <v>3781</v>
      </c>
      <c r="B3782" t="s">
        <v>119</v>
      </c>
      <c r="C3782">
        <v>0.223645431526769</v>
      </c>
      <c r="D3782">
        <v>1.0228664934359999</v>
      </c>
      <c r="E3782">
        <v>0.218645769474276</v>
      </c>
      <c r="F3782">
        <v>0.82751207519056902</v>
      </c>
      <c r="G3782" t="s">
        <v>1110</v>
      </c>
      <c r="H3782" t="b">
        <v>0</v>
      </c>
      <c r="I3782" t="s">
        <v>382</v>
      </c>
      <c r="J3782" t="s">
        <v>382</v>
      </c>
      <c r="K3782" t="s">
        <v>382</v>
      </c>
      <c r="X3782" t="str">
        <f t="shared" si="304"/>
        <v>0.218645769474276_0.827512075190569</v>
      </c>
      <c r="Y3782" t="str">
        <f t="shared" si="305"/>
        <v>grade5_not_apr_march_grade_t8_ra_cont_selfefficacy_std</v>
      </c>
      <c r="Z3782" t="str">
        <f t="shared" si="306"/>
        <v>FALSE</v>
      </c>
      <c r="AA3782" s="2" t="e">
        <f t="shared" si="307"/>
        <v>#VALUE!</v>
      </c>
      <c r="AB3782">
        <f t="shared" si="308"/>
        <v>1.0228664934359999</v>
      </c>
    </row>
    <row r="3783" spans="1:28">
      <c r="A3783">
        <v>3782</v>
      </c>
      <c r="B3783" t="s">
        <v>120</v>
      </c>
      <c r="C3783">
        <v>0.60898763295124603</v>
      </c>
      <c r="D3783">
        <v>1.2520393715357101</v>
      </c>
      <c r="E3783">
        <v>0.48639655173485602</v>
      </c>
      <c r="F3783">
        <v>0.62808569641282097</v>
      </c>
      <c r="G3783" t="s">
        <v>1110</v>
      </c>
      <c r="H3783" t="b">
        <v>0</v>
      </c>
      <c r="I3783" t="s">
        <v>382</v>
      </c>
      <c r="J3783" t="s">
        <v>382</v>
      </c>
      <c r="K3783" t="s">
        <v>382</v>
      </c>
      <c r="X3783" t="str">
        <f t="shared" si="304"/>
        <v>0.486396551734856_0.628085696412821</v>
      </c>
      <c r="Y3783" t="str">
        <f t="shared" si="305"/>
        <v>grade5_not_apr_march_grade_t8_ra_cont_selfefficacy_std</v>
      </c>
      <c r="Z3783" t="str">
        <f t="shared" si="306"/>
        <v>FALSE</v>
      </c>
      <c r="AA3783" s="2" t="e">
        <f t="shared" si="307"/>
        <v>#VALUE!</v>
      </c>
      <c r="AB3783">
        <f t="shared" si="308"/>
        <v>1.2520393715357101</v>
      </c>
    </row>
    <row r="3784" spans="1:28">
      <c r="A3784">
        <v>3783</v>
      </c>
      <c r="B3784" t="s">
        <v>116</v>
      </c>
      <c r="C3784">
        <v>0.13356090767297801</v>
      </c>
      <c r="D3784">
        <v>0.33377503407085501</v>
      </c>
      <c r="E3784">
        <v>0.40015248008221499</v>
      </c>
      <c r="F3784">
        <v>0.69003644273958098</v>
      </c>
      <c r="G3784" t="s">
        <v>1111</v>
      </c>
      <c r="H3784" t="b">
        <v>0</v>
      </c>
      <c r="I3784" t="s">
        <v>382</v>
      </c>
      <c r="J3784" t="s">
        <v>382</v>
      </c>
      <c r="K3784" t="s">
        <v>382</v>
      </c>
      <c r="X3784" t="str">
        <f t="shared" si="304"/>
        <v>0.400152480082215_0.690036442739581</v>
      </c>
      <c r="Y3784" t="str">
        <f t="shared" si="305"/>
        <v>grade6_not_apr_march_grade_t8_ra_cont_selfefficacy_std</v>
      </c>
      <c r="Z3784" t="str">
        <f t="shared" si="306"/>
        <v>FALSE</v>
      </c>
      <c r="AA3784" s="2" t="e">
        <f t="shared" si="307"/>
        <v>#VALUE!</v>
      </c>
      <c r="AB3784">
        <f t="shared" si="308"/>
        <v>0.33377503407085501</v>
      </c>
    </row>
    <row r="3785" spans="1:28">
      <c r="A3785">
        <v>3784</v>
      </c>
      <c r="B3785" t="s">
        <v>234</v>
      </c>
      <c r="C3785">
        <v>-1.5327937980732899E-2</v>
      </c>
      <c r="D3785">
        <v>2.8109394511414101E-2</v>
      </c>
      <c r="E3785">
        <v>-0.54529591430754099</v>
      </c>
      <c r="F3785">
        <v>0.58696150710972905</v>
      </c>
      <c r="G3785" t="s">
        <v>1111</v>
      </c>
      <c r="H3785" t="b">
        <v>0</v>
      </c>
      <c r="I3785" t="s">
        <v>382</v>
      </c>
      <c r="J3785" t="s">
        <v>382</v>
      </c>
      <c r="K3785" t="s">
        <v>382</v>
      </c>
      <c r="X3785" t="str">
        <f t="shared" si="304"/>
        <v>-0.545295914307541_0.586961507109729</v>
      </c>
      <c r="Y3785" t="str">
        <f t="shared" si="305"/>
        <v>grade6_not_apr_march_grade_t8_ra_cont_selfefficacy_std</v>
      </c>
      <c r="Z3785" t="str">
        <f t="shared" si="306"/>
        <v>FALSE</v>
      </c>
      <c r="AA3785" s="2" t="e">
        <f t="shared" si="307"/>
        <v>#VALUE!</v>
      </c>
      <c r="AB3785">
        <f t="shared" si="308"/>
        <v>2.8109394511414101E-2</v>
      </c>
    </row>
    <row r="3786" spans="1:28">
      <c r="A3786">
        <v>3785</v>
      </c>
      <c r="B3786" t="s">
        <v>140</v>
      </c>
      <c r="C3786">
        <v>-0.31910171250934699</v>
      </c>
      <c r="D3786">
        <v>0.53122695372414597</v>
      </c>
      <c r="E3786">
        <v>-0.60068810566236697</v>
      </c>
      <c r="F3786">
        <v>0.54962757666671602</v>
      </c>
      <c r="G3786" t="s">
        <v>1111</v>
      </c>
      <c r="H3786" t="b">
        <v>0</v>
      </c>
      <c r="I3786" t="s">
        <v>382</v>
      </c>
      <c r="J3786" t="s">
        <v>382</v>
      </c>
      <c r="K3786" t="s">
        <v>382</v>
      </c>
      <c r="X3786" t="str">
        <f t="shared" si="304"/>
        <v>-0.600688105662367_0.549627576666716</v>
      </c>
      <c r="Y3786" t="str">
        <f t="shared" si="305"/>
        <v>grade6_not_apr_march_grade_t8_ra_cont_selfefficacy_std</v>
      </c>
      <c r="Z3786" t="str">
        <f t="shared" si="306"/>
        <v>FALSE</v>
      </c>
      <c r="AA3786" s="2" t="e">
        <f t="shared" si="307"/>
        <v>#VALUE!</v>
      </c>
      <c r="AB3786">
        <f t="shared" si="308"/>
        <v>0.53122695372414597</v>
      </c>
    </row>
    <row r="3787" spans="1:28">
      <c r="A3787">
        <v>3786</v>
      </c>
      <c r="B3787" t="s">
        <v>117</v>
      </c>
      <c r="C3787">
        <v>0.61998980440365503</v>
      </c>
      <c r="D3787">
        <v>0.73810300958273001</v>
      </c>
      <c r="E3787">
        <v>0.83997734239581601</v>
      </c>
      <c r="F3787">
        <v>0.40325022726977899</v>
      </c>
      <c r="G3787" t="s">
        <v>1111</v>
      </c>
      <c r="H3787" t="b">
        <v>0</v>
      </c>
      <c r="I3787" t="s">
        <v>382</v>
      </c>
      <c r="J3787" t="s">
        <v>382</v>
      </c>
      <c r="K3787" t="s">
        <v>382</v>
      </c>
      <c r="X3787" t="str">
        <f t="shared" si="304"/>
        <v>0.839977342395816_0.403250227269779</v>
      </c>
      <c r="Y3787" t="str">
        <f t="shared" si="305"/>
        <v>grade6_not_apr_march_grade_t8_ra_cont_selfefficacy_std</v>
      </c>
      <c r="Z3787" t="str">
        <f t="shared" si="306"/>
        <v>FALSE</v>
      </c>
      <c r="AA3787" s="2" t="e">
        <f t="shared" si="307"/>
        <v>#VALUE!</v>
      </c>
      <c r="AB3787">
        <f t="shared" si="308"/>
        <v>0.73810300958273001</v>
      </c>
    </row>
    <row r="3788" spans="1:28">
      <c r="A3788">
        <v>3787</v>
      </c>
      <c r="B3788" t="s">
        <v>118</v>
      </c>
      <c r="C3788">
        <v>0.73501711691328098</v>
      </c>
      <c r="D3788">
        <v>0.795960888175408</v>
      </c>
      <c r="E3788">
        <v>0.92343371116911399</v>
      </c>
      <c r="F3788">
        <v>0.358364887653086</v>
      </c>
      <c r="G3788" t="s">
        <v>1111</v>
      </c>
      <c r="H3788" t="b">
        <v>0</v>
      </c>
      <c r="I3788" t="s">
        <v>382</v>
      </c>
      <c r="J3788" t="s">
        <v>382</v>
      </c>
      <c r="K3788" t="s">
        <v>382</v>
      </c>
      <c r="X3788" t="str">
        <f t="shared" si="304"/>
        <v>0.923433711169114_0.358364887653086</v>
      </c>
      <c r="Y3788" t="str">
        <f t="shared" si="305"/>
        <v>grade6_not_apr_march_grade_t8_ra_cont_selfefficacy_std</v>
      </c>
      <c r="Z3788" t="str">
        <f t="shared" si="306"/>
        <v>FALSE</v>
      </c>
      <c r="AA3788" s="2" t="e">
        <f t="shared" si="307"/>
        <v>#VALUE!</v>
      </c>
      <c r="AB3788">
        <f t="shared" si="308"/>
        <v>0.795960888175408</v>
      </c>
    </row>
    <row r="3789" spans="1:28">
      <c r="A3789">
        <v>3788</v>
      </c>
      <c r="B3789" t="s">
        <v>119</v>
      </c>
      <c r="C3789">
        <v>1.25364195882541</v>
      </c>
      <c r="D3789">
        <v>0.88233420420344699</v>
      </c>
      <c r="E3789">
        <v>1.4208243915435399</v>
      </c>
      <c r="F3789">
        <v>0.15898354196799599</v>
      </c>
      <c r="G3789" t="s">
        <v>1111</v>
      </c>
      <c r="H3789" t="b">
        <v>0</v>
      </c>
      <c r="I3789" t="s">
        <v>382</v>
      </c>
      <c r="J3789" t="s">
        <v>382</v>
      </c>
      <c r="K3789" t="s">
        <v>382</v>
      </c>
      <c r="X3789" t="str">
        <f t="shared" si="304"/>
        <v>1.42082439154354_0.158983541967996</v>
      </c>
      <c r="Y3789" t="str">
        <f t="shared" si="305"/>
        <v>grade6_not_apr_march_grade_t8_ra_cont_selfefficacy_std</v>
      </c>
      <c r="Z3789" t="str">
        <f t="shared" si="306"/>
        <v>FALSE</v>
      </c>
      <c r="AA3789" s="2" t="e">
        <f t="shared" si="307"/>
        <v>#VALUE!</v>
      </c>
      <c r="AB3789">
        <f t="shared" si="308"/>
        <v>0.88233420420344699</v>
      </c>
    </row>
    <row r="3790" spans="1:28">
      <c r="A3790">
        <v>3789</v>
      </c>
      <c r="B3790" t="s">
        <v>120</v>
      </c>
      <c r="C3790">
        <v>0.83527796287859801</v>
      </c>
      <c r="D3790">
        <v>1.01918909533783</v>
      </c>
      <c r="E3790">
        <v>0.81955151080352995</v>
      </c>
      <c r="F3790">
        <v>0.41473734464805001</v>
      </c>
      <c r="G3790" t="s">
        <v>1111</v>
      </c>
      <c r="H3790" t="b">
        <v>0</v>
      </c>
      <c r="I3790" t="s">
        <v>382</v>
      </c>
      <c r="J3790" t="s">
        <v>382</v>
      </c>
      <c r="K3790" t="s">
        <v>382</v>
      </c>
      <c r="X3790" t="str">
        <f t="shared" si="304"/>
        <v>0.81955151080353_0.41473734464805</v>
      </c>
      <c r="Y3790" t="str">
        <f t="shared" si="305"/>
        <v>grade6_not_apr_march_grade_t8_ra_cont_selfefficacy_std</v>
      </c>
      <c r="Z3790" t="str">
        <f t="shared" si="306"/>
        <v>FALSE</v>
      </c>
      <c r="AA3790" s="2" t="e">
        <f t="shared" si="307"/>
        <v>#VALUE!</v>
      </c>
      <c r="AB3790">
        <f t="shared" si="308"/>
        <v>1.01918909533783</v>
      </c>
    </row>
    <row r="3791" spans="1:28">
      <c r="A3791">
        <v>3790</v>
      </c>
      <c r="B3791" t="s">
        <v>116</v>
      </c>
      <c r="C3791">
        <v>8.7535277145915899E-2</v>
      </c>
      <c r="D3791">
        <v>0.26755124370350403</v>
      </c>
      <c r="E3791">
        <v>0.32717200613323</v>
      </c>
      <c r="F3791">
        <v>0.74406809678478303</v>
      </c>
      <c r="G3791" t="s">
        <v>1112</v>
      </c>
      <c r="H3791" t="b">
        <v>0</v>
      </c>
      <c r="I3791" t="s">
        <v>382</v>
      </c>
      <c r="J3791" t="s">
        <v>382</v>
      </c>
      <c r="K3791" t="s">
        <v>382</v>
      </c>
      <c r="X3791" t="str">
        <f t="shared" si="304"/>
        <v>0.32717200613323_0.744068096784783</v>
      </c>
      <c r="Y3791" t="str">
        <f t="shared" si="305"/>
        <v>grade7_not_apr_march_grade_t8_ra_cont_selfefficacy_std</v>
      </c>
      <c r="Z3791" t="str">
        <f t="shared" si="306"/>
        <v>FALSE</v>
      </c>
      <c r="AA3791" s="2" t="e">
        <f t="shared" si="307"/>
        <v>#VALUE!</v>
      </c>
      <c r="AB3791">
        <f t="shared" si="308"/>
        <v>0.26755124370350403</v>
      </c>
    </row>
    <row r="3792" spans="1:28">
      <c r="A3792">
        <v>3791</v>
      </c>
      <c r="B3792" t="s">
        <v>234</v>
      </c>
      <c r="C3792">
        <v>-8.2588742634958408E-3</v>
      </c>
      <c r="D3792">
        <v>2.2283729678033399E-2</v>
      </c>
      <c r="E3792">
        <v>-0.370623516925767</v>
      </c>
      <c r="F3792">
        <v>0.71152584706091304</v>
      </c>
      <c r="G3792" t="s">
        <v>1112</v>
      </c>
      <c r="H3792" t="b">
        <v>0</v>
      </c>
      <c r="I3792" t="s">
        <v>382</v>
      </c>
      <c r="J3792" t="s">
        <v>382</v>
      </c>
      <c r="K3792" t="s">
        <v>382</v>
      </c>
      <c r="X3792" t="str">
        <f t="shared" si="304"/>
        <v>-0.370623516925767_0.711525847060913</v>
      </c>
      <c r="Y3792" t="str">
        <f t="shared" si="305"/>
        <v>grade7_not_apr_march_grade_t8_ra_cont_selfefficacy_std</v>
      </c>
      <c r="Z3792" t="str">
        <f t="shared" si="306"/>
        <v>FALSE</v>
      </c>
      <c r="AA3792" s="2" t="e">
        <f t="shared" si="307"/>
        <v>#VALUE!</v>
      </c>
      <c r="AB3792">
        <f t="shared" si="308"/>
        <v>2.2283729678033399E-2</v>
      </c>
    </row>
    <row r="3793" spans="1:28">
      <c r="A3793">
        <v>3792</v>
      </c>
      <c r="B3793" t="s">
        <v>140</v>
      </c>
      <c r="C3793">
        <v>-0.178733484334305</v>
      </c>
      <c r="D3793">
        <v>0.26863279823082697</v>
      </c>
      <c r="E3793">
        <v>-0.66534498211467696</v>
      </c>
      <c r="F3793">
        <v>0.50701771902400194</v>
      </c>
      <c r="G3793" t="s">
        <v>1112</v>
      </c>
      <c r="H3793" t="b">
        <v>0</v>
      </c>
      <c r="I3793" t="s">
        <v>382</v>
      </c>
      <c r="J3793" t="s">
        <v>382</v>
      </c>
      <c r="K3793" t="s">
        <v>382</v>
      </c>
      <c r="X3793" t="str">
        <f t="shared" si="304"/>
        <v>-0.665344982114677_0.507017719024002</v>
      </c>
      <c r="Y3793" t="str">
        <f t="shared" si="305"/>
        <v>grade7_not_apr_march_grade_t8_ra_cont_selfefficacy_std</v>
      </c>
      <c r="Z3793" t="str">
        <f t="shared" si="306"/>
        <v>FALSE</v>
      </c>
      <c r="AA3793" s="2" t="e">
        <f t="shared" si="307"/>
        <v>#VALUE!</v>
      </c>
      <c r="AB3793">
        <f t="shared" si="308"/>
        <v>0.26863279823082697</v>
      </c>
    </row>
    <row r="3794" spans="1:28">
      <c r="A3794">
        <v>3793</v>
      </c>
      <c r="B3794" t="s">
        <v>117</v>
      </c>
      <c r="C3794">
        <v>0.123285014489742</v>
      </c>
      <c r="D3794">
        <v>0.45359469504518801</v>
      </c>
      <c r="E3794">
        <v>0.27179553869663198</v>
      </c>
      <c r="F3794">
        <v>0.78621374119096299</v>
      </c>
      <c r="G3794" t="s">
        <v>1112</v>
      </c>
      <c r="H3794" t="b">
        <v>0</v>
      </c>
      <c r="I3794" t="s">
        <v>382</v>
      </c>
      <c r="J3794" t="s">
        <v>382</v>
      </c>
      <c r="K3794" t="s">
        <v>382</v>
      </c>
      <c r="X3794" t="str">
        <f t="shared" si="304"/>
        <v>0.271795538696632_0.786213741190963</v>
      </c>
      <c r="Y3794" t="str">
        <f t="shared" si="305"/>
        <v>grade7_not_apr_march_grade_t8_ra_cont_selfefficacy_std</v>
      </c>
      <c r="Z3794" t="str">
        <f t="shared" si="306"/>
        <v>FALSE</v>
      </c>
      <c r="AA3794" s="2" t="e">
        <f t="shared" si="307"/>
        <v>#VALUE!</v>
      </c>
      <c r="AB3794">
        <f t="shared" si="308"/>
        <v>0.45359469504518801</v>
      </c>
    </row>
    <row r="3795" spans="1:28">
      <c r="A3795">
        <v>3794</v>
      </c>
      <c r="B3795" t="s">
        <v>118</v>
      </c>
      <c r="C3795">
        <v>0.23994708547266499</v>
      </c>
      <c r="D3795">
        <v>0.43765246633202898</v>
      </c>
      <c r="E3795">
        <v>0.54825941570411896</v>
      </c>
      <c r="F3795">
        <v>0.58446132617250401</v>
      </c>
      <c r="G3795" t="s">
        <v>1112</v>
      </c>
      <c r="H3795" t="b">
        <v>0</v>
      </c>
      <c r="I3795" t="s">
        <v>382</v>
      </c>
      <c r="J3795" t="s">
        <v>382</v>
      </c>
      <c r="K3795" t="s">
        <v>382</v>
      </c>
      <c r="X3795" t="str">
        <f t="shared" si="304"/>
        <v>0.548259415704119_0.584461326172504</v>
      </c>
      <c r="Y3795" t="str">
        <f t="shared" si="305"/>
        <v>grade7_not_apr_march_grade_t8_ra_cont_selfefficacy_std</v>
      </c>
      <c r="Z3795" t="str">
        <f t="shared" si="306"/>
        <v>FALSE</v>
      </c>
      <c r="AA3795" s="2" t="e">
        <f t="shared" si="307"/>
        <v>#VALUE!</v>
      </c>
      <c r="AB3795">
        <f t="shared" si="308"/>
        <v>0.43765246633202898</v>
      </c>
    </row>
    <row r="3796" spans="1:28">
      <c r="A3796">
        <v>3795</v>
      </c>
      <c r="B3796" t="s">
        <v>119</v>
      </c>
      <c r="C3796">
        <v>0.79703532241191</v>
      </c>
      <c r="D3796">
        <v>0.50574301052730397</v>
      </c>
      <c r="E3796">
        <v>1.5759690313483401</v>
      </c>
      <c r="F3796">
        <v>0.117482205214389</v>
      </c>
      <c r="G3796" t="s">
        <v>1112</v>
      </c>
      <c r="H3796" t="b">
        <v>0</v>
      </c>
      <c r="I3796" t="s">
        <v>382</v>
      </c>
      <c r="J3796" t="s">
        <v>382</v>
      </c>
      <c r="K3796" t="s">
        <v>382</v>
      </c>
      <c r="X3796" t="str">
        <f t="shared" si="304"/>
        <v>1.57596903134834_0.117482205214389</v>
      </c>
      <c r="Y3796" t="str">
        <f t="shared" si="305"/>
        <v>grade7_not_apr_march_grade_t8_ra_cont_selfefficacy_std</v>
      </c>
      <c r="Z3796" t="str">
        <f t="shared" si="306"/>
        <v>FALSE</v>
      </c>
      <c r="AA3796" s="2" t="e">
        <f t="shared" si="307"/>
        <v>#VALUE!</v>
      </c>
      <c r="AB3796">
        <f t="shared" si="308"/>
        <v>0.50574301052730397</v>
      </c>
    </row>
    <row r="3797" spans="1:28">
      <c r="A3797">
        <v>3796</v>
      </c>
      <c r="B3797" t="s">
        <v>120</v>
      </c>
      <c r="C3797">
        <v>0.95891164681480501</v>
      </c>
      <c r="D3797">
        <v>0.49694528862133103</v>
      </c>
      <c r="E3797">
        <v>1.9296121097658501</v>
      </c>
      <c r="F3797">
        <v>5.5850386475668402E-2</v>
      </c>
      <c r="G3797" t="s">
        <v>1112</v>
      </c>
      <c r="H3797" t="b">
        <v>0</v>
      </c>
      <c r="I3797" t="s">
        <v>382</v>
      </c>
      <c r="J3797" t="s">
        <v>382</v>
      </c>
      <c r="K3797" t="s">
        <v>382</v>
      </c>
      <c r="X3797" t="str">
        <f t="shared" si="304"/>
        <v>1.92961210976585_0.0558503864756684</v>
      </c>
      <c r="Y3797" t="str">
        <f t="shared" si="305"/>
        <v>grade7_not_apr_march_grade_t8_ra_cont_selfefficacy_std</v>
      </c>
      <c r="Z3797" t="str">
        <f t="shared" si="306"/>
        <v>FALSE</v>
      </c>
      <c r="AA3797" s="2" t="e">
        <f t="shared" si="307"/>
        <v>#VALUE!</v>
      </c>
      <c r="AB3797">
        <f t="shared" si="308"/>
        <v>0.49694528862133103</v>
      </c>
    </row>
    <row r="3798" spans="1:28">
      <c r="A3798">
        <v>3797</v>
      </c>
      <c r="B3798" t="s">
        <v>150</v>
      </c>
      <c r="C3798">
        <v>-2.64159954185735E-2</v>
      </c>
      <c r="D3798">
        <v>0.146322493540291</v>
      </c>
      <c r="E3798">
        <v>-0.180532704025438</v>
      </c>
      <c r="F3798">
        <v>0.85682962024446796</v>
      </c>
      <c r="G3798" t="s">
        <v>1115</v>
      </c>
      <c r="H3798" t="b">
        <v>0</v>
      </c>
      <c r="I3798" t="s">
        <v>382</v>
      </c>
      <c r="J3798" t="s">
        <v>382</v>
      </c>
      <c r="K3798" t="s">
        <v>382</v>
      </c>
      <c r="X3798" t="str">
        <f t="shared" si="304"/>
        <v>-0.180532704025438_0.856829620244468</v>
      </c>
      <c r="Y3798" t="str">
        <f t="shared" si="305"/>
        <v>grade6_all_grade_t8_ra_basic_dilligence_std</v>
      </c>
      <c r="Z3798" t="str">
        <f t="shared" si="306"/>
        <v>FALSE</v>
      </c>
      <c r="AA3798" s="2" t="e">
        <f t="shared" si="307"/>
        <v>#VALUE!</v>
      </c>
      <c r="AB3798">
        <f t="shared" si="308"/>
        <v>0.146322493540291</v>
      </c>
    </row>
    <row r="3799" spans="1:28">
      <c r="A3799">
        <v>3798</v>
      </c>
      <c r="B3799" t="s">
        <v>116</v>
      </c>
      <c r="C3799">
        <v>-1.9555418689780502E-2</v>
      </c>
      <c r="D3799">
        <v>6.1639701965748299E-2</v>
      </c>
      <c r="E3799">
        <v>-0.31725362171035498</v>
      </c>
      <c r="F3799">
        <v>0.75122358855105298</v>
      </c>
      <c r="G3799" t="s">
        <v>1115</v>
      </c>
      <c r="H3799" t="b">
        <v>0</v>
      </c>
      <c r="I3799" t="s">
        <v>382</v>
      </c>
      <c r="J3799" t="s">
        <v>382</v>
      </c>
      <c r="K3799" t="s">
        <v>382</v>
      </c>
      <c r="X3799" t="str">
        <f t="shared" si="304"/>
        <v>-0.317253621710355_0.751223588551053</v>
      </c>
      <c r="Y3799" t="str">
        <f t="shared" si="305"/>
        <v>grade6_all_grade_t8_ra_basic_dilligence_std</v>
      </c>
      <c r="Z3799" t="str">
        <f t="shared" si="306"/>
        <v>FALSE</v>
      </c>
      <c r="AA3799" s="2" t="e">
        <f t="shared" si="307"/>
        <v>#VALUE!</v>
      </c>
      <c r="AB3799">
        <f t="shared" si="308"/>
        <v>6.1639701965748299E-2</v>
      </c>
    </row>
    <row r="3800" spans="1:28">
      <c r="A3800">
        <v>3799</v>
      </c>
      <c r="B3800" t="s">
        <v>234</v>
      </c>
      <c r="C3800">
        <v>3.2096259173591099E-3</v>
      </c>
      <c r="D3800">
        <v>5.3632011099952696E-3</v>
      </c>
      <c r="E3800">
        <v>0.59845339593501501</v>
      </c>
      <c r="F3800">
        <v>0.54989027392277601</v>
      </c>
      <c r="G3800" t="s">
        <v>1115</v>
      </c>
      <c r="H3800" t="b">
        <v>0</v>
      </c>
      <c r="I3800" t="s">
        <v>382</v>
      </c>
      <c r="J3800" t="s">
        <v>382</v>
      </c>
      <c r="K3800" t="s">
        <v>382</v>
      </c>
      <c r="X3800" t="str">
        <f t="shared" si="304"/>
        <v>0.598453395935015_0.549890273922776</v>
      </c>
      <c r="Y3800" t="str">
        <f t="shared" si="305"/>
        <v>grade6_all_grade_t8_ra_basic_dilligence_std</v>
      </c>
      <c r="Z3800" t="str">
        <f t="shared" si="306"/>
        <v>FALSE</v>
      </c>
      <c r="AA3800" s="2" t="e">
        <f t="shared" si="307"/>
        <v>#VALUE!</v>
      </c>
      <c r="AB3800">
        <f t="shared" si="308"/>
        <v>5.3632011099952696E-3</v>
      </c>
    </row>
    <row r="3801" spans="1:28">
      <c r="A3801">
        <v>3800</v>
      </c>
      <c r="B3801" t="s">
        <v>150</v>
      </c>
      <c r="C3801">
        <v>0.22440048892794301</v>
      </c>
      <c r="D3801">
        <v>0.12413168513757999</v>
      </c>
      <c r="E3801">
        <v>1.80776156127448</v>
      </c>
      <c r="F3801">
        <v>7.1398425421923997E-2</v>
      </c>
      <c r="G3801" t="s">
        <v>1116</v>
      </c>
      <c r="H3801" t="b">
        <v>0</v>
      </c>
      <c r="I3801" t="s">
        <v>382</v>
      </c>
      <c r="J3801" t="s">
        <v>382</v>
      </c>
      <c r="K3801" t="s">
        <v>382</v>
      </c>
      <c r="X3801" t="str">
        <f t="shared" si="304"/>
        <v>1.80776156127448_0.071398425421924</v>
      </c>
      <c r="Y3801" t="str">
        <f t="shared" si="305"/>
        <v>grade7_all_grade_t8_ra_basic_dilligence_std</v>
      </c>
      <c r="Z3801" t="str">
        <f t="shared" si="306"/>
        <v>FALSE</v>
      </c>
      <c r="AA3801" s="2" t="e">
        <f t="shared" si="307"/>
        <v>#VALUE!</v>
      </c>
      <c r="AB3801">
        <f t="shared" si="308"/>
        <v>0.12413168513757999</v>
      </c>
    </row>
    <row r="3802" spans="1:28">
      <c r="A3802">
        <v>3801</v>
      </c>
      <c r="B3802" t="s">
        <v>116</v>
      </c>
      <c r="C3802">
        <v>-3.4313444516638897E-2</v>
      </c>
      <c r="D3802">
        <v>4.7526441567858103E-2</v>
      </c>
      <c r="E3802">
        <v>-0.72198640135189296</v>
      </c>
      <c r="F3802">
        <v>0.47072680084970597</v>
      </c>
      <c r="G3802" t="s">
        <v>1116</v>
      </c>
      <c r="H3802" t="b">
        <v>0</v>
      </c>
      <c r="I3802" t="s">
        <v>382</v>
      </c>
      <c r="J3802" t="s">
        <v>382</v>
      </c>
      <c r="K3802" t="s">
        <v>382</v>
      </c>
      <c r="X3802" t="str">
        <f t="shared" si="304"/>
        <v>-0.721986401351893_0.470726800849706</v>
      </c>
      <c r="Y3802" t="str">
        <f t="shared" si="305"/>
        <v>grade7_all_grade_t8_ra_basic_dilligence_std</v>
      </c>
      <c r="Z3802" t="str">
        <f t="shared" si="306"/>
        <v>FALSE</v>
      </c>
      <c r="AA3802" s="2" t="e">
        <f t="shared" si="307"/>
        <v>#VALUE!</v>
      </c>
      <c r="AB3802">
        <f t="shared" si="308"/>
        <v>4.7526441567858103E-2</v>
      </c>
    </row>
    <row r="3803" spans="1:28">
      <c r="A3803">
        <v>3802</v>
      </c>
      <c r="B3803" t="s">
        <v>234</v>
      </c>
      <c r="C3803">
        <v>4.05050210303118E-3</v>
      </c>
      <c r="D3803">
        <v>4.0005663988085397E-3</v>
      </c>
      <c r="E3803">
        <v>1.01248215858572</v>
      </c>
      <c r="F3803">
        <v>0.31192269034569597</v>
      </c>
      <c r="G3803" t="s">
        <v>1116</v>
      </c>
      <c r="H3803" t="b">
        <v>0</v>
      </c>
      <c r="I3803" t="s">
        <v>382</v>
      </c>
      <c r="J3803" t="s">
        <v>382</v>
      </c>
      <c r="K3803" t="s">
        <v>382</v>
      </c>
      <c r="X3803" t="str">
        <f t="shared" si="304"/>
        <v>1.01248215858572_0.311922690345696</v>
      </c>
      <c r="Y3803" t="str">
        <f t="shared" si="305"/>
        <v>grade7_all_grade_t8_ra_basic_dilligence_std</v>
      </c>
      <c r="Z3803" t="str">
        <f t="shared" si="306"/>
        <v>FALSE</v>
      </c>
      <c r="AA3803" s="2" t="e">
        <f t="shared" si="307"/>
        <v>#VALUE!</v>
      </c>
      <c r="AB3803">
        <f t="shared" si="308"/>
        <v>4.0005663988085397E-3</v>
      </c>
    </row>
    <row r="3804" spans="1:28">
      <c r="A3804">
        <v>3803</v>
      </c>
      <c r="B3804" t="s">
        <v>150</v>
      </c>
      <c r="C3804">
        <v>-0.134241050524813</v>
      </c>
      <c r="D3804">
        <v>0.139734234547781</v>
      </c>
      <c r="E3804">
        <v>-0.960688344980419</v>
      </c>
      <c r="F3804">
        <v>0.337284925773983</v>
      </c>
      <c r="G3804" t="s">
        <v>1117</v>
      </c>
      <c r="H3804" t="b">
        <v>0</v>
      </c>
      <c r="I3804" t="s">
        <v>382</v>
      </c>
      <c r="J3804" t="s">
        <v>382</v>
      </c>
      <c r="K3804" t="s">
        <v>382</v>
      </c>
      <c r="X3804" t="str">
        <f t="shared" si="304"/>
        <v>-0.960688344980419_0.337284925773983</v>
      </c>
      <c r="Y3804" t="str">
        <f t="shared" si="305"/>
        <v>grade8_all_grade_t8_ra_basic_dilligence_std</v>
      </c>
      <c r="Z3804" t="str">
        <f t="shared" si="306"/>
        <v>FALSE</v>
      </c>
      <c r="AA3804" s="2" t="e">
        <f t="shared" si="307"/>
        <v>#VALUE!</v>
      </c>
      <c r="AB3804">
        <f t="shared" si="308"/>
        <v>0.139734234547781</v>
      </c>
    </row>
    <row r="3805" spans="1:28">
      <c r="A3805">
        <v>3804</v>
      </c>
      <c r="B3805" t="s">
        <v>116</v>
      </c>
      <c r="C3805">
        <v>4.0938812542522802E-2</v>
      </c>
      <c r="D3805">
        <v>5.4596346643637501E-2</v>
      </c>
      <c r="E3805">
        <v>0.74984527462505102</v>
      </c>
      <c r="F3805">
        <v>0.453785411081782</v>
      </c>
      <c r="G3805" t="s">
        <v>1117</v>
      </c>
      <c r="H3805" t="b">
        <v>0</v>
      </c>
      <c r="I3805" t="s">
        <v>382</v>
      </c>
      <c r="J3805" t="s">
        <v>382</v>
      </c>
      <c r="K3805" t="s">
        <v>382</v>
      </c>
      <c r="X3805" t="str">
        <f t="shared" si="304"/>
        <v>0.749845274625051_0.453785411081782</v>
      </c>
      <c r="Y3805" t="str">
        <f t="shared" si="305"/>
        <v>grade8_all_grade_t8_ra_basic_dilligence_std</v>
      </c>
      <c r="Z3805" t="str">
        <f t="shared" si="306"/>
        <v>FALSE</v>
      </c>
      <c r="AA3805" s="2" t="e">
        <f t="shared" si="307"/>
        <v>#VALUE!</v>
      </c>
      <c r="AB3805">
        <f t="shared" si="308"/>
        <v>5.4596346643637501E-2</v>
      </c>
    </row>
    <row r="3806" spans="1:28">
      <c r="A3806">
        <v>3805</v>
      </c>
      <c r="B3806" t="s">
        <v>234</v>
      </c>
      <c r="C3806">
        <v>-2.82470399234808E-3</v>
      </c>
      <c r="D3806">
        <v>4.5441201057236603E-3</v>
      </c>
      <c r="E3806">
        <v>-0.62161737071829404</v>
      </c>
      <c r="F3806">
        <v>0.53454497034293702</v>
      </c>
      <c r="G3806" t="s">
        <v>1117</v>
      </c>
      <c r="H3806" t="b">
        <v>0</v>
      </c>
      <c r="I3806" t="s">
        <v>382</v>
      </c>
      <c r="J3806" t="s">
        <v>382</v>
      </c>
      <c r="K3806" t="s">
        <v>382</v>
      </c>
      <c r="X3806" t="str">
        <f t="shared" si="304"/>
        <v>-0.621617370718294_0.534544970342937</v>
      </c>
      <c r="Y3806" t="str">
        <f t="shared" si="305"/>
        <v>grade8_all_grade_t8_ra_basic_dilligence_std</v>
      </c>
      <c r="Z3806" t="str">
        <f t="shared" si="306"/>
        <v>FALSE</v>
      </c>
      <c r="AA3806" s="2" t="e">
        <f t="shared" si="307"/>
        <v>#VALUE!</v>
      </c>
      <c r="AB3806">
        <f t="shared" si="308"/>
        <v>4.5441201057236603E-3</v>
      </c>
    </row>
    <row r="3807" spans="1:28">
      <c r="A3807">
        <v>3806</v>
      </c>
      <c r="B3807" t="s">
        <v>150</v>
      </c>
      <c r="C3807">
        <v>-0.37710989635095798</v>
      </c>
      <c r="D3807">
        <v>0.17501907400244801</v>
      </c>
      <c r="E3807">
        <v>-2.1546788457221799</v>
      </c>
      <c r="F3807">
        <v>3.2170089281164001E-2</v>
      </c>
      <c r="G3807" t="s">
        <v>1118</v>
      </c>
      <c r="H3807" t="b">
        <v>0</v>
      </c>
      <c r="I3807" t="s">
        <v>382</v>
      </c>
      <c r="J3807" t="s">
        <v>382</v>
      </c>
      <c r="K3807" t="s">
        <v>382</v>
      </c>
      <c r="X3807" t="str">
        <f t="shared" si="304"/>
        <v>-2.15467884572218_0.032170089281164</v>
      </c>
      <c r="Y3807" t="str">
        <f t="shared" si="305"/>
        <v>grade9_all_grade_t8_ra_basic_dilligence_std</v>
      </c>
      <c r="Z3807" t="str">
        <f t="shared" si="306"/>
        <v>FALSE</v>
      </c>
      <c r="AA3807" s="2" t="e">
        <f t="shared" si="307"/>
        <v>#VALUE!</v>
      </c>
      <c r="AB3807">
        <f t="shared" si="308"/>
        <v>0.17501907400244801</v>
      </c>
    </row>
    <row r="3808" spans="1:28">
      <c r="A3808">
        <v>3807</v>
      </c>
      <c r="B3808" t="s">
        <v>116</v>
      </c>
      <c r="C3808">
        <v>0.10397957469902901</v>
      </c>
      <c r="D3808">
        <v>6.7588408572348796E-2</v>
      </c>
      <c r="E3808">
        <v>1.5384231837287099</v>
      </c>
      <c r="F3808">
        <v>0.125246275684159</v>
      </c>
      <c r="G3808" t="s">
        <v>1118</v>
      </c>
      <c r="H3808" t="b">
        <v>0</v>
      </c>
      <c r="I3808" t="s">
        <v>382</v>
      </c>
      <c r="J3808" t="s">
        <v>382</v>
      </c>
      <c r="K3808" t="s">
        <v>382</v>
      </c>
      <c r="X3808" t="str">
        <f t="shared" si="304"/>
        <v>1.53842318372871_0.125246275684159</v>
      </c>
      <c r="Y3808" t="str">
        <f t="shared" si="305"/>
        <v>grade9_all_grade_t8_ra_basic_dilligence_std</v>
      </c>
      <c r="Z3808" t="str">
        <f t="shared" si="306"/>
        <v>FALSE</v>
      </c>
      <c r="AA3808" s="2" t="e">
        <f t="shared" si="307"/>
        <v>#VALUE!</v>
      </c>
      <c r="AB3808">
        <f t="shared" si="308"/>
        <v>6.7588408572348796E-2</v>
      </c>
    </row>
    <row r="3809" spans="1:28">
      <c r="A3809">
        <v>3808</v>
      </c>
      <c r="B3809" t="s">
        <v>234</v>
      </c>
      <c r="C3809">
        <v>-9.7071540956869193E-3</v>
      </c>
      <c r="D3809">
        <v>5.7685919987009804E-3</v>
      </c>
      <c r="E3809">
        <v>-1.6827596921177399</v>
      </c>
      <c r="F3809">
        <v>9.3705988982238406E-2</v>
      </c>
      <c r="G3809" t="s">
        <v>1118</v>
      </c>
      <c r="H3809" t="b">
        <v>0</v>
      </c>
      <c r="I3809" t="s">
        <v>382</v>
      </c>
      <c r="J3809" t="s">
        <v>382</v>
      </c>
      <c r="K3809" t="s">
        <v>382</v>
      </c>
      <c r="X3809" t="str">
        <f t="shared" si="304"/>
        <v>-1.68275969211774_0.0937059889822384</v>
      </c>
      <c r="Y3809" t="str">
        <f t="shared" si="305"/>
        <v>grade9_all_grade_t8_ra_basic_dilligence_std</v>
      </c>
      <c r="Z3809" t="str">
        <f t="shared" si="306"/>
        <v>FALSE</v>
      </c>
      <c r="AA3809" s="2" t="e">
        <f t="shared" si="307"/>
        <v>#VALUE!</v>
      </c>
      <c r="AB3809">
        <f t="shared" si="308"/>
        <v>5.7685919987009804E-3</v>
      </c>
    </row>
    <row r="3810" spans="1:28">
      <c r="A3810">
        <v>3809</v>
      </c>
      <c r="B3810" t="s">
        <v>150</v>
      </c>
      <c r="C3810">
        <v>0.13893147502157199</v>
      </c>
      <c r="D3810">
        <v>0.19108167928126499</v>
      </c>
      <c r="E3810">
        <v>0.72707899336110904</v>
      </c>
      <c r="F3810">
        <v>0.46769617758113502</v>
      </c>
      <c r="G3810" t="s">
        <v>1119</v>
      </c>
      <c r="H3810" t="b">
        <v>0</v>
      </c>
      <c r="I3810" t="s">
        <v>382</v>
      </c>
      <c r="J3810" t="s">
        <v>382</v>
      </c>
      <c r="K3810" t="s">
        <v>382</v>
      </c>
      <c r="X3810" t="str">
        <f t="shared" si="304"/>
        <v>0.727078993361109_0.467696177581135</v>
      </c>
      <c r="Y3810" t="str">
        <f t="shared" si="305"/>
        <v>grade6_not_apr_march_grade_t8_ra_basic_dilligence_std</v>
      </c>
      <c r="Z3810" t="str">
        <f t="shared" si="306"/>
        <v>FALSE</v>
      </c>
      <c r="AA3810" s="2" t="e">
        <f t="shared" si="307"/>
        <v>#VALUE!</v>
      </c>
      <c r="AB3810">
        <f t="shared" si="308"/>
        <v>0.19108167928126499</v>
      </c>
    </row>
    <row r="3811" spans="1:28">
      <c r="A3811">
        <v>3810</v>
      </c>
      <c r="B3811" t="s">
        <v>116</v>
      </c>
      <c r="C3811">
        <v>-7.7310091154820904E-2</v>
      </c>
      <c r="D3811">
        <v>8.2378637802819593E-2</v>
      </c>
      <c r="E3811">
        <v>-0.93847256056684603</v>
      </c>
      <c r="F3811">
        <v>0.348692152912363</v>
      </c>
      <c r="G3811" t="s">
        <v>1119</v>
      </c>
      <c r="H3811" t="b">
        <v>0</v>
      </c>
      <c r="I3811" t="s">
        <v>382</v>
      </c>
      <c r="J3811" t="s">
        <v>382</v>
      </c>
      <c r="K3811" t="s">
        <v>382</v>
      </c>
      <c r="X3811" t="str">
        <f t="shared" si="304"/>
        <v>-0.938472560566846_0.348692152912363</v>
      </c>
      <c r="Y3811" t="str">
        <f t="shared" si="305"/>
        <v>grade6_not_apr_march_grade_t8_ra_basic_dilligence_std</v>
      </c>
      <c r="Z3811" t="str">
        <f t="shared" si="306"/>
        <v>FALSE</v>
      </c>
      <c r="AA3811" s="2" t="e">
        <f t="shared" si="307"/>
        <v>#VALUE!</v>
      </c>
      <c r="AB3811">
        <f t="shared" si="308"/>
        <v>8.2378637802819593E-2</v>
      </c>
    </row>
    <row r="3812" spans="1:28">
      <c r="A3812">
        <v>3811</v>
      </c>
      <c r="B3812" t="s">
        <v>234</v>
      </c>
      <c r="C3812">
        <v>7.4909030675192403E-3</v>
      </c>
      <c r="D3812">
        <v>7.2008060783002098E-3</v>
      </c>
      <c r="E3812">
        <v>1.0402867381880001</v>
      </c>
      <c r="F3812">
        <v>0.29897290944395299</v>
      </c>
      <c r="G3812" t="s">
        <v>1119</v>
      </c>
      <c r="H3812" t="b">
        <v>0</v>
      </c>
      <c r="I3812" t="s">
        <v>382</v>
      </c>
      <c r="J3812" t="s">
        <v>382</v>
      </c>
      <c r="K3812" t="s">
        <v>382</v>
      </c>
      <c r="X3812" t="str">
        <f t="shared" si="304"/>
        <v>1.040286738188_0.298972909443953</v>
      </c>
      <c r="Y3812" t="str">
        <f t="shared" si="305"/>
        <v>grade6_not_apr_march_grade_t8_ra_basic_dilligence_std</v>
      </c>
      <c r="Z3812" t="str">
        <f t="shared" si="306"/>
        <v>FALSE</v>
      </c>
      <c r="AA3812" s="2" t="e">
        <f t="shared" si="307"/>
        <v>#VALUE!</v>
      </c>
      <c r="AB3812">
        <f t="shared" si="308"/>
        <v>7.2008060783002098E-3</v>
      </c>
    </row>
    <row r="3813" spans="1:28">
      <c r="A3813">
        <v>3812</v>
      </c>
      <c r="B3813" t="s">
        <v>150</v>
      </c>
      <c r="C3813">
        <v>0.33605765389981201</v>
      </c>
      <c r="D3813">
        <v>0.21678793549115499</v>
      </c>
      <c r="E3813">
        <v>1.5501676933194599</v>
      </c>
      <c r="F3813">
        <v>0.122031561627612</v>
      </c>
      <c r="G3813" t="s">
        <v>1120</v>
      </c>
      <c r="H3813" t="b">
        <v>0</v>
      </c>
      <c r="I3813" t="s">
        <v>382</v>
      </c>
      <c r="J3813" t="s">
        <v>382</v>
      </c>
      <c r="K3813" t="s">
        <v>382</v>
      </c>
      <c r="X3813" t="str">
        <f t="shared" si="304"/>
        <v>1.55016769331946_0.122031561627612</v>
      </c>
      <c r="Y3813" t="str">
        <f t="shared" si="305"/>
        <v>grade7_not_apr_march_grade_t8_ra_basic_dilligence_std</v>
      </c>
      <c r="Z3813" t="str">
        <f t="shared" si="306"/>
        <v>FALSE</v>
      </c>
      <c r="AA3813" s="2" t="e">
        <f t="shared" si="307"/>
        <v>#VALUE!</v>
      </c>
      <c r="AB3813">
        <f t="shared" si="308"/>
        <v>0.21678793549115499</v>
      </c>
    </row>
    <row r="3814" spans="1:28">
      <c r="A3814">
        <v>3813</v>
      </c>
      <c r="B3814" t="s">
        <v>116</v>
      </c>
      <c r="C3814">
        <v>-8.7171529627001698E-2</v>
      </c>
      <c r="D3814">
        <v>8.2430597212552303E-2</v>
      </c>
      <c r="E3814">
        <v>-1.0575142310594301</v>
      </c>
      <c r="F3814">
        <v>0.29102773511151098</v>
      </c>
      <c r="G3814" t="s">
        <v>1120</v>
      </c>
      <c r="H3814" t="b">
        <v>0</v>
      </c>
      <c r="I3814" t="s">
        <v>382</v>
      </c>
      <c r="J3814" t="s">
        <v>382</v>
      </c>
      <c r="K3814" t="s">
        <v>382</v>
      </c>
      <c r="X3814" t="str">
        <f t="shared" si="304"/>
        <v>-1.05751423105943_0.291027735111511</v>
      </c>
      <c r="Y3814" t="str">
        <f t="shared" si="305"/>
        <v>grade7_not_apr_march_grade_t8_ra_basic_dilligence_std</v>
      </c>
      <c r="Z3814" t="str">
        <f t="shared" si="306"/>
        <v>FALSE</v>
      </c>
      <c r="AA3814" s="2" t="e">
        <f t="shared" si="307"/>
        <v>#VALUE!</v>
      </c>
      <c r="AB3814">
        <f t="shared" si="308"/>
        <v>8.2430597212552303E-2</v>
      </c>
    </row>
    <row r="3815" spans="1:28">
      <c r="A3815">
        <v>3814</v>
      </c>
      <c r="B3815" t="s">
        <v>234</v>
      </c>
      <c r="C3815">
        <v>9.0516341042138106E-3</v>
      </c>
      <c r="D3815">
        <v>6.9504333767954002E-3</v>
      </c>
      <c r="E3815">
        <v>1.3023121888245801</v>
      </c>
      <c r="F3815">
        <v>0.19369117781026601</v>
      </c>
      <c r="G3815" t="s">
        <v>1120</v>
      </c>
      <c r="H3815" t="b">
        <v>0</v>
      </c>
      <c r="I3815" t="s">
        <v>382</v>
      </c>
      <c r="J3815" t="s">
        <v>382</v>
      </c>
      <c r="K3815" t="s">
        <v>382</v>
      </c>
      <c r="X3815" t="str">
        <f t="shared" si="304"/>
        <v>1.30231218882458_0.193691177810266</v>
      </c>
      <c r="Y3815" t="str">
        <f t="shared" si="305"/>
        <v>grade7_not_apr_march_grade_t8_ra_basic_dilligence_std</v>
      </c>
      <c r="Z3815" t="str">
        <f t="shared" si="306"/>
        <v>FALSE</v>
      </c>
      <c r="AA3815" s="2" t="e">
        <f t="shared" si="307"/>
        <v>#VALUE!</v>
      </c>
      <c r="AB3815">
        <f t="shared" si="308"/>
        <v>6.9504333767954002E-3</v>
      </c>
    </row>
    <row r="3816" spans="1:28">
      <c r="A3816">
        <v>3815</v>
      </c>
      <c r="B3816" t="s">
        <v>150</v>
      </c>
      <c r="C3816">
        <v>0.18167793254608799</v>
      </c>
      <c r="D3816">
        <v>0.20417429966881301</v>
      </c>
      <c r="E3816">
        <v>0.88981783133716696</v>
      </c>
      <c r="F3816">
        <v>0.37418737079027298</v>
      </c>
      <c r="G3816" t="s">
        <v>1121</v>
      </c>
      <c r="H3816" t="b">
        <v>0</v>
      </c>
      <c r="I3816" t="s">
        <v>382</v>
      </c>
      <c r="J3816" t="s">
        <v>382</v>
      </c>
      <c r="K3816" t="s">
        <v>382</v>
      </c>
      <c r="X3816" t="str">
        <f t="shared" si="304"/>
        <v>0.889817831337167_0.374187370790273</v>
      </c>
      <c r="Y3816" t="str">
        <f t="shared" si="305"/>
        <v>grade8_not_apr_march_grade_t8_ra_basic_dilligence_std</v>
      </c>
      <c r="Z3816" t="str">
        <f t="shared" si="306"/>
        <v>FALSE</v>
      </c>
      <c r="AA3816" s="2" t="e">
        <f t="shared" si="307"/>
        <v>#VALUE!</v>
      </c>
      <c r="AB3816">
        <f t="shared" si="308"/>
        <v>0.20417429966881301</v>
      </c>
    </row>
    <row r="3817" spans="1:28">
      <c r="A3817">
        <v>3816</v>
      </c>
      <c r="B3817" t="s">
        <v>116</v>
      </c>
      <c r="C3817">
        <v>-8.2260236991521504E-2</v>
      </c>
      <c r="D3817">
        <v>8.2784054129754606E-2</v>
      </c>
      <c r="E3817">
        <v>-0.99367248748880899</v>
      </c>
      <c r="F3817">
        <v>0.321082808494492</v>
      </c>
      <c r="G3817" t="s">
        <v>1121</v>
      </c>
      <c r="H3817" t="b">
        <v>0</v>
      </c>
      <c r="I3817" t="s">
        <v>382</v>
      </c>
      <c r="J3817" t="s">
        <v>382</v>
      </c>
      <c r="K3817" t="s">
        <v>382</v>
      </c>
      <c r="X3817" t="str">
        <f t="shared" si="304"/>
        <v>-0.993672487488809_0.321082808494492</v>
      </c>
      <c r="Y3817" t="str">
        <f t="shared" si="305"/>
        <v>grade8_not_apr_march_grade_t8_ra_basic_dilligence_std</v>
      </c>
      <c r="Z3817" t="str">
        <f t="shared" si="306"/>
        <v>FALSE</v>
      </c>
      <c r="AA3817" s="2" t="e">
        <f t="shared" si="307"/>
        <v>#VALUE!</v>
      </c>
      <c r="AB3817">
        <f t="shared" si="308"/>
        <v>8.2784054129754606E-2</v>
      </c>
    </row>
    <row r="3818" spans="1:28">
      <c r="A3818">
        <v>3817</v>
      </c>
      <c r="B3818" t="s">
        <v>234</v>
      </c>
      <c r="C3818">
        <v>7.32263974909302E-3</v>
      </c>
      <c r="D3818">
        <v>7.2021860314291503E-3</v>
      </c>
      <c r="E3818">
        <v>1.0167246051599099</v>
      </c>
      <c r="F3818">
        <v>0.31000108024925799</v>
      </c>
      <c r="G3818" t="s">
        <v>1121</v>
      </c>
      <c r="H3818" t="b">
        <v>0</v>
      </c>
      <c r="I3818" t="s">
        <v>382</v>
      </c>
      <c r="J3818" t="s">
        <v>382</v>
      </c>
      <c r="K3818" t="s">
        <v>382</v>
      </c>
      <c r="X3818" t="str">
        <f t="shared" si="304"/>
        <v>1.01672460515991_0.310001080249258</v>
      </c>
      <c r="Y3818" t="str">
        <f t="shared" si="305"/>
        <v>grade8_not_apr_march_grade_t8_ra_basic_dilligence_std</v>
      </c>
      <c r="Z3818" t="str">
        <f t="shared" si="306"/>
        <v>FALSE</v>
      </c>
      <c r="AA3818" s="2" t="e">
        <f t="shared" si="307"/>
        <v>#VALUE!</v>
      </c>
      <c r="AB3818">
        <f t="shared" si="308"/>
        <v>7.2021860314291503E-3</v>
      </c>
    </row>
    <row r="3819" spans="1:28">
      <c r="A3819">
        <v>3818</v>
      </c>
      <c r="B3819" t="s">
        <v>150</v>
      </c>
      <c r="C3819">
        <v>-0.36702813638911702</v>
      </c>
      <c r="D3819">
        <v>0.25450275160433</v>
      </c>
      <c r="E3819">
        <v>-1.44213818544378</v>
      </c>
      <c r="F3819">
        <v>0.150827505646147</v>
      </c>
      <c r="G3819" t="s">
        <v>1122</v>
      </c>
      <c r="H3819" t="b">
        <v>0</v>
      </c>
      <c r="I3819" t="s">
        <v>382</v>
      </c>
      <c r="J3819" t="s">
        <v>382</v>
      </c>
      <c r="K3819" t="s">
        <v>382</v>
      </c>
      <c r="X3819" t="str">
        <f t="shared" si="304"/>
        <v>-1.44213818544378_0.150827505646147</v>
      </c>
      <c r="Y3819" t="str">
        <f t="shared" si="305"/>
        <v>grade9_not_apr_march_grade_t8_ra_basic_dilligence_std</v>
      </c>
      <c r="Z3819" t="str">
        <f t="shared" si="306"/>
        <v>FALSE</v>
      </c>
      <c r="AA3819" s="2" t="e">
        <f t="shared" si="307"/>
        <v>#VALUE!</v>
      </c>
      <c r="AB3819">
        <f t="shared" si="308"/>
        <v>0.25450275160433</v>
      </c>
    </row>
    <row r="3820" spans="1:28">
      <c r="A3820">
        <v>3819</v>
      </c>
      <c r="B3820" t="s">
        <v>116</v>
      </c>
      <c r="C3820">
        <v>0.15443761609524301</v>
      </c>
      <c r="D3820">
        <v>0.103626704825921</v>
      </c>
      <c r="E3820">
        <v>1.4903264207298399</v>
      </c>
      <c r="F3820">
        <v>0.13771381574251501</v>
      </c>
      <c r="G3820" t="s">
        <v>1122</v>
      </c>
      <c r="H3820" t="b">
        <v>0</v>
      </c>
      <c r="I3820" t="s">
        <v>382</v>
      </c>
      <c r="J3820" t="s">
        <v>382</v>
      </c>
      <c r="K3820" t="s">
        <v>382</v>
      </c>
      <c r="X3820" t="str">
        <f t="shared" si="304"/>
        <v>1.49032642072984_0.137713815742515</v>
      </c>
      <c r="Y3820" t="str">
        <f t="shared" si="305"/>
        <v>grade9_not_apr_march_grade_t8_ra_basic_dilligence_std</v>
      </c>
      <c r="Z3820" t="str">
        <f t="shared" si="306"/>
        <v>FALSE</v>
      </c>
      <c r="AA3820" s="2" t="e">
        <f t="shared" si="307"/>
        <v>#VALUE!</v>
      </c>
      <c r="AB3820">
        <f t="shared" si="308"/>
        <v>0.103626704825921</v>
      </c>
    </row>
    <row r="3821" spans="1:28">
      <c r="A3821">
        <v>3820</v>
      </c>
      <c r="B3821" t="s">
        <v>234</v>
      </c>
      <c r="C3821">
        <v>-1.7811951328373401E-2</v>
      </c>
      <c r="D3821">
        <v>9.3587965585073592E-3</v>
      </c>
      <c r="E3821">
        <v>-1.9032309567817101</v>
      </c>
      <c r="F3821">
        <v>5.8446549108037003E-2</v>
      </c>
      <c r="G3821" t="s">
        <v>1122</v>
      </c>
      <c r="H3821" t="b">
        <v>0</v>
      </c>
      <c r="I3821" t="s">
        <v>382</v>
      </c>
      <c r="J3821" t="s">
        <v>382</v>
      </c>
      <c r="K3821" t="s">
        <v>382</v>
      </c>
      <c r="X3821" t="str">
        <f t="shared" si="304"/>
        <v>-1.90323095678171_0.058446549108037</v>
      </c>
      <c r="Y3821" t="str">
        <f t="shared" si="305"/>
        <v>grade9_not_apr_march_grade_t8_ra_basic_dilligence_std</v>
      </c>
      <c r="Z3821" t="str">
        <f t="shared" si="306"/>
        <v>FALSE</v>
      </c>
      <c r="AA3821" s="2" t="e">
        <f t="shared" si="307"/>
        <v>#VALUE!</v>
      </c>
      <c r="AB3821">
        <f t="shared" si="308"/>
        <v>9.3587965585073592E-3</v>
      </c>
    </row>
    <row r="3822" spans="1:28">
      <c r="A3822">
        <v>3821</v>
      </c>
      <c r="B3822" t="s">
        <v>116</v>
      </c>
      <c r="C3822">
        <v>0.103732443413814</v>
      </c>
      <c r="D3822">
        <v>0.18655263547391199</v>
      </c>
      <c r="E3822">
        <v>0.55604919839537703</v>
      </c>
      <c r="F3822">
        <v>0.57954189758081098</v>
      </c>
      <c r="G3822" t="s">
        <v>1123</v>
      </c>
      <c r="H3822" t="b">
        <v>0</v>
      </c>
      <c r="I3822" t="s">
        <v>382</v>
      </c>
      <c r="J3822" t="s">
        <v>382</v>
      </c>
      <c r="K3822" t="s">
        <v>382</v>
      </c>
      <c r="X3822" t="str">
        <f t="shared" si="304"/>
        <v>0.556049198395377_0.579541897580811</v>
      </c>
      <c r="Y3822" t="str">
        <f t="shared" si="305"/>
        <v>grade6_all_grade_t8_ra_cont_dilligence_std</v>
      </c>
      <c r="Z3822" t="str">
        <f t="shared" si="306"/>
        <v>FALSE</v>
      </c>
      <c r="AA3822" s="2" t="e">
        <f t="shared" si="307"/>
        <v>#VALUE!</v>
      </c>
      <c r="AB3822">
        <f t="shared" si="308"/>
        <v>0.18655263547391199</v>
      </c>
    </row>
    <row r="3823" spans="1:28">
      <c r="A3823">
        <v>3822</v>
      </c>
      <c r="B3823" t="s">
        <v>234</v>
      </c>
      <c r="C3823">
        <v>-5.6265501002383095E-4</v>
      </c>
      <c r="D3823">
        <v>1.7026270120181399E-2</v>
      </c>
      <c r="E3823">
        <v>-3.3046287064182799E-2</v>
      </c>
      <c r="F3823">
        <v>0.97371005171938196</v>
      </c>
      <c r="G3823" t="s">
        <v>1123</v>
      </c>
      <c r="H3823" t="b">
        <v>0</v>
      </c>
      <c r="I3823" t="s">
        <v>382</v>
      </c>
      <c r="J3823" t="s">
        <v>382</v>
      </c>
      <c r="K3823" t="s">
        <v>382</v>
      </c>
      <c r="X3823" t="str">
        <f t="shared" si="304"/>
        <v>-0.0330462870641828_0.973710051719382</v>
      </c>
      <c r="Y3823" t="str">
        <f t="shared" si="305"/>
        <v>grade6_all_grade_t8_ra_cont_dilligence_std</v>
      </c>
      <c r="Z3823" t="str">
        <f t="shared" si="306"/>
        <v>FALSE</v>
      </c>
      <c r="AA3823" s="2" t="e">
        <f t="shared" si="307"/>
        <v>#VALUE!</v>
      </c>
      <c r="AB3823">
        <f t="shared" si="308"/>
        <v>1.7026270120181399E-2</v>
      </c>
    </row>
    <row r="3824" spans="1:28">
      <c r="A3824">
        <v>3823</v>
      </c>
      <c r="B3824" t="s">
        <v>140</v>
      </c>
      <c r="C3824">
        <v>0.49543253461854903</v>
      </c>
      <c r="D3824">
        <v>0.46126143189347801</v>
      </c>
      <c r="E3824">
        <v>1.0740818554562399</v>
      </c>
      <c r="F3824">
        <v>0.28562581937985498</v>
      </c>
      <c r="G3824" t="s">
        <v>1123</v>
      </c>
      <c r="H3824" t="b">
        <v>0</v>
      </c>
      <c r="I3824" t="s">
        <v>382</v>
      </c>
      <c r="J3824" t="s">
        <v>382</v>
      </c>
      <c r="K3824" t="s">
        <v>382</v>
      </c>
      <c r="X3824" t="str">
        <f t="shared" si="304"/>
        <v>1.07408185545624_0.285625819379855</v>
      </c>
      <c r="Y3824" t="str">
        <f t="shared" si="305"/>
        <v>grade6_all_grade_t8_ra_cont_dilligence_std</v>
      </c>
      <c r="Z3824" t="str">
        <f t="shared" si="306"/>
        <v>FALSE</v>
      </c>
      <c r="AA3824" s="2" t="e">
        <f t="shared" si="307"/>
        <v>#VALUE!</v>
      </c>
      <c r="AB3824">
        <f t="shared" si="308"/>
        <v>0.46126143189347801</v>
      </c>
    </row>
    <row r="3825" spans="1:28">
      <c r="A3825">
        <v>3824</v>
      </c>
      <c r="B3825" t="s">
        <v>117</v>
      </c>
      <c r="C3825">
        <v>-0.223566795026719</v>
      </c>
      <c r="D3825">
        <v>0.846544419035272</v>
      </c>
      <c r="E3825">
        <v>-0.26409340136161702</v>
      </c>
      <c r="F3825">
        <v>0.79230511402487902</v>
      </c>
      <c r="G3825" t="s">
        <v>1123</v>
      </c>
      <c r="H3825" t="b">
        <v>0</v>
      </c>
      <c r="I3825" t="s">
        <v>382</v>
      </c>
      <c r="J3825" t="s">
        <v>382</v>
      </c>
      <c r="K3825" t="s">
        <v>382</v>
      </c>
      <c r="X3825" t="str">
        <f t="shared" si="304"/>
        <v>-0.264093401361617_0.792305114024879</v>
      </c>
      <c r="Y3825" t="str">
        <f t="shared" si="305"/>
        <v>grade6_all_grade_t8_ra_cont_dilligence_std</v>
      </c>
      <c r="Z3825" t="str">
        <f t="shared" si="306"/>
        <v>FALSE</v>
      </c>
      <c r="AA3825" s="2" t="e">
        <f t="shared" si="307"/>
        <v>#VALUE!</v>
      </c>
      <c r="AB3825">
        <f t="shared" si="308"/>
        <v>0.846544419035272</v>
      </c>
    </row>
    <row r="3826" spans="1:28">
      <c r="A3826">
        <v>3825</v>
      </c>
      <c r="B3826" t="s">
        <v>118</v>
      </c>
      <c r="C3826">
        <v>-0.134952827752268</v>
      </c>
      <c r="D3826">
        <v>0.81538900981169105</v>
      </c>
      <c r="E3826">
        <v>-0.16550729299556699</v>
      </c>
      <c r="F3826">
        <v>0.86891184640769203</v>
      </c>
      <c r="G3826" t="s">
        <v>1123</v>
      </c>
      <c r="H3826" t="b">
        <v>0</v>
      </c>
      <c r="I3826" t="s">
        <v>382</v>
      </c>
      <c r="J3826" t="s">
        <v>382</v>
      </c>
      <c r="K3826" t="s">
        <v>382</v>
      </c>
      <c r="X3826" t="str">
        <f t="shared" si="304"/>
        <v>-0.165507292995567_0.868911846407692</v>
      </c>
      <c r="Y3826" t="str">
        <f t="shared" si="305"/>
        <v>grade6_all_grade_t8_ra_cont_dilligence_std</v>
      </c>
      <c r="Z3826" t="str">
        <f t="shared" si="306"/>
        <v>FALSE</v>
      </c>
      <c r="AA3826" s="2" t="e">
        <f t="shared" si="307"/>
        <v>#VALUE!</v>
      </c>
      <c r="AB3826">
        <f t="shared" si="308"/>
        <v>0.81538900981169105</v>
      </c>
    </row>
    <row r="3827" spans="1:28">
      <c r="A3827">
        <v>3826</v>
      </c>
      <c r="B3827" t="s">
        <v>119</v>
      </c>
      <c r="C3827">
        <v>-0.26622521178372699</v>
      </c>
      <c r="D3827">
        <v>0.97617759790515801</v>
      </c>
      <c r="E3827">
        <v>-0.27272210748846998</v>
      </c>
      <c r="F3827">
        <v>0.78568475022679596</v>
      </c>
      <c r="G3827" t="s">
        <v>1123</v>
      </c>
      <c r="H3827" t="b">
        <v>0</v>
      </c>
      <c r="I3827" t="s">
        <v>382</v>
      </c>
      <c r="J3827" t="s">
        <v>382</v>
      </c>
      <c r="K3827" t="s">
        <v>382</v>
      </c>
      <c r="X3827" t="str">
        <f t="shared" si="304"/>
        <v>-0.27272210748847_0.785684750226796</v>
      </c>
      <c r="Y3827" t="str">
        <f t="shared" si="305"/>
        <v>grade6_all_grade_t8_ra_cont_dilligence_std</v>
      </c>
      <c r="Z3827" t="str">
        <f t="shared" si="306"/>
        <v>FALSE</v>
      </c>
      <c r="AA3827" s="2" t="e">
        <f t="shared" si="307"/>
        <v>#VALUE!</v>
      </c>
      <c r="AB3827">
        <f t="shared" si="308"/>
        <v>0.97617759790515801</v>
      </c>
    </row>
    <row r="3828" spans="1:28">
      <c r="A3828">
        <v>3827</v>
      </c>
      <c r="B3828" t="s">
        <v>120</v>
      </c>
      <c r="C3828">
        <v>-0.22398543861376199</v>
      </c>
      <c r="D3828">
        <v>1.0592892062535399</v>
      </c>
      <c r="E3828">
        <v>-0.21144880670119101</v>
      </c>
      <c r="F3828">
        <v>0.83300990706497702</v>
      </c>
      <c r="G3828" t="s">
        <v>1123</v>
      </c>
      <c r="H3828" t="b">
        <v>0</v>
      </c>
      <c r="I3828" t="s">
        <v>382</v>
      </c>
      <c r="J3828" t="s">
        <v>382</v>
      </c>
      <c r="K3828" t="s">
        <v>382</v>
      </c>
      <c r="X3828" t="str">
        <f t="shared" si="304"/>
        <v>-0.211448806701191_0.833009907064977</v>
      </c>
      <c r="Y3828" t="str">
        <f t="shared" si="305"/>
        <v>grade6_all_grade_t8_ra_cont_dilligence_std</v>
      </c>
      <c r="Z3828" t="str">
        <f t="shared" si="306"/>
        <v>FALSE</v>
      </c>
      <c r="AA3828" s="2" t="e">
        <f t="shared" si="307"/>
        <v>#VALUE!</v>
      </c>
      <c r="AB3828">
        <f t="shared" si="308"/>
        <v>1.0592892062535399</v>
      </c>
    </row>
    <row r="3829" spans="1:28">
      <c r="A3829">
        <v>3828</v>
      </c>
      <c r="B3829" t="s">
        <v>116</v>
      </c>
      <c r="C3829">
        <v>6.7547497858481895E-2</v>
      </c>
      <c r="D3829">
        <v>9.9948554092354605E-2</v>
      </c>
      <c r="E3829">
        <v>0.67582266168719796</v>
      </c>
      <c r="F3829">
        <v>0.50009935716403098</v>
      </c>
      <c r="G3829" t="s">
        <v>1124</v>
      </c>
      <c r="H3829" t="b">
        <v>0</v>
      </c>
      <c r="I3829" t="s">
        <v>382</v>
      </c>
      <c r="J3829" t="s">
        <v>382</v>
      </c>
      <c r="K3829" t="s">
        <v>382</v>
      </c>
      <c r="X3829" t="str">
        <f t="shared" si="304"/>
        <v>0.675822661687198_0.500099357164031</v>
      </c>
      <c r="Y3829" t="str">
        <f t="shared" si="305"/>
        <v>grade7_all_grade_t8_ra_cont_dilligence_std</v>
      </c>
      <c r="Z3829" t="str">
        <f t="shared" si="306"/>
        <v>FALSE</v>
      </c>
      <c r="AA3829" s="2" t="e">
        <f t="shared" si="307"/>
        <v>#VALUE!</v>
      </c>
      <c r="AB3829">
        <f t="shared" si="308"/>
        <v>9.9948554092354605E-2</v>
      </c>
    </row>
    <row r="3830" spans="1:28">
      <c r="A3830">
        <v>3829</v>
      </c>
      <c r="B3830" t="s">
        <v>234</v>
      </c>
      <c r="C3830">
        <v>-3.8897731785185901E-3</v>
      </c>
      <c r="D3830">
        <v>8.7062148633319392E-3</v>
      </c>
      <c r="E3830">
        <v>-0.44678120625085699</v>
      </c>
      <c r="F3830">
        <v>0.65561890465448902</v>
      </c>
      <c r="G3830" t="s">
        <v>1124</v>
      </c>
      <c r="H3830" t="b">
        <v>0</v>
      </c>
      <c r="I3830" t="s">
        <v>382</v>
      </c>
      <c r="J3830" t="s">
        <v>382</v>
      </c>
      <c r="K3830" t="s">
        <v>382</v>
      </c>
      <c r="X3830" t="str">
        <f t="shared" si="304"/>
        <v>-0.446781206250857_0.655618904654489</v>
      </c>
      <c r="Y3830" t="str">
        <f t="shared" si="305"/>
        <v>grade7_all_grade_t8_ra_cont_dilligence_std</v>
      </c>
      <c r="Z3830" t="str">
        <f t="shared" si="306"/>
        <v>FALSE</v>
      </c>
      <c r="AA3830" s="2" t="e">
        <f t="shared" si="307"/>
        <v>#VALUE!</v>
      </c>
      <c r="AB3830">
        <f t="shared" si="308"/>
        <v>8.7062148633319392E-3</v>
      </c>
    </row>
    <row r="3831" spans="1:28">
      <c r="A3831">
        <v>3830</v>
      </c>
      <c r="B3831" t="s">
        <v>140</v>
      </c>
      <c r="C3831">
        <v>0.33076784034878798</v>
      </c>
      <c r="D3831">
        <v>0.215195763327094</v>
      </c>
      <c r="E3831">
        <v>1.5370555406614901</v>
      </c>
      <c r="F3831">
        <v>0.126195125061871</v>
      </c>
      <c r="G3831" t="s">
        <v>1124</v>
      </c>
      <c r="H3831" t="b">
        <v>0</v>
      </c>
      <c r="I3831" t="s">
        <v>382</v>
      </c>
      <c r="J3831" t="s">
        <v>382</v>
      </c>
      <c r="K3831" t="s">
        <v>382</v>
      </c>
      <c r="X3831" t="str">
        <f t="shared" si="304"/>
        <v>1.53705554066149_0.126195125061871</v>
      </c>
      <c r="Y3831" t="str">
        <f t="shared" si="305"/>
        <v>grade7_all_grade_t8_ra_cont_dilligence_std</v>
      </c>
      <c r="Z3831" t="str">
        <f t="shared" si="306"/>
        <v>FALSE</v>
      </c>
      <c r="AA3831" s="2" t="e">
        <f t="shared" si="307"/>
        <v>#VALUE!</v>
      </c>
      <c r="AB3831">
        <f t="shared" si="308"/>
        <v>0.215195763327094</v>
      </c>
    </row>
    <row r="3832" spans="1:28">
      <c r="A3832">
        <v>3831</v>
      </c>
      <c r="B3832" t="s">
        <v>117</v>
      </c>
      <c r="C3832">
        <v>0.31386184329586397</v>
      </c>
      <c r="D3832">
        <v>0.36923725126470403</v>
      </c>
      <c r="E3832">
        <v>0.85002756959334602</v>
      </c>
      <c r="F3832">
        <v>0.39654149555036</v>
      </c>
      <c r="G3832" t="s">
        <v>1124</v>
      </c>
      <c r="H3832" t="b">
        <v>0</v>
      </c>
      <c r="I3832" t="s">
        <v>382</v>
      </c>
      <c r="J3832" t="s">
        <v>382</v>
      </c>
      <c r="K3832" t="s">
        <v>382</v>
      </c>
      <c r="X3832" t="str">
        <f t="shared" si="304"/>
        <v>0.850027569593346_0.39654149555036</v>
      </c>
      <c r="Y3832" t="str">
        <f t="shared" si="305"/>
        <v>grade7_all_grade_t8_ra_cont_dilligence_std</v>
      </c>
      <c r="Z3832" t="str">
        <f t="shared" si="306"/>
        <v>FALSE</v>
      </c>
      <c r="AA3832" s="2" t="e">
        <f t="shared" si="307"/>
        <v>#VALUE!</v>
      </c>
      <c r="AB3832">
        <f t="shared" si="308"/>
        <v>0.36923725126470403</v>
      </c>
    </row>
    <row r="3833" spans="1:28">
      <c r="A3833">
        <v>3832</v>
      </c>
      <c r="B3833" t="s">
        <v>118</v>
      </c>
      <c r="C3833">
        <v>0.17457636427286</v>
      </c>
      <c r="D3833">
        <v>0.33442684506937498</v>
      </c>
      <c r="E3833">
        <v>0.52201659898637998</v>
      </c>
      <c r="F3833">
        <v>0.60235885404647904</v>
      </c>
      <c r="G3833" t="s">
        <v>1124</v>
      </c>
      <c r="H3833" t="b">
        <v>0</v>
      </c>
      <c r="I3833" t="s">
        <v>382</v>
      </c>
      <c r="J3833" t="s">
        <v>382</v>
      </c>
      <c r="K3833" t="s">
        <v>382</v>
      </c>
      <c r="X3833" t="str">
        <f t="shared" si="304"/>
        <v>0.52201659898638_0.602358854046479</v>
      </c>
      <c r="Y3833" t="str">
        <f t="shared" si="305"/>
        <v>grade7_all_grade_t8_ra_cont_dilligence_std</v>
      </c>
      <c r="Z3833" t="str">
        <f t="shared" si="306"/>
        <v>FALSE</v>
      </c>
      <c r="AA3833" s="2" t="e">
        <f t="shared" si="307"/>
        <v>#VALUE!</v>
      </c>
      <c r="AB3833">
        <f t="shared" si="308"/>
        <v>0.33442684506937498</v>
      </c>
    </row>
    <row r="3834" spans="1:28">
      <c r="A3834">
        <v>3833</v>
      </c>
      <c r="B3834" t="s">
        <v>119</v>
      </c>
      <c r="C3834">
        <v>0.41509386388980402</v>
      </c>
      <c r="D3834">
        <v>0.36565424125632401</v>
      </c>
      <c r="E3834">
        <v>1.1352086672470001</v>
      </c>
      <c r="F3834">
        <v>0.25793424134077397</v>
      </c>
      <c r="G3834" t="s">
        <v>1124</v>
      </c>
      <c r="H3834" t="b">
        <v>0</v>
      </c>
      <c r="I3834" t="s">
        <v>382</v>
      </c>
      <c r="J3834" t="s">
        <v>382</v>
      </c>
      <c r="K3834" t="s">
        <v>382</v>
      </c>
      <c r="X3834" t="str">
        <f t="shared" si="304"/>
        <v>1.135208667247_0.257934241340774</v>
      </c>
      <c r="Y3834" t="str">
        <f t="shared" si="305"/>
        <v>grade7_all_grade_t8_ra_cont_dilligence_std</v>
      </c>
      <c r="Z3834" t="str">
        <f t="shared" si="306"/>
        <v>FALSE</v>
      </c>
      <c r="AA3834" s="2" t="e">
        <f t="shared" si="307"/>
        <v>#VALUE!</v>
      </c>
      <c r="AB3834">
        <f t="shared" si="308"/>
        <v>0.36565424125632401</v>
      </c>
    </row>
    <row r="3835" spans="1:28">
      <c r="A3835">
        <v>3834</v>
      </c>
      <c r="B3835" t="s">
        <v>120</v>
      </c>
      <c r="C3835">
        <v>0.42508191306410098</v>
      </c>
      <c r="D3835">
        <v>0.486716012567732</v>
      </c>
      <c r="E3835">
        <v>0.87336743005747397</v>
      </c>
      <c r="F3835">
        <v>0.38373212363069398</v>
      </c>
      <c r="G3835" t="s">
        <v>1124</v>
      </c>
      <c r="H3835" t="b">
        <v>0</v>
      </c>
      <c r="I3835" t="s">
        <v>382</v>
      </c>
      <c r="J3835" t="s">
        <v>382</v>
      </c>
      <c r="K3835" t="s">
        <v>382</v>
      </c>
      <c r="X3835" t="str">
        <f t="shared" si="304"/>
        <v>0.873367430057474_0.383732123630694</v>
      </c>
      <c r="Y3835" t="str">
        <f t="shared" si="305"/>
        <v>grade7_all_grade_t8_ra_cont_dilligence_std</v>
      </c>
      <c r="Z3835" t="str">
        <f t="shared" si="306"/>
        <v>FALSE</v>
      </c>
      <c r="AA3835" s="2" t="e">
        <f t="shared" si="307"/>
        <v>#VALUE!</v>
      </c>
      <c r="AB3835">
        <f t="shared" si="308"/>
        <v>0.486716012567732</v>
      </c>
    </row>
    <row r="3836" spans="1:28">
      <c r="A3836">
        <v>3835</v>
      </c>
      <c r="B3836" t="s">
        <v>116</v>
      </c>
      <c r="C3836">
        <v>0.13284831146843201</v>
      </c>
      <c r="D3836">
        <v>0.11754810672812201</v>
      </c>
      <c r="E3836">
        <v>1.1301612179573299</v>
      </c>
      <c r="F3836">
        <v>0.26001924348521399</v>
      </c>
      <c r="G3836" t="s">
        <v>1125</v>
      </c>
      <c r="H3836" t="b">
        <v>0</v>
      </c>
      <c r="I3836" t="s">
        <v>382</v>
      </c>
      <c r="J3836" t="s">
        <v>382</v>
      </c>
      <c r="K3836" t="s">
        <v>382</v>
      </c>
      <c r="X3836" t="str">
        <f t="shared" ref="X3836:X3899" si="309">E3836&amp;"_"&amp;F3836</f>
        <v>1.13016121795733_0.260019243485214</v>
      </c>
      <c r="Y3836" t="str">
        <f t="shared" ref="Y3836:Y3899" si="310">TEXT(G3836,"0.000")</f>
        <v>grade8_all_grade_t8_ra_cont_dilligence_std</v>
      </c>
      <c r="Z3836" t="str">
        <f t="shared" ref="Z3836:Z3899" si="311">TEXT(H3836,"0.000")</f>
        <v>FALSE</v>
      </c>
      <c r="AA3836" s="2" t="e">
        <f t="shared" ref="AA3836:AA3899" si="312">IF(COUNTIF(J3836,"*E*")&gt;0, "***", IF(TEXT(J3836, "0.00E+00")*1&lt;0.01, "***", IF(TEXT(J3836, "0.00E+00")*1&lt;0.05, "**",  IF(TEXT(J3836, "0.00E+00")*1&lt;0.1, "*",""))))</f>
        <v>#VALUE!</v>
      </c>
      <c r="AB3836">
        <f t="shared" ref="AB3836:AB3899" si="313">D3836</f>
        <v>0.11754810672812201</v>
      </c>
    </row>
    <row r="3837" spans="1:28">
      <c r="A3837">
        <v>3836</v>
      </c>
      <c r="B3837" t="s">
        <v>234</v>
      </c>
      <c r="C3837">
        <v>-1.13705050670324E-2</v>
      </c>
      <c r="D3837">
        <v>1.0032835746777199E-2</v>
      </c>
      <c r="E3837">
        <v>-1.1333291358512301</v>
      </c>
      <c r="F3837">
        <v>0.25869080648176801</v>
      </c>
      <c r="G3837" t="s">
        <v>1125</v>
      </c>
      <c r="H3837" t="b">
        <v>0</v>
      </c>
      <c r="I3837" t="s">
        <v>382</v>
      </c>
      <c r="J3837" t="s">
        <v>382</v>
      </c>
      <c r="K3837" t="s">
        <v>382</v>
      </c>
      <c r="X3837" t="str">
        <f t="shared" si="309"/>
        <v>-1.13332913585123_0.258690806481768</v>
      </c>
      <c r="Y3837" t="str">
        <f t="shared" si="310"/>
        <v>grade8_all_grade_t8_ra_cont_dilligence_std</v>
      </c>
      <c r="Z3837" t="str">
        <f t="shared" si="311"/>
        <v>FALSE</v>
      </c>
      <c r="AA3837" s="2" t="e">
        <f t="shared" si="312"/>
        <v>#VALUE!</v>
      </c>
      <c r="AB3837">
        <f t="shared" si="313"/>
        <v>1.0032835746777199E-2</v>
      </c>
    </row>
    <row r="3838" spans="1:28">
      <c r="A3838">
        <v>3837</v>
      </c>
      <c r="B3838" t="s">
        <v>140</v>
      </c>
      <c r="C3838">
        <v>0.22829153257601101</v>
      </c>
      <c r="D3838">
        <v>0.23480952151981199</v>
      </c>
      <c r="E3838">
        <v>0.97224137717408698</v>
      </c>
      <c r="F3838">
        <v>0.33232822191703099</v>
      </c>
      <c r="G3838" t="s">
        <v>1125</v>
      </c>
      <c r="H3838" t="b">
        <v>0</v>
      </c>
      <c r="I3838" t="s">
        <v>382</v>
      </c>
      <c r="J3838" t="s">
        <v>382</v>
      </c>
      <c r="K3838" t="s">
        <v>382</v>
      </c>
      <c r="X3838" t="str">
        <f t="shared" si="309"/>
        <v>0.972241377174087_0.332328221917031</v>
      </c>
      <c r="Y3838" t="str">
        <f t="shared" si="310"/>
        <v>grade8_all_grade_t8_ra_cont_dilligence_std</v>
      </c>
      <c r="Z3838" t="str">
        <f t="shared" si="311"/>
        <v>FALSE</v>
      </c>
      <c r="AA3838" s="2" t="e">
        <f t="shared" si="312"/>
        <v>#VALUE!</v>
      </c>
      <c r="AB3838">
        <f t="shared" si="313"/>
        <v>0.23480952151981199</v>
      </c>
    </row>
    <row r="3839" spans="1:28">
      <c r="A3839">
        <v>3838</v>
      </c>
      <c r="B3839" t="s">
        <v>117</v>
      </c>
      <c r="C3839">
        <v>0.23434824421276701</v>
      </c>
      <c r="D3839">
        <v>0.39956132116994503</v>
      </c>
      <c r="E3839">
        <v>0.58651383854317596</v>
      </c>
      <c r="F3839">
        <v>0.55831751467140101</v>
      </c>
      <c r="G3839" t="s">
        <v>1125</v>
      </c>
      <c r="H3839" t="b">
        <v>0</v>
      </c>
      <c r="I3839" t="s">
        <v>382</v>
      </c>
      <c r="J3839" t="s">
        <v>382</v>
      </c>
      <c r="K3839" t="s">
        <v>382</v>
      </c>
      <c r="X3839" t="str">
        <f t="shared" si="309"/>
        <v>0.586513838543176_0.558317514671401</v>
      </c>
      <c r="Y3839" t="str">
        <f t="shared" si="310"/>
        <v>grade8_all_grade_t8_ra_cont_dilligence_std</v>
      </c>
      <c r="Z3839" t="str">
        <f t="shared" si="311"/>
        <v>FALSE</v>
      </c>
      <c r="AA3839" s="2" t="e">
        <f t="shared" si="312"/>
        <v>#VALUE!</v>
      </c>
      <c r="AB3839">
        <f t="shared" si="313"/>
        <v>0.39956132116994503</v>
      </c>
    </row>
    <row r="3840" spans="1:28">
      <c r="A3840">
        <v>3839</v>
      </c>
      <c r="B3840" t="s">
        <v>118</v>
      </c>
      <c r="C3840">
        <v>-2.8001077119876601E-2</v>
      </c>
      <c r="D3840">
        <v>0.31866389854438798</v>
      </c>
      <c r="E3840">
        <v>-8.78702521615458E-2</v>
      </c>
      <c r="F3840">
        <v>0.93008445283177199</v>
      </c>
      <c r="G3840" t="s">
        <v>1125</v>
      </c>
      <c r="H3840" t="b">
        <v>0</v>
      </c>
      <c r="I3840" t="s">
        <v>382</v>
      </c>
      <c r="J3840" t="s">
        <v>382</v>
      </c>
      <c r="K3840" t="s">
        <v>382</v>
      </c>
      <c r="X3840" t="str">
        <f t="shared" si="309"/>
        <v>-0.0878702521615458_0.930084452831772</v>
      </c>
      <c r="Y3840" t="str">
        <f t="shared" si="310"/>
        <v>grade8_all_grade_t8_ra_cont_dilligence_std</v>
      </c>
      <c r="Z3840" t="str">
        <f t="shared" si="311"/>
        <v>FALSE</v>
      </c>
      <c r="AA3840" s="2" t="e">
        <f t="shared" si="312"/>
        <v>#VALUE!</v>
      </c>
      <c r="AB3840">
        <f t="shared" si="313"/>
        <v>0.31866389854438798</v>
      </c>
    </row>
    <row r="3841" spans="1:28">
      <c r="A3841">
        <v>3840</v>
      </c>
      <c r="B3841" t="s">
        <v>119</v>
      </c>
      <c r="C3841">
        <v>-4.4886693312658398E-2</v>
      </c>
      <c r="D3841">
        <v>0.412704420043017</v>
      </c>
      <c r="E3841">
        <v>-0.108762327546625</v>
      </c>
      <c r="F3841">
        <v>0.91352080024633997</v>
      </c>
      <c r="G3841" t="s">
        <v>1125</v>
      </c>
      <c r="H3841" t="b">
        <v>0</v>
      </c>
      <c r="I3841" t="s">
        <v>382</v>
      </c>
      <c r="J3841" t="s">
        <v>382</v>
      </c>
      <c r="K3841" t="s">
        <v>382</v>
      </c>
      <c r="X3841" t="str">
        <f t="shared" si="309"/>
        <v>-0.108762327546625_0.91352080024634</v>
      </c>
      <c r="Y3841" t="str">
        <f t="shared" si="310"/>
        <v>grade8_all_grade_t8_ra_cont_dilligence_std</v>
      </c>
      <c r="Z3841" t="str">
        <f t="shared" si="311"/>
        <v>FALSE</v>
      </c>
      <c r="AA3841" s="2" t="e">
        <f t="shared" si="312"/>
        <v>#VALUE!</v>
      </c>
      <c r="AB3841">
        <f t="shared" si="313"/>
        <v>0.412704420043017</v>
      </c>
    </row>
    <row r="3842" spans="1:28">
      <c r="A3842">
        <v>3841</v>
      </c>
      <c r="B3842" t="s">
        <v>120</v>
      </c>
      <c r="C3842">
        <v>-0.12729357688999801</v>
      </c>
      <c r="D3842">
        <v>0.421155825980776</v>
      </c>
      <c r="E3842">
        <v>-0.30224816810632898</v>
      </c>
      <c r="F3842">
        <v>0.76283675147124697</v>
      </c>
      <c r="G3842" t="s">
        <v>1125</v>
      </c>
      <c r="H3842" t="b">
        <v>0</v>
      </c>
      <c r="I3842" t="s">
        <v>382</v>
      </c>
      <c r="J3842" t="s">
        <v>382</v>
      </c>
      <c r="K3842" t="s">
        <v>382</v>
      </c>
      <c r="X3842" t="str">
        <f t="shared" si="309"/>
        <v>-0.302248168106329_0.762836751471247</v>
      </c>
      <c r="Y3842" t="str">
        <f t="shared" si="310"/>
        <v>grade8_all_grade_t8_ra_cont_dilligence_std</v>
      </c>
      <c r="Z3842" t="str">
        <f t="shared" si="311"/>
        <v>FALSE</v>
      </c>
      <c r="AA3842" s="2" t="e">
        <f t="shared" si="312"/>
        <v>#VALUE!</v>
      </c>
      <c r="AB3842">
        <f t="shared" si="313"/>
        <v>0.421155825980776</v>
      </c>
    </row>
    <row r="3843" spans="1:28">
      <c r="A3843">
        <v>3842</v>
      </c>
      <c r="B3843" t="s">
        <v>116</v>
      </c>
      <c r="C3843">
        <v>0.149541127828558</v>
      </c>
      <c r="D3843">
        <v>0.234890000286681</v>
      </c>
      <c r="E3843">
        <v>0.636643227238473</v>
      </c>
      <c r="F3843">
        <v>0.52649465512010896</v>
      </c>
      <c r="G3843" t="s">
        <v>1126</v>
      </c>
      <c r="H3843" t="b">
        <v>0</v>
      </c>
      <c r="I3843" t="s">
        <v>382</v>
      </c>
      <c r="J3843" t="s">
        <v>382</v>
      </c>
      <c r="K3843" t="s">
        <v>382</v>
      </c>
      <c r="X3843" t="str">
        <f t="shared" si="309"/>
        <v>0.636643227238473_0.526494655120109</v>
      </c>
      <c r="Y3843" t="str">
        <f t="shared" si="310"/>
        <v>grade9_all_grade_t8_ra_cont_dilligence_std</v>
      </c>
      <c r="Z3843" t="str">
        <f t="shared" si="311"/>
        <v>FALSE</v>
      </c>
      <c r="AA3843" s="2" t="e">
        <f t="shared" si="312"/>
        <v>#VALUE!</v>
      </c>
      <c r="AB3843">
        <f t="shared" si="313"/>
        <v>0.234890000286681</v>
      </c>
    </row>
    <row r="3844" spans="1:28">
      <c r="A3844">
        <v>3843</v>
      </c>
      <c r="B3844" t="s">
        <v>234</v>
      </c>
      <c r="C3844">
        <v>-1.3630507590299899E-2</v>
      </c>
      <c r="D3844">
        <v>2.0311444146487199E-2</v>
      </c>
      <c r="E3844">
        <v>-0.67107525649067201</v>
      </c>
      <c r="F3844">
        <v>0.50444578689005104</v>
      </c>
      <c r="G3844" t="s">
        <v>1126</v>
      </c>
      <c r="H3844" t="b">
        <v>0</v>
      </c>
      <c r="I3844" t="s">
        <v>382</v>
      </c>
      <c r="J3844" t="s">
        <v>382</v>
      </c>
      <c r="K3844" t="s">
        <v>382</v>
      </c>
      <c r="X3844" t="str">
        <f t="shared" si="309"/>
        <v>-0.671075256490672_0.504445786890051</v>
      </c>
      <c r="Y3844" t="str">
        <f t="shared" si="310"/>
        <v>grade9_all_grade_t8_ra_cont_dilligence_std</v>
      </c>
      <c r="Z3844" t="str">
        <f t="shared" si="311"/>
        <v>FALSE</v>
      </c>
      <c r="AA3844" s="2" t="e">
        <f t="shared" si="312"/>
        <v>#VALUE!</v>
      </c>
      <c r="AB3844">
        <f t="shared" si="313"/>
        <v>2.0311444146487199E-2</v>
      </c>
    </row>
    <row r="3845" spans="1:28">
      <c r="A3845">
        <v>3844</v>
      </c>
      <c r="B3845" t="s">
        <v>140</v>
      </c>
      <c r="C3845">
        <v>0.14244947540747999</v>
      </c>
      <c r="D3845">
        <v>0.42993385898702702</v>
      </c>
      <c r="E3845">
        <v>0.33132881356008298</v>
      </c>
      <c r="F3845">
        <v>0.741415058582232</v>
      </c>
      <c r="G3845" t="s">
        <v>1126</v>
      </c>
      <c r="H3845" t="b">
        <v>0</v>
      </c>
      <c r="I3845" t="s">
        <v>382</v>
      </c>
      <c r="J3845" t="s">
        <v>382</v>
      </c>
      <c r="K3845" t="s">
        <v>382</v>
      </c>
      <c r="X3845" t="str">
        <f t="shared" si="309"/>
        <v>0.331328813560083_0.741415058582232</v>
      </c>
      <c r="Y3845" t="str">
        <f t="shared" si="310"/>
        <v>grade9_all_grade_t8_ra_cont_dilligence_std</v>
      </c>
      <c r="Z3845" t="str">
        <f t="shared" si="311"/>
        <v>FALSE</v>
      </c>
      <c r="AA3845" s="2" t="e">
        <f t="shared" si="312"/>
        <v>#VALUE!</v>
      </c>
      <c r="AB3845">
        <f t="shared" si="313"/>
        <v>0.42993385898702702</v>
      </c>
    </row>
    <row r="3846" spans="1:28">
      <c r="A3846">
        <v>3845</v>
      </c>
      <c r="B3846" t="s">
        <v>117</v>
      </c>
      <c r="C3846">
        <v>0.18476911395184101</v>
      </c>
      <c r="D3846">
        <v>0.75307906771661204</v>
      </c>
      <c r="E3846">
        <v>0.24535154656744501</v>
      </c>
      <c r="F3846">
        <v>0.80692321048221605</v>
      </c>
      <c r="G3846" t="s">
        <v>1126</v>
      </c>
      <c r="H3846" t="b">
        <v>0</v>
      </c>
      <c r="I3846" t="s">
        <v>382</v>
      </c>
      <c r="J3846" t="s">
        <v>382</v>
      </c>
      <c r="K3846" t="s">
        <v>382</v>
      </c>
      <c r="X3846" t="str">
        <f t="shared" si="309"/>
        <v>0.245351546567445_0.806923210482216</v>
      </c>
      <c r="Y3846" t="str">
        <f t="shared" si="310"/>
        <v>grade9_all_grade_t8_ra_cont_dilligence_std</v>
      </c>
      <c r="Z3846" t="str">
        <f t="shared" si="311"/>
        <v>FALSE</v>
      </c>
      <c r="AA3846" s="2" t="e">
        <f t="shared" si="312"/>
        <v>#VALUE!</v>
      </c>
      <c r="AB3846">
        <f t="shared" si="313"/>
        <v>0.75307906771661204</v>
      </c>
    </row>
    <row r="3847" spans="1:28">
      <c r="A3847">
        <v>3846</v>
      </c>
      <c r="B3847" t="s">
        <v>118</v>
      </c>
      <c r="C3847">
        <v>0.53417365093126801</v>
      </c>
      <c r="D3847">
        <v>0.82080578783510205</v>
      </c>
      <c r="E3847">
        <v>0.65079176931752103</v>
      </c>
      <c r="F3847">
        <v>0.51737397755665504</v>
      </c>
      <c r="G3847" t="s">
        <v>1126</v>
      </c>
      <c r="H3847" t="b">
        <v>0</v>
      </c>
      <c r="I3847" t="s">
        <v>382</v>
      </c>
      <c r="J3847" t="s">
        <v>382</v>
      </c>
      <c r="K3847" t="s">
        <v>382</v>
      </c>
      <c r="X3847" t="str">
        <f t="shared" si="309"/>
        <v>0.650791769317521_0.517373977556655</v>
      </c>
      <c r="Y3847" t="str">
        <f t="shared" si="310"/>
        <v>grade9_all_grade_t8_ra_cont_dilligence_std</v>
      </c>
      <c r="Z3847" t="str">
        <f t="shared" si="311"/>
        <v>FALSE</v>
      </c>
      <c r="AA3847" s="2" t="e">
        <f t="shared" si="312"/>
        <v>#VALUE!</v>
      </c>
      <c r="AB3847">
        <f t="shared" si="313"/>
        <v>0.82080578783510205</v>
      </c>
    </row>
    <row r="3848" spans="1:28">
      <c r="A3848">
        <v>3847</v>
      </c>
      <c r="B3848" t="s">
        <v>119</v>
      </c>
      <c r="C3848">
        <v>0.256593297047922</v>
      </c>
      <c r="D3848">
        <v>0.78992875860866096</v>
      </c>
      <c r="E3848">
        <v>0.32483093475400598</v>
      </c>
      <c r="F3848">
        <v>0.74630627017316897</v>
      </c>
      <c r="G3848" t="s">
        <v>1126</v>
      </c>
      <c r="H3848" t="b">
        <v>0</v>
      </c>
      <c r="I3848" t="s">
        <v>382</v>
      </c>
      <c r="J3848" t="s">
        <v>382</v>
      </c>
      <c r="K3848" t="s">
        <v>382</v>
      </c>
      <c r="X3848" t="str">
        <f t="shared" si="309"/>
        <v>0.324830934754006_0.746306270173169</v>
      </c>
      <c r="Y3848" t="str">
        <f t="shared" si="310"/>
        <v>grade9_all_grade_t8_ra_cont_dilligence_std</v>
      </c>
      <c r="Z3848" t="str">
        <f t="shared" si="311"/>
        <v>FALSE</v>
      </c>
      <c r="AA3848" s="2" t="e">
        <f t="shared" si="312"/>
        <v>#VALUE!</v>
      </c>
      <c r="AB3848">
        <f t="shared" si="313"/>
        <v>0.78992875860866096</v>
      </c>
    </row>
    <row r="3849" spans="1:28">
      <c r="A3849">
        <v>3848</v>
      </c>
      <c r="B3849" t="s">
        <v>120</v>
      </c>
      <c r="C3849">
        <v>0.28295265046710599</v>
      </c>
      <c r="D3849">
        <v>0.90660338035458599</v>
      </c>
      <c r="E3849">
        <v>0.31210191424218903</v>
      </c>
      <c r="F3849">
        <v>0.75591808276227801</v>
      </c>
      <c r="G3849" t="s">
        <v>1126</v>
      </c>
      <c r="H3849" t="b">
        <v>0</v>
      </c>
      <c r="I3849" t="s">
        <v>382</v>
      </c>
      <c r="J3849" t="s">
        <v>382</v>
      </c>
      <c r="K3849" t="s">
        <v>382</v>
      </c>
      <c r="X3849" t="str">
        <f t="shared" si="309"/>
        <v>0.312101914242189_0.755918082762278</v>
      </c>
      <c r="Y3849" t="str">
        <f t="shared" si="310"/>
        <v>grade9_all_grade_t8_ra_cont_dilligence_std</v>
      </c>
      <c r="Z3849" t="str">
        <f t="shared" si="311"/>
        <v>FALSE</v>
      </c>
      <c r="AA3849" s="2" t="e">
        <f t="shared" si="312"/>
        <v>#VALUE!</v>
      </c>
      <c r="AB3849">
        <f t="shared" si="313"/>
        <v>0.90660338035458599</v>
      </c>
    </row>
    <row r="3850" spans="1:28">
      <c r="A3850">
        <v>3849</v>
      </c>
      <c r="B3850" t="s">
        <v>116</v>
      </c>
      <c r="C3850">
        <v>-2.5046645729992899E-2</v>
      </c>
      <c r="D3850">
        <v>0.34714558630516701</v>
      </c>
      <c r="E3850">
        <v>-7.2150264091144403E-2</v>
      </c>
      <c r="F3850">
        <v>0.94270733143531704</v>
      </c>
      <c r="G3850" t="s">
        <v>1127</v>
      </c>
      <c r="H3850" t="b">
        <v>0</v>
      </c>
      <c r="I3850" t="s">
        <v>382</v>
      </c>
      <c r="J3850" t="s">
        <v>382</v>
      </c>
      <c r="K3850" t="s">
        <v>382</v>
      </c>
      <c r="X3850" t="str">
        <f t="shared" si="309"/>
        <v>-0.0721502640911444_0.942707331435317</v>
      </c>
      <c r="Y3850" t="str">
        <f t="shared" si="310"/>
        <v>grade6_not_apr_march_grade_t8_ra_cont_dilligence_std</v>
      </c>
      <c r="Z3850" t="str">
        <f t="shared" si="311"/>
        <v>FALSE</v>
      </c>
      <c r="AA3850" s="2" t="e">
        <f t="shared" si="312"/>
        <v>#VALUE!</v>
      </c>
      <c r="AB3850">
        <f t="shared" si="313"/>
        <v>0.34714558630516701</v>
      </c>
    </row>
    <row r="3851" spans="1:28">
      <c r="A3851">
        <v>3850</v>
      </c>
      <c r="B3851" t="s">
        <v>234</v>
      </c>
      <c r="C3851">
        <v>8.4897375953937298E-3</v>
      </c>
      <c r="D3851">
        <v>3.12091732148999E-2</v>
      </c>
      <c r="E3851">
        <v>0.27202699465747299</v>
      </c>
      <c r="F3851">
        <v>0.78647691949392695</v>
      </c>
      <c r="G3851" t="s">
        <v>1127</v>
      </c>
      <c r="H3851" t="b">
        <v>0</v>
      </c>
      <c r="I3851" t="s">
        <v>382</v>
      </c>
      <c r="J3851" t="s">
        <v>382</v>
      </c>
      <c r="K3851" t="s">
        <v>382</v>
      </c>
      <c r="X3851" t="str">
        <f t="shared" si="309"/>
        <v>0.272026994657473_0.786476919493927</v>
      </c>
      <c r="Y3851" t="str">
        <f t="shared" si="310"/>
        <v>grade6_not_apr_march_grade_t8_ra_cont_dilligence_std</v>
      </c>
      <c r="Z3851" t="str">
        <f t="shared" si="311"/>
        <v>FALSE</v>
      </c>
      <c r="AA3851" s="2" t="e">
        <f t="shared" si="312"/>
        <v>#VALUE!</v>
      </c>
      <c r="AB3851">
        <f t="shared" si="313"/>
        <v>3.12091732148999E-2</v>
      </c>
    </row>
    <row r="3852" spans="1:28">
      <c r="A3852">
        <v>3851</v>
      </c>
      <c r="B3852" t="s">
        <v>140</v>
      </c>
      <c r="C3852">
        <v>0.30310514515288201</v>
      </c>
      <c r="D3852">
        <v>0.62911289851299701</v>
      </c>
      <c r="E3852">
        <v>0.481797696199389</v>
      </c>
      <c r="F3852">
        <v>0.63159315689403495</v>
      </c>
      <c r="G3852" t="s">
        <v>1127</v>
      </c>
      <c r="H3852" t="b">
        <v>0</v>
      </c>
      <c r="I3852" t="s">
        <v>382</v>
      </c>
      <c r="J3852" t="s">
        <v>382</v>
      </c>
      <c r="K3852" t="s">
        <v>382</v>
      </c>
      <c r="X3852" t="str">
        <f t="shared" si="309"/>
        <v>0.481797696199389_0.631593156894035</v>
      </c>
      <c r="Y3852" t="str">
        <f t="shared" si="310"/>
        <v>grade6_not_apr_march_grade_t8_ra_cont_dilligence_std</v>
      </c>
      <c r="Z3852" t="str">
        <f t="shared" si="311"/>
        <v>FALSE</v>
      </c>
      <c r="AA3852" s="2" t="e">
        <f t="shared" si="312"/>
        <v>#VALUE!</v>
      </c>
      <c r="AB3852">
        <f t="shared" si="313"/>
        <v>0.62911289851299701</v>
      </c>
    </row>
    <row r="3853" spans="1:28">
      <c r="A3853">
        <v>3852</v>
      </c>
      <c r="B3853" t="s">
        <v>117</v>
      </c>
      <c r="C3853">
        <v>-0.39576934806287201</v>
      </c>
      <c r="D3853">
        <v>1.5156742405786301</v>
      </c>
      <c r="E3853">
        <v>-0.26111768443843297</v>
      </c>
      <c r="F3853">
        <v>0.79484018467177597</v>
      </c>
      <c r="G3853" t="s">
        <v>1127</v>
      </c>
      <c r="H3853" t="b">
        <v>0</v>
      </c>
      <c r="I3853" t="s">
        <v>382</v>
      </c>
      <c r="J3853" t="s">
        <v>382</v>
      </c>
      <c r="K3853" t="s">
        <v>382</v>
      </c>
      <c r="X3853" t="str">
        <f t="shared" si="309"/>
        <v>-0.261117684438433_0.794840184671776</v>
      </c>
      <c r="Y3853" t="str">
        <f t="shared" si="310"/>
        <v>grade6_not_apr_march_grade_t8_ra_cont_dilligence_std</v>
      </c>
      <c r="Z3853" t="str">
        <f t="shared" si="311"/>
        <v>FALSE</v>
      </c>
      <c r="AA3853" s="2" t="e">
        <f t="shared" si="312"/>
        <v>#VALUE!</v>
      </c>
      <c r="AB3853">
        <f t="shared" si="313"/>
        <v>1.5156742405786301</v>
      </c>
    </row>
    <row r="3854" spans="1:28">
      <c r="A3854">
        <v>3853</v>
      </c>
      <c r="B3854" t="s">
        <v>118</v>
      </c>
      <c r="C3854">
        <v>-0.112472021038063</v>
      </c>
      <c r="D3854">
        <v>1.42445282625894</v>
      </c>
      <c r="E3854">
        <v>-7.8958052498972406E-2</v>
      </c>
      <c r="F3854">
        <v>0.93731234958526599</v>
      </c>
      <c r="G3854" t="s">
        <v>1127</v>
      </c>
      <c r="H3854" t="b">
        <v>0</v>
      </c>
      <c r="I3854" t="s">
        <v>382</v>
      </c>
      <c r="J3854" t="s">
        <v>382</v>
      </c>
      <c r="K3854" t="s">
        <v>382</v>
      </c>
      <c r="X3854" t="str">
        <f t="shared" si="309"/>
        <v>-0.0789580524989724_0.937312349585266</v>
      </c>
      <c r="Y3854" t="str">
        <f t="shared" si="310"/>
        <v>grade6_not_apr_march_grade_t8_ra_cont_dilligence_std</v>
      </c>
      <c r="Z3854" t="str">
        <f t="shared" si="311"/>
        <v>FALSE</v>
      </c>
      <c r="AA3854" s="2" t="e">
        <f t="shared" si="312"/>
        <v>#VALUE!</v>
      </c>
      <c r="AB3854">
        <f t="shared" si="313"/>
        <v>1.42445282625894</v>
      </c>
    </row>
    <row r="3855" spans="1:28">
      <c r="A3855">
        <v>3854</v>
      </c>
      <c r="B3855" t="s">
        <v>119</v>
      </c>
      <c r="C3855">
        <v>-9.5474305776760901E-2</v>
      </c>
      <c r="D3855">
        <v>1.58503583315837</v>
      </c>
      <c r="E3855">
        <v>-6.0234793295819197E-2</v>
      </c>
      <c r="F3855">
        <v>0.95215633524774401</v>
      </c>
      <c r="G3855" t="s">
        <v>1127</v>
      </c>
      <c r="H3855" t="b">
        <v>0</v>
      </c>
      <c r="I3855" t="s">
        <v>382</v>
      </c>
      <c r="J3855" t="s">
        <v>382</v>
      </c>
      <c r="K3855" t="s">
        <v>382</v>
      </c>
      <c r="X3855" t="str">
        <f t="shared" si="309"/>
        <v>-0.0602347932958192_0.952156335247744</v>
      </c>
      <c r="Y3855" t="str">
        <f t="shared" si="310"/>
        <v>grade6_not_apr_march_grade_t8_ra_cont_dilligence_std</v>
      </c>
      <c r="Z3855" t="str">
        <f t="shared" si="311"/>
        <v>FALSE</v>
      </c>
      <c r="AA3855" s="2" t="e">
        <f t="shared" si="312"/>
        <v>#VALUE!</v>
      </c>
      <c r="AB3855">
        <f t="shared" si="313"/>
        <v>1.58503583315837</v>
      </c>
    </row>
    <row r="3856" spans="1:28">
      <c r="A3856">
        <v>3855</v>
      </c>
      <c r="B3856" t="s">
        <v>120</v>
      </c>
      <c r="C3856">
        <v>-0.203301356776419</v>
      </c>
      <c r="D3856">
        <v>1.7846307526192799</v>
      </c>
      <c r="E3856">
        <v>-0.113917882720577</v>
      </c>
      <c r="F3856">
        <v>0.90965950540560603</v>
      </c>
      <c r="G3856" t="s">
        <v>1127</v>
      </c>
      <c r="H3856" t="b">
        <v>0</v>
      </c>
      <c r="I3856" t="s">
        <v>382</v>
      </c>
      <c r="J3856" t="s">
        <v>382</v>
      </c>
      <c r="K3856" t="s">
        <v>382</v>
      </c>
      <c r="X3856" t="str">
        <f t="shared" si="309"/>
        <v>-0.113917882720577_0.909659505405606</v>
      </c>
      <c r="Y3856" t="str">
        <f t="shared" si="310"/>
        <v>grade6_not_apr_march_grade_t8_ra_cont_dilligence_std</v>
      </c>
      <c r="Z3856" t="str">
        <f t="shared" si="311"/>
        <v>FALSE</v>
      </c>
      <c r="AA3856" s="2" t="e">
        <f t="shared" si="312"/>
        <v>#VALUE!</v>
      </c>
      <c r="AB3856">
        <f t="shared" si="313"/>
        <v>1.7846307526192799</v>
      </c>
    </row>
    <row r="3857" spans="1:28">
      <c r="A3857">
        <v>3856</v>
      </c>
      <c r="B3857" t="s">
        <v>116</v>
      </c>
      <c r="C3857">
        <v>3.0373445738032098E-3</v>
      </c>
      <c r="D3857">
        <v>0.19619392619377199</v>
      </c>
      <c r="E3857">
        <v>1.54813384528702E-2</v>
      </c>
      <c r="F3857">
        <v>0.98767227718847195</v>
      </c>
      <c r="G3857" t="s">
        <v>1128</v>
      </c>
      <c r="H3857" t="b">
        <v>0</v>
      </c>
      <c r="I3857" t="s">
        <v>382</v>
      </c>
      <c r="J3857" t="s">
        <v>382</v>
      </c>
      <c r="K3857" t="s">
        <v>382</v>
      </c>
      <c r="X3857" t="str">
        <f t="shared" si="309"/>
        <v>0.0154813384528702_0.987672277188472</v>
      </c>
      <c r="Y3857" t="str">
        <f t="shared" si="310"/>
        <v>grade7_not_apr_march_grade_t8_ra_cont_dilligence_std</v>
      </c>
      <c r="Z3857" t="str">
        <f t="shared" si="311"/>
        <v>FALSE</v>
      </c>
      <c r="AA3857" s="2" t="e">
        <f t="shared" si="312"/>
        <v>#VALUE!</v>
      </c>
      <c r="AB3857">
        <f t="shared" si="313"/>
        <v>0.19619392619377199</v>
      </c>
    </row>
    <row r="3858" spans="1:28">
      <c r="A3858">
        <v>3857</v>
      </c>
      <c r="B3858" t="s">
        <v>234</v>
      </c>
      <c r="C3858">
        <v>1.81740792213547E-3</v>
      </c>
      <c r="D3858">
        <v>1.62768345566465E-2</v>
      </c>
      <c r="E3858">
        <v>0.111656103391021</v>
      </c>
      <c r="F3858">
        <v>0.91127098780669802</v>
      </c>
      <c r="G3858" t="s">
        <v>1128</v>
      </c>
      <c r="H3858" t="b">
        <v>0</v>
      </c>
      <c r="I3858" t="s">
        <v>382</v>
      </c>
      <c r="J3858" t="s">
        <v>382</v>
      </c>
      <c r="K3858" t="s">
        <v>382</v>
      </c>
      <c r="X3858" t="str">
        <f t="shared" si="309"/>
        <v>0.111656103391021_0.911270987806698</v>
      </c>
      <c r="Y3858" t="str">
        <f t="shared" si="310"/>
        <v>grade7_not_apr_march_grade_t8_ra_cont_dilligence_std</v>
      </c>
      <c r="Z3858" t="str">
        <f t="shared" si="311"/>
        <v>FALSE</v>
      </c>
      <c r="AA3858" s="2" t="e">
        <f t="shared" si="312"/>
        <v>#VALUE!</v>
      </c>
      <c r="AB3858">
        <f t="shared" si="313"/>
        <v>1.62768345566465E-2</v>
      </c>
    </row>
    <row r="3859" spans="1:28">
      <c r="A3859">
        <v>3858</v>
      </c>
      <c r="B3859" t="s">
        <v>140</v>
      </c>
      <c r="C3859">
        <v>0.41610223120565498</v>
      </c>
      <c r="D3859">
        <v>0.26969416187294898</v>
      </c>
      <c r="E3859">
        <v>1.54286703247836</v>
      </c>
      <c r="F3859">
        <v>0.125331749024408</v>
      </c>
      <c r="G3859" t="s">
        <v>1128</v>
      </c>
      <c r="H3859" t="b">
        <v>0</v>
      </c>
      <c r="I3859" t="s">
        <v>382</v>
      </c>
      <c r="J3859" t="s">
        <v>382</v>
      </c>
      <c r="K3859" t="s">
        <v>382</v>
      </c>
      <c r="X3859" t="str">
        <f t="shared" si="309"/>
        <v>1.54286703247836_0.125331749024408</v>
      </c>
      <c r="Y3859" t="str">
        <f t="shared" si="310"/>
        <v>grade7_not_apr_march_grade_t8_ra_cont_dilligence_std</v>
      </c>
      <c r="Z3859" t="str">
        <f t="shared" si="311"/>
        <v>FALSE</v>
      </c>
      <c r="AA3859" s="2" t="e">
        <f t="shared" si="312"/>
        <v>#VALUE!</v>
      </c>
      <c r="AB3859">
        <f t="shared" si="313"/>
        <v>0.26969416187294898</v>
      </c>
    </row>
    <row r="3860" spans="1:28">
      <c r="A3860">
        <v>3859</v>
      </c>
      <c r="B3860" t="s">
        <v>117</v>
      </c>
      <c r="C3860">
        <v>0.20159405170435499</v>
      </c>
      <c r="D3860">
        <v>0.48035057286319</v>
      </c>
      <c r="E3860">
        <v>0.419681089381716</v>
      </c>
      <c r="F3860">
        <v>0.67542200714661405</v>
      </c>
      <c r="G3860" t="s">
        <v>1128</v>
      </c>
      <c r="H3860" t="b">
        <v>0</v>
      </c>
      <c r="I3860" t="s">
        <v>382</v>
      </c>
      <c r="J3860" t="s">
        <v>382</v>
      </c>
      <c r="K3860" t="s">
        <v>382</v>
      </c>
      <c r="X3860" t="str">
        <f t="shared" si="309"/>
        <v>0.419681089381716_0.675422007146614</v>
      </c>
      <c r="Y3860" t="str">
        <f t="shared" si="310"/>
        <v>grade7_not_apr_march_grade_t8_ra_cont_dilligence_std</v>
      </c>
      <c r="Z3860" t="str">
        <f t="shared" si="311"/>
        <v>FALSE</v>
      </c>
      <c r="AA3860" s="2" t="e">
        <f t="shared" si="312"/>
        <v>#VALUE!</v>
      </c>
      <c r="AB3860">
        <f t="shared" si="313"/>
        <v>0.48035057286319</v>
      </c>
    </row>
    <row r="3861" spans="1:28">
      <c r="A3861">
        <v>3860</v>
      </c>
      <c r="B3861" t="s">
        <v>118</v>
      </c>
      <c r="C3861">
        <v>0.129193798382324</v>
      </c>
      <c r="D3861">
        <v>0.40478095276384601</v>
      </c>
      <c r="E3861">
        <v>0.31916965830577798</v>
      </c>
      <c r="F3861">
        <v>0.75011814475210303</v>
      </c>
      <c r="G3861" t="s">
        <v>1128</v>
      </c>
      <c r="H3861" t="b">
        <v>0</v>
      </c>
      <c r="I3861" t="s">
        <v>382</v>
      </c>
      <c r="J3861" t="s">
        <v>382</v>
      </c>
      <c r="K3861" t="s">
        <v>382</v>
      </c>
      <c r="X3861" t="str">
        <f t="shared" si="309"/>
        <v>0.319169658305778_0.750118144752103</v>
      </c>
      <c r="Y3861" t="str">
        <f t="shared" si="310"/>
        <v>grade7_not_apr_march_grade_t8_ra_cont_dilligence_std</v>
      </c>
      <c r="Z3861" t="str">
        <f t="shared" si="311"/>
        <v>FALSE</v>
      </c>
      <c r="AA3861" s="2" t="e">
        <f t="shared" si="312"/>
        <v>#VALUE!</v>
      </c>
      <c r="AB3861">
        <f t="shared" si="313"/>
        <v>0.40478095276384601</v>
      </c>
    </row>
    <row r="3862" spans="1:28">
      <c r="A3862">
        <v>3861</v>
      </c>
      <c r="B3862" t="s">
        <v>119</v>
      </c>
      <c r="C3862">
        <v>0.42077316061077502</v>
      </c>
      <c r="D3862">
        <v>0.45430356089097601</v>
      </c>
      <c r="E3862">
        <v>0.92619384225287205</v>
      </c>
      <c r="F3862">
        <v>0.35608825408153699</v>
      </c>
      <c r="G3862" t="s">
        <v>1128</v>
      </c>
      <c r="H3862" t="b">
        <v>0</v>
      </c>
      <c r="I3862" t="s">
        <v>382</v>
      </c>
      <c r="J3862" t="s">
        <v>382</v>
      </c>
      <c r="K3862" t="s">
        <v>382</v>
      </c>
      <c r="X3862" t="str">
        <f t="shared" si="309"/>
        <v>0.926193842252872_0.356088254081537</v>
      </c>
      <c r="Y3862" t="str">
        <f t="shared" si="310"/>
        <v>grade7_not_apr_march_grade_t8_ra_cont_dilligence_std</v>
      </c>
      <c r="Z3862" t="str">
        <f t="shared" si="311"/>
        <v>FALSE</v>
      </c>
      <c r="AA3862" s="2" t="e">
        <f t="shared" si="312"/>
        <v>#VALUE!</v>
      </c>
      <c r="AB3862">
        <f t="shared" si="313"/>
        <v>0.45430356089097601</v>
      </c>
    </row>
    <row r="3863" spans="1:28">
      <c r="A3863">
        <v>3862</v>
      </c>
      <c r="B3863" t="s">
        <v>120</v>
      </c>
      <c r="C3863">
        <v>0.47158771232302199</v>
      </c>
      <c r="D3863">
        <v>0.58253873921025501</v>
      </c>
      <c r="E3863">
        <v>0.80953880073684203</v>
      </c>
      <c r="F3863">
        <v>0.419707629446675</v>
      </c>
      <c r="G3863" t="s">
        <v>1128</v>
      </c>
      <c r="H3863" t="b">
        <v>0</v>
      </c>
      <c r="I3863" t="s">
        <v>382</v>
      </c>
      <c r="J3863" t="s">
        <v>382</v>
      </c>
      <c r="K3863" t="s">
        <v>382</v>
      </c>
      <c r="X3863" t="str">
        <f t="shared" si="309"/>
        <v>0.809538800736842_0.419707629446675</v>
      </c>
      <c r="Y3863" t="str">
        <f t="shared" si="310"/>
        <v>grade7_not_apr_march_grade_t8_ra_cont_dilligence_std</v>
      </c>
      <c r="Z3863" t="str">
        <f t="shared" si="311"/>
        <v>FALSE</v>
      </c>
      <c r="AA3863" s="2" t="e">
        <f t="shared" si="312"/>
        <v>#VALUE!</v>
      </c>
      <c r="AB3863">
        <f t="shared" si="313"/>
        <v>0.58253873921025501</v>
      </c>
    </row>
    <row r="3864" spans="1:28">
      <c r="A3864">
        <v>3863</v>
      </c>
      <c r="B3864" t="s">
        <v>116</v>
      </c>
      <c r="C3864">
        <v>-4.9966618547176198E-2</v>
      </c>
      <c r="D3864">
        <v>0.22016433672761099</v>
      </c>
      <c r="E3864">
        <v>-0.22695146402841501</v>
      </c>
      <c r="F3864">
        <v>0.82081798349152002</v>
      </c>
      <c r="G3864" t="s">
        <v>1129</v>
      </c>
      <c r="H3864" t="b">
        <v>0</v>
      </c>
      <c r="I3864" t="s">
        <v>382</v>
      </c>
      <c r="J3864" t="s">
        <v>382</v>
      </c>
      <c r="K3864" t="s">
        <v>382</v>
      </c>
      <c r="X3864" t="str">
        <f t="shared" si="309"/>
        <v>-0.226951464028415_0.82081798349152</v>
      </c>
      <c r="Y3864" t="str">
        <f t="shared" si="310"/>
        <v>grade8_not_apr_march_grade_t8_ra_cont_dilligence_std</v>
      </c>
      <c r="Z3864" t="str">
        <f t="shared" si="311"/>
        <v>FALSE</v>
      </c>
      <c r="AA3864" s="2" t="e">
        <f t="shared" si="312"/>
        <v>#VALUE!</v>
      </c>
      <c r="AB3864">
        <f t="shared" si="313"/>
        <v>0.22016433672761099</v>
      </c>
    </row>
    <row r="3865" spans="1:28">
      <c r="A3865">
        <v>3864</v>
      </c>
      <c r="B3865" t="s">
        <v>234</v>
      </c>
      <c r="C3865">
        <v>3.3130317375902698E-3</v>
      </c>
      <c r="D3865">
        <v>1.9175818998650899E-2</v>
      </c>
      <c r="E3865">
        <v>0.17277132923623001</v>
      </c>
      <c r="F3865">
        <v>0.86309987543463096</v>
      </c>
      <c r="G3865" t="s">
        <v>1129</v>
      </c>
      <c r="H3865" t="b">
        <v>0</v>
      </c>
      <c r="I3865" t="s">
        <v>382</v>
      </c>
      <c r="J3865" t="s">
        <v>382</v>
      </c>
      <c r="K3865" t="s">
        <v>382</v>
      </c>
      <c r="X3865" t="str">
        <f t="shared" si="309"/>
        <v>0.17277132923623_0.863099875434631</v>
      </c>
      <c r="Y3865" t="str">
        <f t="shared" si="310"/>
        <v>grade8_not_apr_march_grade_t8_ra_cont_dilligence_std</v>
      </c>
      <c r="Z3865" t="str">
        <f t="shared" si="311"/>
        <v>FALSE</v>
      </c>
      <c r="AA3865" s="2" t="e">
        <f t="shared" si="312"/>
        <v>#VALUE!</v>
      </c>
      <c r="AB3865">
        <f t="shared" si="313"/>
        <v>1.9175818998650899E-2</v>
      </c>
    </row>
    <row r="3866" spans="1:28">
      <c r="A3866">
        <v>3865</v>
      </c>
      <c r="B3866" t="s">
        <v>140</v>
      </c>
      <c r="C3866">
        <v>0.246232252273305</v>
      </c>
      <c r="D3866">
        <v>0.29946865266408701</v>
      </c>
      <c r="E3866">
        <v>0.82223047415083805</v>
      </c>
      <c r="F3866">
        <v>0.412451284703652</v>
      </c>
      <c r="G3866" t="s">
        <v>1129</v>
      </c>
      <c r="H3866" t="b">
        <v>0</v>
      </c>
      <c r="I3866" t="s">
        <v>382</v>
      </c>
      <c r="J3866" t="s">
        <v>382</v>
      </c>
      <c r="K3866" t="s">
        <v>382</v>
      </c>
      <c r="X3866" t="str">
        <f t="shared" si="309"/>
        <v>0.822230474150838_0.412451284703652</v>
      </c>
      <c r="Y3866" t="str">
        <f t="shared" si="310"/>
        <v>grade8_not_apr_march_grade_t8_ra_cont_dilligence_std</v>
      </c>
      <c r="Z3866" t="str">
        <f t="shared" si="311"/>
        <v>FALSE</v>
      </c>
      <c r="AA3866" s="2" t="e">
        <f t="shared" si="312"/>
        <v>#VALUE!</v>
      </c>
      <c r="AB3866">
        <f t="shared" si="313"/>
        <v>0.29946865266408701</v>
      </c>
    </row>
    <row r="3867" spans="1:28">
      <c r="A3867">
        <v>3866</v>
      </c>
      <c r="B3867" t="s">
        <v>117</v>
      </c>
      <c r="C3867">
        <v>0.16812114754139901</v>
      </c>
      <c r="D3867">
        <v>0.48564988398778403</v>
      </c>
      <c r="E3867">
        <v>0.34617767466743099</v>
      </c>
      <c r="F3867">
        <v>0.72976882754754302</v>
      </c>
      <c r="G3867" t="s">
        <v>1129</v>
      </c>
      <c r="H3867" t="b">
        <v>0</v>
      </c>
      <c r="I3867" t="s">
        <v>382</v>
      </c>
      <c r="J3867" t="s">
        <v>382</v>
      </c>
      <c r="K3867" t="s">
        <v>382</v>
      </c>
      <c r="X3867" t="str">
        <f t="shared" si="309"/>
        <v>0.346177674667431_0.729768827547543</v>
      </c>
      <c r="Y3867" t="str">
        <f t="shared" si="310"/>
        <v>grade8_not_apr_march_grade_t8_ra_cont_dilligence_std</v>
      </c>
      <c r="Z3867" t="str">
        <f t="shared" si="311"/>
        <v>FALSE</v>
      </c>
      <c r="AA3867" s="2" t="e">
        <f t="shared" si="312"/>
        <v>#VALUE!</v>
      </c>
      <c r="AB3867">
        <f t="shared" si="313"/>
        <v>0.48564988398778403</v>
      </c>
    </row>
    <row r="3868" spans="1:28">
      <c r="A3868">
        <v>3867</v>
      </c>
      <c r="B3868" t="s">
        <v>118</v>
      </c>
      <c r="C3868">
        <v>2.8529054833712101E-2</v>
      </c>
      <c r="D3868">
        <v>0.36803508397458501</v>
      </c>
      <c r="E3868">
        <v>7.75172152763626E-2</v>
      </c>
      <c r="F3868">
        <v>0.93833127804928895</v>
      </c>
      <c r="G3868" t="s">
        <v>1129</v>
      </c>
      <c r="H3868" t="b">
        <v>0</v>
      </c>
      <c r="I3868" t="s">
        <v>382</v>
      </c>
      <c r="J3868" t="s">
        <v>382</v>
      </c>
      <c r="K3868" t="s">
        <v>382</v>
      </c>
      <c r="X3868" t="str">
        <f t="shared" si="309"/>
        <v>0.0775172152763626_0.938331278049289</v>
      </c>
      <c r="Y3868" t="str">
        <f t="shared" si="310"/>
        <v>grade8_not_apr_march_grade_t8_ra_cont_dilligence_std</v>
      </c>
      <c r="Z3868" t="str">
        <f t="shared" si="311"/>
        <v>FALSE</v>
      </c>
      <c r="AA3868" s="2" t="e">
        <f t="shared" si="312"/>
        <v>#VALUE!</v>
      </c>
      <c r="AB3868">
        <f t="shared" si="313"/>
        <v>0.36803508397458501</v>
      </c>
    </row>
    <row r="3869" spans="1:28">
      <c r="A3869">
        <v>3868</v>
      </c>
      <c r="B3869" t="s">
        <v>119</v>
      </c>
      <c r="C3869">
        <v>0.17037747489446001</v>
      </c>
      <c r="D3869">
        <v>0.54896207539054598</v>
      </c>
      <c r="E3869">
        <v>0.31036292402029603</v>
      </c>
      <c r="F3869">
        <v>0.756782006957884</v>
      </c>
      <c r="G3869" t="s">
        <v>1129</v>
      </c>
      <c r="H3869" t="b">
        <v>0</v>
      </c>
      <c r="I3869" t="s">
        <v>382</v>
      </c>
      <c r="J3869" t="s">
        <v>382</v>
      </c>
      <c r="K3869" t="s">
        <v>382</v>
      </c>
      <c r="X3869" t="str">
        <f t="shared" si="309"/>
        <v>0.310362924020296_0.756782006957884</v>
      </c>
      <c r="Y3869" t="str">
        <f t="shared" si="310"/>
        <v>grade8_not_apr_march_grade_t8_ra_cont_dilligence_std</v>
      </c>
      <c r="Z3869" t="str">
        <f t="shared" si="311"/>
        <v>FALSE</v>
      </c>
      <c r="AA3869" s="2" t="e">
        <f t="shared" si="312"/>
        <v>#VALUE!</v>
      </c>
      <c r="AB3869">
        <f t="shared" si="313"/>
        <v>0.54896207539054598</v>
      </c>
    </row>
    <row r="3870" spans="1:28">
      <c r="A3870">
        <v>3869</v>
      </c>
      <c r="B3870" t="s">
        <v>120</v>
      </c>
      <c r="C3870">
        <v>-7.8175224227215095E-2</v>
      </c>
      <c r="D3870">
        <v>0.46922391939052799</v>
      </c>
      <c r="E3870">
        <v>-0.16660536898621101</v>
      </c>
      <c r="F3870">
        <v>0.86793942530837798</v>
      </c>
      <c r="G3870" t="s">
        <v>1129</v>
      </c>
      <c r="H3870" t="b">
        <v>0</v>
      </c>
      <c r="I3870" t="s">
        <v>382</v>
      </c>
      <c r="J3870" t="s">
        <v>382</v>
      </c>
      <c r="K3870" t="s">
        <v>382</v>
      </c>
      <c r="X3870" t="str">
        <f t="shared" si="309"/>
        <v>-0.166605368986211_0.867939425308378</v>
      </c>
      <c r="Y3870" t="str">
        <f t="shared" si="310"/>
        <v>grade8_not_apr_march_grade_t8_ra_cont_dilligence_std</v>
      </c>
      <c r="Z3870" t="str">
        <f t="shared" si="311"/>
        <v>FALSE</v>
      </c>
      <c r="AA3870" s="2" t="e">
        <f t="shared" si="312"/>
        <v>#VALUE!</v>
      </c>
      <c r="AB3870">
        <f t="shared" si="313"/>
        <v>0.46922391939052799</v>
      </c>
    </row>
    <row r="3871" spans="1:28">
      <c r="A3871">
        <v>3870</v>
      </c>
      <c r="B3871" t="s">
        <v>116</v>
      </c>
      <c r="C3871">
        <v>0.25130299222868402</v>
      </c>
      <c r="D3871">
        <v>0.45870137984881298</v>
      </c>
      <c r="E3871">
        <v>0.54785750221966301</v>
      </c>
      <c r="F3871">
        <v>0.58638240537423703</v>
      </c>
      <c r="G3871" t="s">
        <v>1130</v>
      </c>
      <c r="H3871" t="b">
        <v>0</v>
      </c>
      <c r="I3871" t="s">
        <v>382</v>
      </c>
      <c r="J3871" t="s">
        <v>382</v>
      </c>
      <c r="K3871" t="s">
        <v>382</v>
      </c>
      <c r="X3871" t="str">
        <f t="shared" si="309"/>
        <v>0.547857502219663_0.586382405374237</v>
      </c>
      <c r="Y3871" t="str">
        <f t="shared" si="310"/>
        <v>grade9_not_apr_march_grade_t8_ra_cont_dilligence_std</v>
      </c>
      <c r="Z3871" t="str">
        <f t="shared" si="311"/>
        <v>FALSE</v>
      </c>
      <c r="AA3871" s="2" t="e">
        <f t="shared" si="312"/>
        <v>#VALUE!</v>
      </c>
      <c r="AB3871">
        <f t="shared" si="313"/>
        <v>0.45870137984881298</v>
      </c>
    </row>
    <row r="3872" spans="1:28">
      <c r="A3872">
        <v>3871</v>
      </c>
      <c r="B3872" t="s">
        <v>234</v>
      </c>
      <c r="C3872">
        <v>-2.6134533819376402E-2</v>
      </c>
      <c r="D3872">
        <v>3.7768938137864097E-2</v>
      </c>
      <c r="E3872">
        <v>-0.69195839512300195</v>
      </c>
      <c r="F3872">
        <v>0.492367873616124</v>
      </c>
      <c r="G3872" t="s">
        <v>1130</v>
      </c>
      <c r="H3872" t="b">
        <v>0</v>
      </c>
      <c r="I3872" t="s">
        <v>382</v>
      </c>
      <c r="J3872" t="s">
        <v>382</v>
      </c>
      <c r="K3872" t="s">
        <v>382</v>
      </c>
      <c r="X3872" t="str">
        <f t="shared" si="309"/>
        <v>-0.691958395123002_0.492367873616124</v>
      </c>
      <c r="Y3872" t="str">
        <f t="shared" si="310"/>
        <v>grade9_not_apr_march_grade_t8_ra_cont_dilligence_std</v>
      </c>
      <c r="Z3872" t="str">
        <f t="shared" si="311"/>
        <v>FALSE</v>
      </c>
      <c r="AA3872" s="2" t="e">
        <f t="shared" si="312"/>
        <v>#VALUE!</v>
      </c>
      <c r="AB3872">
        <f t="shared" si="313"/>
        <v>3.7768938137864097E-2</v>
      </c>
    </row>
    <row r="3873" spans="1:28">
      <c r="A3873">
        <v>3872</v>
      </c>
      <c r="B3873" t="s">
        <v>140</v>
      </c>
      <c r="C3873">
        <v>9.5516191495215202E-2</v>
      </c>
      <c r="D3873">
        <v>0.459983970425271</v>
      </c>
      <c r="E3873">
        <v>0.20765113055332601</v>
      </c>
      <c r="F3873">
        <v>0.83639852664048797</v>
      </c>
      <c r="G3873" t="s">
        <v>1130</v>
      </c>
      <c r="H3873" t="b">
        <v>0</v>
      </c>
      <c r="I3873" t="s">
        <v>382</v>
      </c>
      <c r="J3873" t="s">
        <v>382</v>
      </c>
      <c r="K3873" t="s">
        <v>382</v>
      </c>
      <c r="X3873" t="str">
        <f t="shared" si="309"/>
        <v>0.207651130553326_0.836398526640488</v>
      </c>
      <c r="Y3873" t="str">
        <f t="shared" si="310"/>
        <v>grade9_not_apr_march_grade_t8_ra_cont_dilligence_std</v>
      </c>
      <c r="Z3873" t="str">
        <f t="shared" si="311"/>
        <v>FALSE</v>
      </c>
      <c r="AA3873" s="2" t="e">
        <f t="shared" si="312"/>
        <v>#VALUE!</v>
      </c>
      <c r="AB3873">
        <f t="shared" si="313"/>
        <v>0.459983970425271</v>
      </c>
    </row>
    <row r="3874" spans="1:28">
      <c r="A3874">
        <v>3873</v>
      </c>
      <c r="B3874" t="s">
        <v>117</v>
      </c>
      <c r="C3874">
        <v>0.44107023975953702</v>
      </c>
      <c r="D3874">
        <v>0.82074119982711202</v>
      </c>
      <c r="E3874">
        <v>0.53740477491863203</v>
      </c>
      <c r="F3874">
        <v>0.59352347065372502</v>
      </c>
      <c r="G3874" t="s">
        <v>1130</v>
      </c>
      <c r="H3874" t="b">
        <v>0</v>
      </c>
      <c r="I3874" t="s">
        <v>382</v>
      </c>
      <c r="J3874" t="s">
        <v>382</v>
      </c>
      <c r="K3874" t="s">
        <v>382</v>
      </c>
      <c r="X3874" t="str">
        <f t="shared" si="309"/>
        <v>0.537404774918632_0.593523470653725</v>
      </c>
      <c r="Y3874" t="str">
        <f t="shared" si="310"/>
        <v>grade9_not_apr_march_grade_t8_ra_cont_dilligence_std</v>
      </c>
      <c r="Z3874" t="str">
        <f t="shared" si="311"/>
        <v>FALSE</v>
      </c>
      <c r="AA3874" s="2" t="e">
        <f t="shared" si="312"/>
        <v>#VALUE!</v>
      </c>
      <c r="AB3874">
        <f t="shared" si="313"/>
        <v>0.82074119982711202</v>
      </c>
    </row>
    <row r="3875" spans="1:28">
      <c r="A3875">
        <v>3874</v>
      </c>
      <c r="B3875" t="s">
        <v>118</v>
      </c>
      <c r="C3875">
        <v>0.77224414759461202</v>
      </c>
      <c r="D3875">
        <v>0.78938618302940999</v>
      </c>
      <c r="E3875">
        <v>0.97828434826536703</v>
      </c>
      <c r="F3875">
        <v>0.33294255785923399</v>
      </c>
      <c r="G3875" t="s">
        <v>1130</v>
      </c>
      <c r="H3875" t="b">
        <v>0</v>
      </c>
      <c r="I3875" t="s">
        <v>382</v>
      </c>
      <c r="J3875" t="s">
        <v>382</v>
      </c>
      <c r="K3875" t="s">
        <v>382</v>
      </c>
      <c r="X3875" t="str">
        <f t="shared" si="309"/>
        <v>0.978284348265367_0.332942557859234</v>
      </c>
      <c r="Y3875" t="str">
        <f t="shared" si="310"/>
        <v>grade9_not_apr_march_grade_t8_ra_cont_dilligence_std</v>
      </c>
      <c r="Z3875" t="str">
        <f t="shared" si="311"/>
        <v>FALSE</v>
      </c>
      <c r="AA3875" s="2" t="e">
        <f t="shared" si="312"/>
        <v>#VALUE!</v>
      </c>
      <c r="AB3875">
        <f t="shared" si="313"/>
        <v>0.78938618302940999</v>
      </c>
    </row>
    <row r="3876" spans="1:28">
      <c r="A3876">
        <v>3875</v>
      </c>
      <c r="B3876" t="s">
        <v>119</v>
      </c>
      <c r="C3876">
        <v>0.45989414992356398</v>
      </c>
      <c r="D3876">
        <v>0.86161931688310101</v>
      </c>
      <c r="E3876">
        <v>0.533755616792839</v>
      </c>
      <c r="F3876">
        <v>0.59602613658151005</v>
      </c>
      <c r="G3876" t="s">
        <v>1130</v>
      </c>
      <c r="H3876" t="b">
        <v>0</v>
      </c>
      <c r="I3876" t="s">
        <v>382</v>
      </c>
      <c r="J3876" t="s">
        <v>382</v>
      </c>
      <c r="K3876" t="s">
        <v>382</v>
      </c>
      <c r="X3876" t="str">
        <f t="shared" si="309"/>
        <v>0.533755616792839_0.59602613658151</v>
      </c>
      <c r="Y3876" t="str">
        <f t="shared" si="310"/>
        <v>grade9_not_apr_march_grade_t8_ra_cont_dilligence_std</v>
      </c>
      <c r="Z3876" t="str">
        <f t="shared" si="311"/>
        <v>FALSE</v>
      </c>
      <c r="AA3876" s="2" t="e">
        <f t="shared" si="312"/>
        <v>#VALUE!</v>
      </c>
      <c r="AB3876">
        <f t="shared" si="313"/>
        <v>0.86161931688310101</v>
      </c>
    </row>
    <row r="3877" spans="1:28">
      <c r="A3877">
        <v>3876</v>
      </c>
      <c r="B3877" t="s">
        <v>120</v>
      </c>
      <c r="C3877">
        <v>0.57807070720016895</v>
      </c>
      <c r="D3877">
        <v>1.0564635861209799</v>
      </c>
      <c r="E3877">
        <v>0.54717523139881596</v>
      </c>
      <c r="F3877">
        <v>0.58684726082447303</v>
      </c>
      <c r="G3877" t="s">
        <v>1130</v>
      </c>
      <c r="H3877" t="b">
        <v>0</v>
      </c>
      <c r="I3877" t="s">
        <v>382</v>
      </c>
      <c r="J3877" t="s">
        <v>382</v>
      </c>
      <c r="K3877" t="s">
        <v>382</v>
      </c>
      <c r="X3877" t="str">
        <f t="shared" si="309"/>
        <v>0.547175231398816_0.586847260824473</v>
      </c>
      <c r="Y3877" t="str">
        <f t="shared" si="310"/>
        <v>grade9_not_apr_march_grade_t8_ra_cont_dilligence_std</v>
      </c>
      <c r="Z3877" t="str">
        <f t="shared" si="311"/>
        <v>FALSE</v>
      </c>
      <c r="AA3877" s="2" t="e">
        <f t="shared" si="312"/>
        <v>#VALUE!</v>
      </c>
      <c r="AB3877">
        <f t="shared" si="313"/>
        <v>1.0564635861209799</v>
      </c>
    </row>
    <row r="3878" spans="1:28">
      <c r="A3878">
        <v>3877</v>
      </c>
      <c r="B3878" t="s">
        <v>116</v>
      </c>
      <c r="C3878">
        <v>6.8467957655413303E-2</v>
      </c>
      <c r="D3878">
        <v>1.20795542602702</v>
      </c>
      <c r="E3878">
        <v>5.6680864359875502E-2</v>
      </c>
      <c r="F3878">
        <v>0.95495642132497105</v>
      </c>
      <c r="G3878" t="s">
        <v>1008</v>
      </c>
      <c r="H3878" t="b">
        <v>1</v>
      </c>
      <c r="I3878" t="s">
        <v>334</v>
      </c>
      <c r="J3878" t="s">
        <v>382</v>
      </c>
      <c r="K3878" t="s">
        <v>382</v>
      </c>
      <c r="X3878" t="str">
        <f t="shared" si="309"/>
        <v>0.0566808643598755_0.954956421324971</v>
      </c>
      <c r="Y3878" t="str">
        <f t="shared" si="310"/>
        <v>grade4_all_grade_t8_ra_cont2_reading_time_in_a_weekdays</v>
      </c>
      <c r="Z3878" t="str">
        <f t="shared" si="311"/>
        <v>TRUE</v>
      </c>
      <c r="AA3878" s="2" t="e">
        <f t="shared" si="312"/>
        <v>#VALUE!</v>
      </c>
      <c r="AB3878">
        <f t="shared" si="313"/>
        <v>1.20795542602702</v>
      </c>
    </row>
    <row r="3879" spans="1:28">
      <c r="A3879">
        <v>3878</v>
      </c>
      <c r="B3879" t="s">
        <v>234</v>
      </c>
      <c r="C3879">
        <v>2.4321316629015599E-2</v>
      </c>
      <c r="D3879">
        <v>0.100875700887706</v>
      </c>
      <c r="E3879">
        <v>0.24110183537748001</v>
      </c>
      <c r="F3879">
        <v>0.81016146407856204</v>
      </c>
      <c r="G3879" t="s">
        <v>1008</v>
      </c>
      <c r="H3879" t="b">
        <v>1</v>
      </c>
      <c r="I3879" t="s">
        <v>334</v>
      </c>
      <c r="J3879" t="s">
        <v>382</v>
      </c>
      <c r="K3879" t="s">
        <v>382</v>
      </c>
      <c r="X3879" t="str">
        <f t="shared" si="309"/>
        <v>0.24110183537748_0.810161464078562</v>
      </c>
      <c r="Y3879" t="str">
        <f t="shared" si="310"/>
        <v>grade4_all_grade_t8_ra_cont2_reading_time_in_a_weekdays</v>
      </c>
      <c r="Z3879" t="str">
        <f t="shared" si="311"/>
        <v>TRUE</v>
      </c>
      <c r="AA3879" s="2" t="e">
        <f t="shared" si="312"/>
        <v>#VALUE!</v>
      </c>
      <c r="AB3879">
        <f t="shared" si="313"/>
        <v>0.100875700887706</v>
      </c>
    </row>
    <row r="3880" spans="1:28">
      <c r="A3880">
        <v>3879</v>
      </c>
      <c r="B3880" t="s">
        <v>140</v>
      </c>
      <c r="C3880">
        <v>-1.23956166501099</v>
      </c>
      <c r="D3880">
        <v>1.81066194467615</v>
      </c>
      <c r="E3880">
        <v>-0.68459033374818701</v>
      </c>
      <c r="F3880">
        <v>0.495800314065798</v>
      </c>
      <c r="G3880" t="s">
        <v>1008</v>
      </c>
      <c r="H3880" t="b">
        <v>1</v>
      </c>
      <c r="I3880" t="s">
        <v>334</v>
      </c>
      <c r="J3880" t="s">
        <v>382</v>
      </c>
      <c r="K3880" t="s">
        <v>382</v>
      </c>
      <c r="X3880" t="str">
        <f t="shared" si="309"/>
        <v>-0.684590333748187_0.495800314065798</v>
      </c>
      <c r="Y3880" t="str">
        <f t="shared" si="310"/>
        <v>grade4_all_grade_t8_ra_cont2_reading_time_in_a_weekdays</v>
      </c>
      <c r="Z3880" t="str">
        <f t="shared" si="311"/>
        <v>TRUE</v>
      </c>
      <c r="AA3880" s="2" t="e">
        <f t="shared" si="312"/>
        <v>#VALUE!</v>
      </c>
      <c r="AB3880">
        <f t="shared" si="313"/>
        <v>1.81066194467615</v>
      </c>
    </row>
    <row r="3881" spans="1:28">
      <c r="A3881">
        <v>3880</v>
      </c>
      <c r="B3881" t="s">
        <v>116</v>
      </c>
      <c r="C3881">
        <v>-0.59478166317347103</v>
      </c>
      <c r="D3881">
        <v>0.90843625628424196</v>
      </c>
      <c r="E3881">
        <v>-0.65473131335190704</v>
      </c>
      <c r="F3881">
        <v>0.51491610053632897</v>
      </c>
      <c r="G3881" t="s">
        <v>1009</v>
      </c>
      <c r="H3881" t="b">
        <v>1</v>
      </c>
      <c r="I3881" t="s">
        <v>334</v>
      </c>
      <c r="J3881" t="s">
        <v>382</v>
      </c>
      <c r="K3881" t="s">
        <v>382</v>
      </c>
      <c r="X3881" t="str">
        <f t="shared" si="309"/>
        <v>-0.654731313351907_0.514916100536329</v>
      </c>
      <c r="Y3881" t="str">
        <f t="shared" si="310"/>
        <v>grade5_all_grade_t8_ra_cont2_reading_time_in_a_weekdays</v>
      </c>
      <c r="Z3881" t="str">
        <f t="shared" si="311"/>
        <v>TRUE</v>
      </c>
      <c r="AA3881" s="2" t="e">
        <f t="shared" si="312"/>
        <v>#VALUE!</v>
      </c>
      <c r="AB3881">
        <f t="shared" si="313"/>
        <v>0.90843625628424196</v>
      </c>
    </row>
    <row r="3882" spans="1:28">
      <c r="A3882">
        <v>3881</v>
      </c>
      <c r="B3882" t="s">
        <v>234</v>
      </c>
      <c r="C3882">
        <v>4.2689304718034803E-2</v>
      </c>
      <c r="D3882">
        <v>8.5811893622850202E-2</v>
      </c>
      <c r="E3882">
        <v>0.49747538383965201</v>
      </c>
      <c r="F3882">
        <v>0.62050723731496704</v>
      </c>
      <c r="G3882" t="s">
        <v>1009</v>
      </c>
      <c r="H3882" t="b">
        <v>1</v>
      </c>
      <c r="I3882" t="s">
        <v>334</v>
      </c>
      <c r="J3882" t="s">
        <v>382</v>
      </c>
      <c r="K3882" t="s">
        <v>382</v>
      </c>
      <c r="X3882" t="str">
        <f t="shared" si="309"/>
        <v>0.497475383839652_0.620507237314967</v>
      </c>
      <c r="Y3882" t="str">
        <f t="shared" si="310"/>
        <v>grade5_all_grade_t8_ra_cont2_reading_time_in_a_weekdays</v>
      </c>
      <c r="Z3882" t="str">
        <f t="shared" si="311"/>
        <v>TRUE</v>
      </c>
      <c r="AA3882" s="2" t="e">
        <f t="shared" si="312"/>
        <v>#VALUE!</v>
      </c>
      <c r="AB3882">
        <f t="shared" si="313"/>
        <v>8.5811893622850202E-2</v>
      </c>
    </row>
    <row r="3883" spans="1:28">
      <c r="A3883">
        <v>3882</v>
      </c>
      <c r="B3883" t="s">
        <v>140</v>
      </c>
      <c r="C3883">
        <v>0.901990222016539</v>
      </c>
      <c r="D3883">
        <v>1.74532085391338</v>
      </c>
      <c r="E3883">
        <v>0.51680481556963298</v>
      </c>
      <c r="F3883">
        <v>0.60701994382010105</v>
      </c>
      <c r="G3883" t="s">
        <v>1009</v>
      </c>
      <c r="H3883" t="b">
        <v>1</v>
      </c>
      <c r="I3883" t="s">
        <v>334</v>
      </c>
      <c r="J3883" t="s">
        <v>382</v>
      </c>
      <c r="K3883" t="s">
        <v>382</v>
      </c>
      <c r="X3883" t="str">
        <f t="shared" si="309"/>
        <v>0.516804815569633_0.607019943820101</v>
      </c>
      <c r="Y3883" t="str">
        <f t="shared" si="310"/>
        <v>grade5_all_grade_t8_ra_cont2_reading_time_in_a_weekdays</v>
      </c>
      <c r="Z3883" t="str">
        <f t="shared" si="311"/>
        <v>TRUE</v>
      </c>
      <c r="AA3883" s="2" t="e">
        <f t="shared" si="312"/>
        <v>#VALUE!</v>
      </c>
      <c r="AB3883">
        <f t="shared" si="313"/>
        <v>1.74532085391338</v>
      </c>
    </row>
    <row r="3884" spans="1:28">
      <c r="A3884">
        <v>3883</v>
      </c>
      <c r="B3884" t="s">
        <v>116</v>
      </c>
      <c r="C3884">
        <v>-1.24214934766149</v>
      </c>
      <c r="D3884">
        <v>1.0728224318386701</v>
      </c>
      <c r="E3884">
        <v>-1.15783312391466</v>
      </c>
      <c r="F3884">
        <v>0.25116892368405902</v>
      </c>
      <c r="G3884" t="s">
        <v>1010</v>
      </c>
      <c r="H3884" t="b">
        <v>1</v>
      </c>
      <c r="I3884" t="s">
        <v>334</v>
      </c>
      <c r="J3884" t="s">
        <v>382</v>
      </c>
      <c r="K3884" t="s">
        <v>382</v>
      </c>
      <c r="X3884" t="str">
        <f t="shared" si="309"/>
        <v>-1.15783312391466_0.251168923684059</v>
      </c>
      <c r="Y3884" t="str">
        <f t="shared" si="310"/>
        <v>grade6_all_grade_t8_ra_cont2_reading_time_in_a_weekdays</v>
      </c>
      <c r="Z3884" t="str">
        <f t="shared" si="311"/>
        <v>TRUE</v>
      </c>
      <c r="AA3884" s="2" t="e">
        <f t="shared" si="312"/>
        <v>#VALUE!</v>
      </c>
      <c r="AB3884">
        <f t="shared" si="313"/>
        <v>1.0728224318386701</v>
      </c>
    </row>
    <row r="3885" spans="1:28">
      <c r="A3885">
        <v>3884</v>
      </c>
      <c r="B3885" t="s">
        <v>234</v>
      </c>
      <c r="C3885">
        <v>0.107496559645598</v>
      </c>
      <c r="D3885">
        <v>9.9163485736881898E-2</v>
      </c>
      <c r="E3885">
        <v>1.08403369291421</v>
      </c>
      <c r="F3885">
        <v>0.28235448438351002</v>
      </c>
      <c r="G3885" t="s">
        <v>1010</v>
      </c>
      <c r="H3885" t="b">
        <v>1</v>
      </c>
      <c r="I3885" t="s">
        <v>334</v>
      </c>
      <c r="J3885" t="s">
        <v>382</v>
      </c>
      <c r="K3885" t="s">
        <v>382</v>
      </c>
      <c r="X3885" t="str">
        <f t="shared" si="309"/>
        <v>1.08403369291421_0.28235448438351</v>
      </c>
      <c r="Y3885" t="str">
        <f t="shared" si="310"/>
        <v>grade6_all_grade_t8_ra_cont2_reading_time_in_a_weekdays</v>
      </c>
      <c r="Z3885" t="str">
        <f t="shared" si="311"/>
        <v>TRUE</v>
      </c>
      <c r="AA3885" s="2" t="e">
        <f t="shared" si="312"/>
        <v>#VALUE!</v>
      </c>
      <c r="AB3885">
        <f t="shared" si="313"/>
        <v>9.9163485736881898E-2</v>
      </c>
    </row>
    <row r="3886" spans="1:28">
      <c r="A3886">
        <v>3885</v>
      </c>
      <c r="B3886" t="s">
        <v>140</v>
      </c>
      <c r="C3886">
        <v>0.20225033550306601</v>
      </c>
      <c r="D3886">
        <v>1.83823020657448</v>
      </c>
      <c r="E3886">
        <v>0.110024487020022</v>
      </c>
      <c r="F3886">
        <v>0.91272895079356897</v>
      </c>
      <c r="G3886" t="s">
        <v>1010</v>
      </c>
      <c r="H3886" t="b">
        <v>1</v>
      </c>
      <c r="I3886" t="s">
        <v>334</v>
      </c>
      <c r="J3886" t="s">
        <v>382</v>
      </c>
      <c r="K3886" t="s">
        <v>382</v>
      </c>
      <c r="X3886" t="str">
        <f t="shared" si="309"/>
        <v>0.110024487020022_0.912728950793569</v>
      </c>
      <c r="Y3886" t="str">
        <f t="shared" si="310"/>
        <v>grade6_all_grade_t8_ra_cont2_reading_time_in_a_weekdays</v>
      </c>
      <c r="Z3886" t="str">
        <f t="shared" si="311"/>
        <v>TRUE</v>
      </c>
      <c r="AA3886" s="2" t="e">
        <f t="shared" si="312"/>
        <v>#VALUE!</v>
      </c>
      <c r="AB3886">
        <f t="shared" si="313"/>
        <v>1.83823020657448</v>
      </c>
    </row>
    <row r="3887" spans="1:28">
      <c r="A3887">
        <v>3886</v>
      </c>
      <c r="B3887" t="s">
        <v>116</v>
      </c>
      <c r="C3887">
        <v>-0.833594107765115</v>
      </c>
      <c r="D3887">
        <v>0.89852127794415204</v>
      </c>
      <c r="E3887">
        <v>-0.92773997480883996</v>
      </c>
      <c r="F3887">
        <v>0.36027875025457301</v>
      </c>
      <c r="G3887" t="s">
        <v>1012</v>
      </c>
      <c r="H3887" t="b">
        <v>1</v>
      </c>
      <c r="I3887" t="s">
        <v>334</v>
      </c>
      <c r="J3887" t="s">
        <v>382</v>
      </c>
      <c r="K3887" t="s">
        <v>382</v>
      </c>
      <c r="X3887" t="str">
        <f t="shared" si="309"/>
        <v>-0.92773997480884_0.360278750254573</v>
      </c>
      <c r="Y3887" t="str">
        <f t="shared" si="310"/>
        <v>grade8_all_grade_t8_ra_cont2_reading_time_in_a_weekdays</v>
      </c>
      <c r="Z3887" t="str">
        <f t="shared" si="311"/>
        <v>TRUE</v>
      </c>
      <c r="AA3887" s="2" t="e">
        <f t="shared" si="312"/>
        <v>#VALUE!</v>
      </c>
      <c r="AB3887">
        <f t="shared" si="313"/>
        <v>0.89852127794415204</v>
      </c>
    </row>
    <row r="3888" spans="1:28">
      <c r="A3888">
        <v>3887</v>
      </c>
      <c r="B3888" t="s">
        <v>234</v>
      </c>
      <c r="C3888">
        <v>3.4392563221428203E-2</v>
      </c>
      <c r="D3888">
        <v>8.4211400720426502E-2</v>
      </c>
      <c r="E3888">
        <v>0.40840744753323899</v>
      </c>
      <c r="F3888">
        <v>0.68561266217053896</v>
      </c>
      <c r="G3888" t="s">
        <v>1012</v>
      </c>
      <c r="H3888" t="b">
        <v>1</v>
      </c>
      <c r="I3888" t="s">
        <v>334</v>
      </c>
      <c r="J3888" t="s">
        <v>382</v>
      </c>
      <c r="K3888" t="s">
        <v>382</v>
      </c>
      <c r="X3888" t="str">
        <f t="shared" si="309"/>
        <v>0.408407447533239_0.685612662170539</v>
      </c>
      <c r="Y3888" t="str">
        <f t="shared" si="310"/>
        <v>grade8_all_grade_t8_ra_cont2_reading_time_in_a_weekdays</v>
      </c>
      <c r="Z3888" t="str">
        <f t="shared" si="311"/>
        <v>TRUE</v>
      </c>
      <c r="AA3888" s="2" t="e">
        <f t="shared" si="312"/>
        <v>#VALUE!</v>
      </c>
      <c r="AB3888">
        <f t="shared" si="313"/>
        <v>8.4211400720426502E-2</v>
      </c>
    </row>
    <row r="3889" spans="1:28">
      <c r="A3889">
        <v>3888</v>
      </c>
      <c r="B3889" t="s">
        <v>140</v>
      </c>
      <c r="C3889">
        <v>-0.208794379879192</v>
      </c>
      <c r="D3889">
        <v>2.6579946801436898</v>
      </c>
      <c r="E3889">
        <v>-7.8553347543910301E-2</v>
      </c>
      <c r="F3889">
        <v>0.93786229727241699</v>
      </c>
      <c r="G3889" t="s">
        <v>1012</v>
      </c>
      <c r="H3889" t="b">
        <v>1</v>
      </c>
      <c r="I3889" t="s">
        <v>334</v>
      </c>
      <c r="J3889" t="s">
        <v>382</v>
      </c>
      <c r="K3889" t="s">
        <v>382</v>
      </c>
      <c r="X3889" t="str">
        <f t="shared" si="309"/>
        <v>-0.0785533475439103_0.937862297272417</v>
      </c>
      <c r="Y3889" t="str">
        <f t="shared" si="310"/>
        <v>grade8_all_grade_t8_ra_cont2_reading_time_in_a_weekdays</v>
      </c>
      <c r="Z3889" t="str">
        <f t="shared" si="311"/>
        <v>TRUE</v>
      </c>
      <c r="AA3889" s="2" t="e">
        <f t="shared" si="312"/>
        <v>#VALUE!</v>
      </c>
      <c r="AB3889">
        <f t="shared" si="313"/>
        <v>2.6579946801436898</v>
      </c>
    </row>
    <row r="3890" spans="1:28">
      <c r="A3890">
        <v>3889</v>
      </c>
      <c r="B3890" t="s">
        <v>116</v>
      </c>
      <c r="C3890">
        <v>-0.10940273310540199</v>
      </c>
      <c r="D3890">
        <v>0.46177799264691199</v>
      </c>
      <c r="E3890">
        <v>-0.23691629927685701</v>
      </c>
      <c r="F3890">
        <v>0.81317052227252096</v>
      </c>
      <c r="G3890" t="s">
        <v>933</v>
      </c>
      <c r="H3890" t="b">
        <v>0</v>
      </c>
      <c r="I3890" t="s">
        <v>382</v>
      </c>
      <c r="J3890" t="s">
        <v>382</v>
      </c>
      <c r="K3890" t="s">
        <v>382</v>
      </c>
      <c r="X3890" t="str">
        <f t="shared" si="309"/>
        <v>-0.236916299276857_0.813170522272521</v>
      </c>
      <c r="Y3890" t="str">
        <f t="shared" si="310"/>
        <v>grade4_all_grade_t8_ra_cont2_smart_phone_gaming_tv_time</v>
      </c>
      <c r="Z3890" t="str">
        <f t="shared" si="311"/>
        <v>FALSE</v>
      </c>
      <c r="AA3890" s="2" t="e">
        <f t="shared" si="312"/>
        <v>#VALUE!</v>
      </c>
      <c r="AB3890">
        <f t="shared" si="313"/>
        <v>0.46177799264691199</v>
      </c>
    </row>
    <row r="3891" spans="1:28">
      <c r="A3891">
        <v>3890</v>
      </c>
      <c r="B3891" t="s">
        <v>234</v>
      </c>
      <c r="C3891">
        <v>2.6305249208825002E-2</v>
      </c>
      <c r="D3891">
        <v>4.0881716160690702E-2</v>
      </c>
      <c r="E3891">
        <v>0.64344777272629405</v>
      </c>
      <c r="F3891">
        <v>0.52129754831774799</v>
      </c>
      <c r="G3891" t="s">
        <v>933</v>
      </c>
      <c r="H3891" t="b">
        <v>0</v>
      </c>
      <c r="I3891" t="s">
        <v>382</v>
      </c>
      <c r="J3891" t="s">
        <v>382</v>
      </c>
      <c r="K3891" t="s">
        <v>382</v>
      </c>
      <c r="X3891" t="str">
        <f t="shared" si="309"/>
        <v>0.643447772726294_0.521297548317748</v>
      </c>
      <c r="Y3891" t="str">
        <f t="shared" si="310"/>
        <v>grade4_all_grade_t8_ra_cont2_smart_phone_gaming_tv_time</v>
      </c>
      <c r="Z3891" t="str">
        <f t="shared" si="311"/>
        <v>FALSE</v>
      </c>
      <c r="AA3891" s="2" t="e">
        <f t="shared" si="312"/>
        <v>#VALUE!</v>
      </c>
      <c r="AB3891">
        <f t="shared" si="313"/>
        <v>4.0881716160690702E-2</v>
      </c>
    </row>
    <row r="3892" spans="1:28">
      <c r="A3892">
        <v>3891</v>
      </c>
      <c r="B3892" t="s">
        <v>140</v>
      </c>
      <c r="C3892">
        <v>-1.7205390157285201</v>
      </c>
      <c r="D3892">
        <v>0.85777163601130701</v>
      </c>
      <c r="E3892">
        <v>-2.0058240952442001</v>
      </c>
      <c r="F3892">
        <v>4.7375271068394703E-2</v>
      </c>
      <c r="G3892" t="s">
        <v>933</v>
      </c>
      <c r="H3892" t="b">
        <v>0</v>
      </c>
      <c r="I3892" t="s">
        <v>382</v>
      </c>
      <c r="J3892" t="s">
        <v>382</v>
      </c>
      <c r="K3892" t="s">
        <v>382</v>
      </c>
      <c r="X3892" t="str">
        <f t="shared" si="309"/>
        <v>-2.0058240952442_0.0473752710683947</v>
      </c>
      <c r="Y3892" t="str">
        <f t="shared" si="310"/>
        <v>grade4_all_grade_t8_ra_cont2_smart_phone_gaming_tv_time</v>
      </c>
      <c r="Z3892" t="str">
        <f t="shared" si="311"/>
        <v>FALSE</v>
      </c>
      <c r="AA3892" s="2" t="e">
        <f t="shared" si="312"/>
        <v>#VALUE!</v>
      </c>
      <c r="AB3892">
        <f t="shared" si="313"/>
        <v>0.85777163601130701</v>
      </c>
    </row>
    <row r="3893" spans="1:28">
      <c r="A3893">
        <v>3892</v>
      </c>
      <c r="B3893" t="s">
        <v>116</v>
      </c>
      <c r="C3893">
        <v>2.5185306908353199E-2</v>
      </c>
      <c r="D3893">
        <v>0.716742124651227</v>
      </c>
      <c r="E3893">
        <v>3.5138588959883803E-2</v>
      </c>
      <c r="F3893">
        <v>0.97204219127083802</v>
      </c>
      <c r="G3893" t="s">
        <v>934</v>
      </c>
      <c r="H3893" t="b">
        <v>0</v>
      </c>
      <c r="I3893" t="s">
        <v>382</v>
      </c>
      <c r="J3893" t="s">
        <v>382</v>
      </c>
      <c r="K3893" t="s">
        <v>382</v>
      </c>
      <c r="X3893" t="str">
        <f t="shared" si="309"/>
        <v>0.0351385889598838_0.972042191270838</v>
      </c>
      <c r="Y3893" t="str">
        <f t="shared" si="310"/>
        <v>grade5_all_grade_t8_ra_cont2_smart_phone_gaming_tv_time</v>
      </c>
      <c r="Z3893" t="str">
        <f t="shared" si="311"/>
        <v>FALSE</v>
      </c>
      <c r="AA3893" s="2" t="e">
        <f t="shared" si="312"/>
        <v>#VALUE!</v>
      </c>
      <c r="AB3893">
        <f t="shared" si="313"/>
        <v>0.716742124651227</v>
      </c>
    </row>
    <row r="3894" spans="1:28">
      <c r="A3894">
        <v>3893</v>
      </c>
      <c r="B3894" t="s">
        <v>234</v>
      </c>
      <c r="C3894">
        <v>8.6099799417198503E-4</v>
      </c>
      <c r="D3894">
        <v>6.3238721026403502E-2</v>
      </c>
      <c r="E3894">
        <v>1.3615044393647699E-2</v>
      </c>
      <c r="F3894">
        <v>0.98916535686399998</v>
      </c>
      <c r="G3894" t="s">
        <v>934</v>
      </c>
      <c r="H3894" t="b">
        <v>0</v>
      </c>
      <c r="I3894" t="s">
        <v>382</v>
      </c>
      <c r="J3894" t="s">
        <v>382</v>
      </c>
      <c r="K3894" t="s">
        <v>382</v>
      </c>
      <c r="X3894" t="str">
        <f t="shared" si="309"/>
        <v>0.0136150443936477_0.989165356864</v>
      </c>
      <c r="Y3894" t="str">
        <f t="shared" si="310"/>
        <v>grade5_all_grade_t8_ra_cont2_smart_phone_gaming_tv_time</v>
      </c>
      <c r="Z3894" t="str">
        <f t="shared" si="311"/>
        <v>FALSE</v>
      </c>
      <c r="AA3894" s="2" t="e">
        <f t="shared" si="312"/>
        <v>#VALUE!</v>
      </c>
      <c r="AB3894">
        <f t="shared" si="313"/>
        <v>6.3238721026403502E-2</v>
      </c>
    </row>
    <row r="3895" spans="1:28">
      <c r="A3895">
        <v>3894</v>
      </c>
      <c r="B3895" t="s">
        <v>140</v>
      </c>
      <c r="C3895">
        <v>-1.0153202638140699</v>
      </c>
      <c r="D3895">
        <v>1.29465828641392</v>
      </c>
      <c r="E3895">
        <v>-0.78423802980971002</v>
      </c>
      <c r="F3895">
        <v>0.43483128264896298</v>
      </c>
      <c r="G3895" t="s">
        <v>934</v>
      </c>
      <c r="H3895" t="b">
        <v>0</v>
      </c>
      <c r="I3895" t="s">
        <v>382</v>
      </c>
      <c r="J3895" t="s">
        <v>382</v>
      </c>
      <c r="K3895" t="s">
        <v>382</v>
      </c>
      <c r="X3895" t="str">
        <f t="shared" si="309"/>
        <v>-0.78423802980971_0.434831282648963</v>
      </c>
      <c r="Y3895" t="str">
        <f t="shared" si="310"/>
        <v>grade5_all_grade_t8_ra_cont2_smart_phone_gaming_tv_time</v>
      </c>
      <c r="Z3895" t="str">
        <f t="shared" si="311"/>
        <v>FALSE</v>
      </c>
      <c r="AA3895" s="2" t="e">
        <f t="shared" si="312"/>
        <v>#VALUE!</v>
      </c>
      <c r="AB3895">
        <f t="shared" si="313"/>
        <v>1.29465828641392</v>
      </c>
    </row>
    <row r="3896" spans="1:28">
      <c r="A3896">
        <v>3895</v>
      </c>
      <c r="B3896" t="s">
        <v>116</v>
      </c>
      <c r="C3896">
        <v>-0.194536510823133</v>
      </c>
      <c r="D3896">
        <v>0.59700042078874105</v>
      </c>
      <c r="E3896">
        <v>-0.32585657237245602</v>
      </c>
      <c r="F3896">
        <v>0.74520703586541104</v>
      </c>
      <c r="G3896" t="s">
        <v>935</v>
      </c>
      <c r="H3896" t="b">
        <v>0</v>
      </c>
      <c r="I3896" t="s">
        <v>382</v>
      </c>
      <c r="J3896" t="s">
        <v>382</v>
      </c>
      <c r="K3896" t="s">
        <v>382</v>
      </c>
      <c r="X3896" t="str">
        <f t="shared" si="309"/>
        <v>-0.325856572372456_0.745207035865411</v>
      </c>
      <c r="Y3896" t="str">
        <f t="shared" si="310"/>
        <v>grade6_all_grade_t8_ra_cont2_smart_phone_gaming_tv_time</v>
      </c>
      <c r="Z3896" t="str">
        <f t="shared" si="311"/>
        <v>FALSE</v>
      </c>
      <c r="AA3896" s="2" t="e">
        <f t="shared" si="312"/>
        <v>#VALUE!</v>
      </c>
      <c r="AB3896">
        <f t="shared" si="313"/>
        <v>0.59700042078874105</v>
      </c>
    </row>
    <row r="3897" spans="1:28">
      <c r="A3897">
        <v>3896</v>
      </c>
      <c r="B3897" t="s">
        <v>234</v>
      </c>
      <c r="C3897">
        <v>9.4783606247925908E-3</v>
      </c>
      <c r="D3897">
        <v>5.1024844600629303E-2</v>
      </c>
      <c r="E3897">
        <v>0.185759715663606</v>
      </c>
      <c r="F3897">
        <v>0.85300575394148004</v>
      </c>
      <c r="G3897" t="s">
        <v>935</v>
      </c>
      <c r="H3897" t="b">
        <v>0</v>
      </c>
      <c r="I3897" t="s">
        <v>382</v>
      </c>
      <c r="J3897" t="s">
        <v>382</v>
      </c>
      <c r="K3897" t="s">
        <v>382</v>
      </c>
      <c r="X3897" t="str">
        <f t="shared" si="309"/>
        <v>0.185759715663606_0.85300575394148</v>
      </c>
      <c r="Y3897" t="str">
        <f t="shared" si="310"/>
        <v>grade6_all_grade_t8_ra_cont2_smart_phone_gaming_tv_time</v>
      </c>
      <c r="Z3897" t="str">
        <f t="shared" si="311"/>
        <v>FALSE</v>
      </c>
      <c r="AA3897" s="2" t="e">
        <f t="shared" si="312"/>
        <v>#VALUE!</v>
      </c>
      <c r="AB3897">
        <f t="shared" si="313"/>
        <v>5.1024844600629303E-2</v>
      </c>
    </row>
    <row r="3898" spans="1:28">
      <c r="A3898">
        <v>3897</v>
      </c>
      <c r="B3898" t="s">
        <v>140</v>
      </c>
      <c r="C3898">
        <v>-0.89360787341604997</v>
      </c>
      <c r="D3898">
        <v>1.3296251193062101</v>
      </c>
      <c r="E3898">
        <v>-0.67207505366800802</v>
      </c>
      <c r="F3898">
        <v>0.50307042965174098</v>
      </c>
      <c r="G3898" t="s">
        <v>935</v>
      </c>
      <c r="H3898" t="b">
        <v>0</v>
      </c>
      <c r="I3898" t="s">
        <v>382</v>
      </c>
      <c r="J3898" t="s">
        <v>382</v>
      </c>
      <c r="K3898" t="s">
        <v>382</v>
      </c>
      <c r="X3898" t="str">
        <f t="shared" si="309"/>
        <v>-0.672075053668008_0.503070429651741</v>
      </c>
      <c r="Y3898" t="str">
        <f t="shared" si="310"/>
        <v>grade6_all_grade_t8_ra_cont2_smart_phone_gaming_tv_time</v>
      </c>
      <c r="Z3898" t="str">
        <f t="shared" si="311"/>
        <v>FALSE</v>
      </c>
      <c r="AA3898" s="2" t="e">
        <f t="shared" si="312"/>
        <v>#VALUE!</v>
      </c>
      <c r="AB3898">
        <f t="shared" si="313"/>
        <v>1.3296251193062101</v>
      </c>
    </row>
    <row r="3899" spans="1:28">
      <c r="A3899">
        <v>3898</v>
      </c>
      <c r="B3899" t="s">
        <v>116</v>
      </c>
      <c r="C3899">
        <v>0.27361545403427501</v>
      </c>
      <c r="D3899">
        <v>0.68928111747564202</v>
      </c>
      <c r="E3899">
        <v>0.39695771013768499</v>
      </c>
      <c r="F3899">
        <v>0.69255682570291799</v>
      </c>
      <c r="G3899" t="s">
        <v>937</v>
      </c>
      <c r="H3899" t="b">
        <v>0</v>
      </c>
      <c r="I3899" t="s">
        <v>382</v>
      </c>
      <c r="J3899" t="s">
        <v>382</v>
      </c>
      <c r="K3899" t="s">
        <v>382</v>
      </c>
      <c r="X3899" t="str">
        <f t="shared" si="309"/>
        <v>0.396957710137685_0.692556825702918</v>
      </c>
      <c r="Y3899" t="str">
        <f t="shared" si="310"/>
        <v>grade8_all_grade_t8_ra_cont2_smart_phone_gaming_tv_time</v>
      </c>
      <c r="Z3899" t="str">
        <f t="shared" si="311"/>
        <v>FALSE</v>
      </c>
      <c r="AA3899" s="2" t="e">
        <f t="shared" si="312"/>
        <v>#VALUE!</v>
      </c>
      <c r="AB3899">
        <f t="shared" si="313"/>
        <v>0.68928111747564202</v>
      </c>
    </row>
    <row r="3900" spans="1:28">
      <c r="A3900">
        <v>3899</v>
      </c>
      <c r="B3900" t="s">
        <v>234</v>
      </c>
      <c r="C3900">
        <v>-2.29338557047109E-2</v>
      </c>
      <c r="D3900">
        <v>6.1764666774614202E-2</v>
      </c>
      <c r="E3900">
        <v>-0.37131027984655002</v>
      </c>
      <c r="F3900">
        <v>0.71148193075232502</v>
      </c>
      <c r="G3900" t="s">
        <v>937</v>
      </c>
      <c r="H3900" t="b">
        <v>0</v>
      </c>
      <c r="I3900" t="s">
        <v>382</v>
      </c>
      <c r="J3900" t="s">
        <v>382</v>
      </c>
      <c r="K3900" t="s">
        <v>382</v>
      </c>
      <c r="X3900" t="str">
        <f t="shared" ref="X3900:X3963" si="314">E3900&amp;"_"&amp;F3900</f>
        <v>-0.37131027984655_0.711481930752325</v>
      </c>
      <c r="Y3900" t="str">
        <f t="shared" ref="Y3900:Y3963" si="315">TEXT(G3900,"0.000")</f>
        <v>grade8_all_grade_t8_ra_cont2_smart_phone_gaming_tv_time</v>
      </c>
      <c r="Z3900" t="str">
        <f t="shared" ref="Z3900:Z3963" si="316">TEXT(H3900,"0.000")</f>
        <v>FALSE</v>
      </c>
      <c r="AA3900" s="2" t="e">
        <f t="shared" ref="AA3900:AA3963" si="317">IF(COUNTIF(J3900,"*E*")&gt;0, "***", IF(TEXT(J3900, "0.00E+00")*1&lt;0.01, "***", IF(TEXT(J3900, "0.00E+00")*1&lt;0.05, "**",  IF(TEXT(J3900, "0.00E+00")*1&lt;0.1, "*",""))))</f>
        <v>#VALUE!</v>
      </c>
      <c r="AB3900">
        <f t="shared" ref="AB3900:AB3963" si="318">D3900</f>
        <v>6.1764666774614202E-2</v>
      </c>
    </row>
    <row r="3901" spans="1:28">
      <c r="A3901">
        <v>3900</v>
      </c>
      <c r="B3901" t="s">
        <v>140</v>
      </c>
      <c r="C3901">
        <v>-0.30926150724525597</v>
      </c>
      <c r="D3901">
        <v>1.5238864804810801</v>
      </c>
      <c r="E3901">
        <v>-0.20294261495621599</v>
      </c>
      <c r="F3901">
        <v>0.83974447938645902</v>
      </c>
      <c r="G3901" t="s">
        <v>937</v>
      </c>
      <c r="H3901" t="b">
        <v>0</v>
      </c>
      <c r="I3901" t="s">
        <v>382</v>
      </c>
      <c r="J3901" t="s">
        <v>382</v>
      </c>
      <c r="K3901" t="s">
        <v>382</v>
      </c>
      <c r="X3901" t="str">
        <f t="shared" si="314"/>
        <v>-0.202942614956216_0.839744479386459</v>
      </c>
      <c r="Y3901" t="str">
        <f t="shared" si="315"/>
        <v>grade8_all_grade_t8_ra_cont2_smart_phone_gaming_tv_time</v>
      </c>
      <c r="Z3901" t="str">
        <f t="shared" si="316"/>
        <v>FALSE</v>
      </c>
      <c r="AA3901" s="2" t="e">
        <f t="shared" si="317"/>
        <v>#VALUE!</v>
      </c>
      <c r="AB3901">
        <f t="shared" si="318"/>
        <v>1.5238864804810801</v>
      </c>
    </row>
    <row r="3902" spans="1:28">
      <c r="A3902">
        <v>3901</v>
      </c>
      <c r="B3902" t="s">
        <v>116</v>
      </c>
      <c r="C3902">
        <v>0.20357845421037499</v>
      </c>
      <c r="D3902">
        <v>0.31652398275020099</v>
      </c>
      <c r="E3902">
        <v>0.64316912873877896</v>
      </c>
      <c r="F3902">
        <v>0.521490345397843</v>
      </c>
      <c r="G3902" t="s">
        <v>627</v>
      </c>
      <c r="H3902" t="b">
        <v>1</v>
      </c>
      <c r="I3902" t="s">
        <v>334</v>
      </c>
      <c r="J3902" t="s">
        <v>382</v>
      </c>
      <c r="K3902" t="s">
        <v>382</v>
      </c>
      <c r="X3902" t="str">
        <f t="shared" si="314"/>
        <v>0.643169128738779_0.521490345397843</v>
      </c>
      <c r="Y3902" t="str">
        <f t="shared" si="315"/>
        <v>grade4_all_grade_t8_ra_cont2_lesson_time</v>
      </c>
      <c r="Z3902" t="str">
        <f t="shared" si="316"/>
        <v>TRUE</v>
      </c>
      <c r="AA3902" s="2" t="e">
        <f t="shared" si="317"/>
        <v>#VALUE!</v>
      </c>
      <c r="AB3902">
        <f t="shared" si="318"/>
        <v>0.31652398275020099</v>
      </c>
    </row>
    <row r="3903" spans="1:28">
      <c r="A3903">
        <v>3902</v>
      </c>
      <c r="B3903" t="s">
        <v>234</v>
      </c>
      <c r="C3903">
        <v>-1.12515065824074E-2</v>
      </c>
      <c r="D3903">
        <v>2.9442074336451799E-2</v>
      </c>
      <c r="E3903">
        <v>-0.38215740011487798</v>
      </c>
      <c r="F3903">
        <v>0.70310258448664298</v>
      </c>
      <c r="G3903" t="s">
        <v>627</v>
      </c>
      <c r="H3903" t="b">
        <v>1</v>
      </c>
      <c r="I3903" t="s">
        <v>334</v>
      </c>
      <c r="J3903" t="s">
        <v>382</v>
      </c>
      <c r="K3903" t="s">
        <v>382</v>
      </c>
      <c r="X3903" t="str">
        <f t="shared" si="314"/>
        <v>-0.382157400114878_0.703102584486643</v>
      </c>
      <c r="Y3903" t="str">
        <f t="shared" si="315"/>
        <v>grade4_all_grade_t8_ra_cont2_lesson_time</v>
      </c>
      <c r="Z3903" t="str">
        <f t="shared" si="316"/>
        <v>TRUE</v>
      </c>
      <c r="AA3903" s="2" t="e">
        <f t="shared" si="317"/>
        <v>#VALUE!</v>
      </c>
      <c r="AB3903">
        <f t="shared" si="318"/>
        <v>2.9442074336451799E-2</v>
      </c>
    </row>
    <row r="3904" spans="1:28">
      <c r="A3904">
        <v>3903</v>
      </c>
      <c r="B3904" t="s">
        <v>140</v>
      </c>
      <c r="C3904">
        <v>-0.86672840960441899</v>
      </c>
      <c r="D3904">
        <v>0.53685459008613801</v>
      </c>
      <c r="E3904">
        <v>-1.61445655045131</v>
      </c>
      <c r="F3904">
        <v>0.10937362223692799</v>
      </c>
      <c r="G3904" t="s">
        <v>627</v>
      </c>
      <c r="H3904" t="b">
        <v>1</v>
      </c>
      <c r="I3904" t="s">
        <v>334</v>
      </c>
      <c r="J3904" t="s">
        <v>382</v>
      </c>
      <c r="K3904" t="s">
        <v>382</v>
      </c>
      <c r="X3904" t="str">
        <f t="shared" si="314"/>
        <v>-1.61445655045131_0.109373622236928</v>
      </c>
      <c r="Y3904" t="str">
        <f t="shared" si="315"/>
        <v>grade4_all_grade_t8_ra_cont2_lesson_time</v>
      </c>
      <c r="Z3904" t="str">
        <f t="shared" si="316"/>
        <v>TRUE</v>
      </c>
      <c r="AA3904" s="2" t="e">
        <f t="shared" si="317"/>
        <v>#VALUE!</v>
      </c>
      <c r="AB3904">
        <f t="shared" si="318"/>
        <v>0.53685459008613801</v>
      </c>
    </row>
    <row r="3905" spans="1:28">
      <c r="A3905">
        <v>3904</v>
      </c>
      <c r="B3905" t="s">
        <v>116</v>
      </c>
      <c r="C3905">
        <v>0.15613587927837499</v>
      </c>
      <c r="D3905">
        <v>0.34600603156556697</v>
      </c>
      <c r="E3905">
        <v>0.45125190035535001</v>
      </c>
      <c r="F3905">
        <v>0.65282572068338796</v>
      </c>
      <c r="G3905" t="s">
        <v>628</v>
      </c>
      <c r="H3905" t="b">
        <v>1</v>
      </c>
      <c r="I3905" t="s">
        <v>334</v>
      </c>
      <c r="J3905" t="s">
        <v>382</v>
      </c>
      <c r="K3905" t="s">
        <v>382</v>
      </c>
      <c r="X3905" t="str">
        <f t="shared" si="314"/>
        <v>0.45125190035535_0.652825720683388</v>
      </c>
      <c r="Y3905" t="str">
        <f t="shared" si="315"/>
        <v>grade5_all_grade_t8_ra_cont2_lesson_time</v>
      </c>
      <c r="Z3905" t="str">
        <f t="shared" si="316"/>
        <v>TRUE</v>
      </c>
      <c r="AA3905" s="2" t="e">
        <f t="shared" si="317"/>
        <v>#VALUE!</v>
      </c>
      <c r="AB3905">
        <f t="shared" si="318"/>
        <v>0.34600603156556697</v>
      </c>
    </row>
    <row r="3906" spans="1:28">
      <c r="A3906">
        <v>3905</v>
      </c>
      <c r="B3906" t="s">
        <v>234</v>
      </c>
      <c r="C3906">
        <v>-6.5401510646352799E-3</v>
      </c>
      <c r="D3906">
        <v>3.08261926535826E-2</v>
      </c>
      <c r="E3906">
        <v>-0.21216214205016901</v>
      </c>
      <c r="F3906">
        <v>0.83243035386617803</v>
      </c>
      <c r="G3906" t="s">
        <v>628</v>
      </c>
      <c r="H3906" t="b">
        <v>1</v>
      </c>
      <c r="I3906" t="s">
        <v>334</v>
      </c>
      <c r="J3906" t="s">
        <v>382</v>
      </c>
      <c r="K3906" t="s">
        <v>382</v>
      </c>
      <c r="X3906" t="str">
        <f t="shared" si="314"/>
        <v>-0.212162142050169_0.832430353866178</v>
      </c>
      <c r="Y3906" t="str">
        <f t="shared" si="315"/>
        <v>grade5_all_grade_t8_ra_cont2_lesson_time</v>
      </c>
      <c r="Z3906" t="str">
        <f t="shared" si="316"/>
        <v>TRUE</v>
      </c>
      <c r="AA3906" s="2" t="e">
        <f t="shared" si="317"/>
        <v>#VALUE!</v>
      </c>
      <c r="AB3906">
        <f t="shared" si="318"/>
        <v>3.08261926535826E-2</v>
      </c>
    </row>
    <row r="3907" spans="1:28">
      <c r="A3907">
        <v>3906</v>
      </c>
      <c r="B3907" t="s">
        <v>140</v>
      </c>
      <c r="C3907">
        <v>-0.57263571146432302</v>
      </c>
      <c r="D3907">
        <v>0.60021317847792299</v>
      </c>
      <c r="E3907">
        <v>-0.95405387951738596</v>
      </c>
      <c r="F3907">
        <v>0.342452528063519</v>
      </c>
      <c r="G3907" t="s">
        <v>628</v>
      </c>
      <c r="H3907" t="b">
        <v>1</v>
      </c>
      <c r="I3907" t="s">
        <v>334</v>
      </c>
      <c r="J3907" t="s">
        <v>382</v>
      </c>
      <c r="K3907" t="s">
        <v>382</v>
      </c>
      <c r="X3907" t="str">
        <f t="shared" si="314"/>
        <v>-0.954053879517386_0.342452528063519</v>
      </c>
      <c r="Y3907" t="str">
        <f t="shared" si="315"/>
        <v>grade5_all_grade_t8_ra_cont2_lesson_time</v>
      </c>
      <c r="Z3907" t="str">
        <f t="shared" si="316"/>
        <v>TRUE</v>
      </c>
      <c r="AA3907" s="2" t="e">
        <f t="shared" si="317"/>
        <v>#VALUE!</v>
      </c>
      <c r="AB3907">
        <f t="shared" si="318"/>
        <v>0.60021317847792299</v>
      </c>
    </row>
    <row r="3908" spans="1:28">
      <c r="A3908">
        <v>3907</v>
      </c>
      <c r="B3908" t="s">
        <v>116</v>
      </c>
      <c r="C3908">
        <v>-0.126400953446339</v>
      </c>
      <c r="D3908">
        <v>0.38174194905633602</v>
      </c>
      <c r="E3908">
        <v>-0.33111622591858703</v>
      </c>
      <c r="F3908">
        <v>0.74124269018531996</v>
      </c>
      <c r="G3908" t="s">
        <v>629</v>
      </c>
      <c r="H3908" t="b">
        <v>1</v>
      </c>
      <c r="I3908" t="s">
        <v>334</v>
      </c>
      <c r="J3908" t="s">
        <v>382</v>
      </c>
      <c r="K3908" t="s">
        <v>382</v>
      </c>
      <c r="X3908" t="str">
        <f t="shared" si="314"/>
        <v>-0.331116225918587_0.74124269018532</v>
      </c>
      <c r="Y3908" t="str">
        <f t="shared" si="315"/>
        <v>grade6_all_grade_t8_ra_cont2_lesson_time</v>
      </c>
      <c r="Z3908" t="str">
        <f t="shared" si="316"/>
        <v>TRUE</v>
      </c>
      <c r="AA3908" s="2" t="e">
        <f t="shared" si="317"/>
        <v>#VALUE!</v>
      </c>
      <c r="AB3908">
        <f t="shared" si="318"/>
        <v>0.38174194905633602</v>
      </c>
    </row>
    <row r="3909" spans="1:28">
      <c r="A3909">
        <v>3908</v>
      </c>
      <c r="B3909" t="s">
        <v>234</v>
      </c>
      <c r="C3909">
        <v>6.04980002830738E-3</v>
      </c>
      <c r="D3909">
        <v>3.2093296088652599E-2</v>
      </c>
      <c r="E3909">
        <v>0.188506659197477</v>
      </c>
      <c r="F3909">
        <v>0.85085774299026296</v>
      </c>
      <c r="G3909" t="s">
        <v>629</v>
      </c>
      <c r="H3909" t="b">
        <v>1</v>
      </c>
      <c r="I3909" t="s">
        <v>334</v>
      </c>
      <c r="J3909" t="s">
        <v>382</v>
      </c>
      <c r="K3909" t="s">
        <v>382</v>
      </c>
      <c r="X3909" t="str">
        <f t="shared" si="314"/>
        <v>0.188506659197477_0.850857742990263</v>
      </c>
      <c r="Y3909" t="str">
        <f t="shared" si="315"/>
        <v>grade6_all_grade_t8_ra_cont2_lesson_time</v>
      </c>
      <c r="Z3909" t="str">
        <f t="shared" si="316"/>
        <v>TRUE</v>
      </c>
      <c r="AA3909" s="2" t="e">
        <f t="shared" si="317"/>
        <v>#VALUE!</v>
      </c>
      <c r="AB3909">
        <f t="shared" si="318"/>
        <v>3.2093296088652599E-2</v>
      </c>
    </row>
    <row r="3910" spans="1:28">
      <c r="A3910">
        <v>3909</v>
      </c>
      <c r="B3910" t="s">
        <v>140</v>
      </c>
      <c r="C3910">
        <v>2.3033913364254699E-2</v>
      </c>
      <c r="D3910">
        <v>0.69840965619708795</v>
      </c>
      <c r="E3910">
        <v>3.2980519613197701E-2</v>
      </c>
      <c r="F3910">
        <v>0.97375521123770303</v>
      </c>
      <c r="G3910" t="s">
        <v>629</v>
      </c>
      <c r="H3910" t="b">
        <v>1</v>
      </c>
      <c r="I3910" t="s">
        <v>334</v>
      </c>
      <c r="J3910" t="s">
        <v>382</v>
      </c>
      <c r="K3910" t="s">
        <v>382</v>
      </c>
      <c r="X3910" t="str">
        <f t="shared" si="314"/>
        <v>0.0329805196131977_0.973755211237703</v>
      </c>
      <c r="Y3910" t="str">
        <f t="shared" si="315"/>
        <v>grade6_all_grade_t8_ra_cont2_lesson_time</v>
      </c>
      <c r="Z3910" t="str">
        <f t="shared" si="316"/>
        <v>TRUE</v>
      </c>
      <c r="AA3910" s="2" t="e">
        <f t="shared" si="317"/>
        <v>#VALUE!</v>
      </c>
      <c r="AB3910">
        <f t="shared" si="318"/>
        <v>0.69840965619708795</v>
      </c>
    </row>
    <row r="3911" spans="1:28">
      <c r="A3911">
        <v>3910</v>
      </c>
      <c r="B3911" t="s">
        <v>116</v>
      </c>
      <c r="C3911">
        <v>-7.7231169602042293E-2</v>
      </c>
      <c r="D3911">
        <v>0.46153387351082897</v>
      </c>
      <c r="E3911">
        <v>-0.16733586424449101</v>
      </c>
      <c r="F3911">
        <v>0.86756847405960302</v>
      </c>
      <c r="G3911" t="s">
        <v>631</v>
      </c>
      <c r="H3911" t="b">
        <v>1</v>
      </c>
      <c r="I3911" t="s">
        <v>334</v>
      </c>
      <c r="J3911" t="s">
        <v>382</v>
      </c>
      <c r="K3911" t="s">
        <v>382</v>
      </c>
      <c r="X3911" t="str">
        <f t="shared" si="314"/>
        <v>-0.167335864244491_0.867568474059603</v>
      </c>
      <c r="Y3911" t="str">
        <f t="shared" si="315"/>
        <v>grade8_all_grade_t8_ra_cont2_lesson_time</v>
      </c>
      <c r="Z3911" t="str">
        <f t="shared" si="316"/>
        <v>TRUE</v>
      </c>
      <c r="AA3911" s="2" t="e">
        <f t="shared" si="317"/>
        <v>#VALUE!</v>
      </c>
      <c r="AB3911">
        <f t="shared" si="318"/>
        <v>0.46153387351082897</v>
      </c>
    </row>
    <row r="3912" spans="1:28">
      <c r="A3912">
        <v>3911</v>
      </c>
      <c r="B3912" t="s">
        <v>234</v>
      </c>
      <c r="C3912">
        <v>2.0782835531557601E-3</v>
      </c>
      <c r="D3912">
        <v>3.9195780355844E-2</v>
      </c>
      <c r="E3912">
        <v>5.30231452030753E-2</v>
      </c>
      <c r="F3912">
        <v>0.95785830130554706</v>
      </c>
      <c r="G3912" t="s">
        <v>631</v>
      </c>
      <c r="H3912" t="b">
        <v>1</v>
      </c>
      <c r="I3912" t="s">
        <v>334</v>
      </c>
      <c r="J3912" t="s">
        <v>382</v>
      </c>
      <c r="K3912" t="s">
        <v>382</v>
      </c>
      <c r="X3912" t="str">
        <f t="shared" si="314"/>
        <v>0.0530231452030753_0.957858301305547</v>
      </c>
      <c r="Y3912" t="str">
        <f t="shared" si="315"/>
        <v>grade8_all_grade_t8_ra_cont2_lesson_time</v>
      </c>
      <c r="Z3912" t="str">
        <f t="shared" si="316"/>
        <v>TRUE</v>
      </c>
      <c r="AA3912" s="2" t="e">
        <f t="shared" si="317"/>
        <v>#VALUE!</v>
      </c>
      <c r="AB3912">
        <f t="shared" si="318"/>
        <v>3.9195780355844E-2</v>
      </c>
    </row>
    <row r="3913" spans="1:28">
      <c r="A3913">
        <v>3912</v>
      </c>
      <c r="B3913" t="s">
        <v>140</v>
      </c>
      <c r="C3913">
        <v>-0.11453750288174799</v>
      </c>
      <c r="D3913">
        <v>0.89963015966614701</v>
      </c>
      <c r="E3913">
        <v>-0.12731621061287299</v>
      </c>
      <c r="F3913">
        <v>0.89904018776599204</v>
      </c>
      <c r="G3913" t="s">
        <v>631</v>
      </c>
      <c r="H3913" t="b">
        <v>1</v>
      </c>
      <c r="I3913" t="s">
        <v>334</v>
      </c>
      <c r="J3913" t="s">
        <v>382</v>
      </c>
      <c r="K3913" t="s">
        <v>382</v>
      </c>
      <c r="X3913" t="str">
        <f t="shared" si="314"/>
        <v>-0.127316210612873_0.899040187765992</v>
      </c>
      <c r="Y3913" t="str">
        <f t="shared" si="315"/>
        <v>grade8_all_grade_t8_ra_cont2_lesson_time</v>
      </c>
      <c r="Z3913" t="str">
        <f t="shared" si="316"/>
        <v>TRUE</v>
      </c>
      <c r="AA3913" s="2" t="e">
        <f t="shared" si="317"/>
        <v>#VALUE!</v>
      </c>
      <c r="AB3913">
        <f t="shared" si="318"/>
        <v>0.89963015966614701</v>
      </c>
    </row>
    <row r="3914" spans="1:28">
      <c r="A3914">
        <v>3913</v>
      </c>
      <c r="B3914" t="s">
        <v>116</v>
      </c>
      <c r="C3914">
        <v>-9.9074106189100106E-2</v>
      </c>
      <c r="D3914">
        <v>0.59316678223957697</v>
      </c>
      <c r="E3914">
        <v>-0.16702571545735101</v>
      </c>
      <c r="F3914">
        <v>0.86767105723873605</v>
      </c>
      <c r="G3914" t="s">
        <v>634</v>
      </c>
      <c r="H3914" t="b">
        <v>1</v>
      </c>
      <c r="I3914" t="s">
        <v>334</v>
      </c>
      <c r="J3914" t="s">
        <v>382</v>
      </c>
      <c r="K3914" t="s">
        <v>382</v>
      </c>
      <c r="X3914" t="str">
        <f t="shared" si="314"/>
        <v>-0.167025715457351_0.867671057238736</v>
      </c>
      <c r="Y3914" t="str">
        <f t="shared" si="315"/>
        <v>grade4_all_grade_t8_ra_cont2_playing_sport</v>
      </c>
      <c r="Z3914" t="str">
        <f t="shared" si="316"/>
        <v>TRUE</v>
      </c>
      <c r="AA3914" s="2" t="e">
        <f t="shared" si="317"/>
        <v>#VALUE!</v>
      </c>
      <c r="AB3914">
        <f t="shared" si="318"/>
        <v>0.59316678223957697</v>
      </c>
    </row>
    <row r="3915" spans="1:28">
      <c r="A3915">
        <v>3914</v>
      </c>
      <c r="B3915" t="s">
        <v>234</v>
      </c>
      <c r="C3915">
        <v>2.3567679679091302E-2</v>
      </c>
      <c r="D3915">
        <v>5.1821964846637397E-2</v>
      </c>
      <c r="E3915">
        <v>0.454781669294821</v>
      </c>
      <c r="F3915">
        <v>0.65020519036785196</v>
      </c>
      <c r="G3915" t="s">
        <v>634</v>
      </c>
      <c r="H3915" t="b">
        <v>1</v>
      </c>
      <c r="I3915" t="s">
        <v>334</v>
      </c>
      <c r="J3915" t="s">
        <v>382</v>
      </c>
      <c r="K3915" t="s">
        <v>382</v>
      </c>
      <c r="X3915" t="str">
        <f t="shared" si="314"/>
        <v>0.454781669294821_0.650205190367852</v>
      </c>
      <c r="Y3915" t="str">
        <f t="shared" si="315"/>
        <v>grade4_all_grade_t8_ra_cont2_playing_sport</v>
      </c>
      <c r="Z3915" t="str">
        <f t="shared" si="316"/>
        <v>TRUE</v>
      </c>
      <c r="AA3915" s="2" t="e">
        <f t="shared" si="317"/>
        <v>#VALUE!</v>
      </c>
      <c r="AB3915">
        <f t="shared" si="318"/>
        <v>5.1821964846637397E-2</v>
      </c>
    </row>
    <row r="3916" spans="1:28">
      <c r="A3916">
        <v>3915</v>
      </c>
      <c r="B3916" t="s">
        <v>140</v>
      </c>
      <c r="C3916">
        <v>-1.5151893350905301</v>
      </c>
      <c r="D3916">
        <v>1.1144246564303</v>
      </c>
      <c r="E3916">
        <v>-1.3596157679640299</v>
      </c>
      <c r="F3916">
        <v>0.17686412465098</v>
      </c>
      <c r="G3916" t="s">
        <v>634</v>
      </c>
      <c r="H3916" t="b">
        <v>1</v>
      </c>
      <c r="I3916" t="s">
        <v>334</v>
      </c>
      <c r="J3916" t="s">
        <v>382</v>
      </c>
      <c r="K3916" t="s">
        <v>382</v>
      </c>
      <c r="X3916" t="str">
        <f t="shared" si="314"/>
        <v>-1.35961576796403_0.17686412465098</v>
      </c>
      <c r="Y3916" t="str">
        <f t="shared" si="315"/>
        <v>grade4_all_grade_t8_ra_cont2_playing_sport</v>
      </c>
      <c r="Z3916" t="str">
        <f t="shared" si="316"/>
        <v>TRUE</v>
      </c>
      <c r="AA3916" s="2" t="e">
        <f t="shared" si="317"/>
        <v>#VALUE!</v>
      </c>
      <c r="AB3916">
        <f t="shared" si="318"/>
        <v>1.1144246564303</v>
      </c>
    </row>
    <row r="3917" spans="1:28">
      <c r="A3917">
        <v>3916</v>
      </c>
      <c r="B3917" t="s">
        <v>116</v>
      </c>
      <c r="C3917">
        <v>-0.14840590607599599</v>
      </c>
      <c r="D3917">
        <v>0.68346356493638705</v>
      </c>
      <c r="E3917">
        <v>-0.21713799197153799</v>
      </c>
      <c r="F3917">
        <v>0.82856646103963405</v>
      </c>
      <c r="G3917" t="s">
        <v>635</v>
      </c>
      <c r="H3917" t="b">
        <v>1</v>
      </c>
      <c r="I3917" t="s">
        <v>334</v>
      </c>
      <c r="J3917" t="s">
        <v>382</v>
      </c>
      <c r="K3917" t="s">
        <v>382</v>
      </c>
      <c r="X3917" t="str">
        <f t="shared" si="314"/>
        <v>-0.217137991971538_0.828566461039634</v>
      </c>
      <c r="Y3917" t="str">
        <f t="shared" si="315"/>
        <v>grade5_all_grade_t8_ra_cont2_playing_sport</v>
      </c>
      <c r="Z3917" t="str">
        <f t="shared" si="316"/>
        <v>TRUE</v>
      </c>
      <c r="AA3917" s="2" t="e">
        <f t="shared" si="317"/>
        <v>#VALUE!</v>
      </c>
      <c r="AB3917">
        <f t="shared" si="318"/>
        <v>0.68346356493638705</v>
      </c>
    </row>
    <row r="3918" spans="1:28">
      <c r="A3918">
        <v>3917</v>
      </c>
      <c r="B3918" t="s">
        <v>234</v>
      </c>
      <c r="C3918">
        <v>7.4598785910402502E-3</v>
      </c>
      <c r="D3918">
        <v>6.2172909821881603E-2</v>
      </c>
      <c r="E3918">
        <v>0.119985997316387</v>
      </c>
      <c r="F3918">
        <v>0.90474762698386402</v>
      </c>
      <c r="G3918" t="s">
        <v>635</v>
      </c>
      <c r="H3918" t="b">
        <v>1</v>
      </c>
      <c r="I3918" t="s">
        <v>334</v>
      </c>
      <c r="J3918" t="s">
        <v>382</v>
      </c>
      <c r="K3918" t="s">
        <v>382</v>
      </c>
      <c r="X3918" t="str">
        <f t="shared" si="314"/>
        <v>0.119985997316387_0.904747626983864</v>
      </c>
      <c r="Y3918" t="str">
        <f t="shared" si="315"/>
        <v>grade5_all_grade_t8_ra_cont2_playing_sport</v>
      </c>
      <c r="Z3918" t="str">
        <f t="shared" si="316"/>
        <v>TRUE</v>
      </c>
      <c r="AA3918" s="2" t="e">
        <f t="shared" si="317"/>
        <v>#VALUE!</v>
      </c>
      <c r="AB3918">
        <f t="shared" si="318"/>
        <v>6.2172909821881603E-2</v>
      </c>
    </row>
    <row r="3919" spans="1:28">
      <c r="A3919">
        <v>3918</v>
      </c>
      <c r="B3919" t="s">
        <v>140</v>
      </c>
      <c r="C3919">
        <v>-1.2113388661977</v>
      </c>
      <c r="D3919">
        <v>1.16047425518591</v>
      </c>
      <c r="E3919">
        <v>-1.04383088274858</v>
      </c>
      <c r="F3919">
        <v>0.29921256239155603</v>
      </c>
      <c r="G3919" t="s">
        <v>635</v>
      </c>
      <c r="H3919" t="b">
        <v>1</v>
      </c>
      <c r="I3919" t="s">
        <v>334</v>
      </c>
      <c r="J3919" t="s">
        <v>382</v>
      </c>
      <c r="K3919" t="s">
        <v>382</v>
      </c>
      <c r="X3919" t="str">
        <f t="shared" si="314"/>
        <v>-1.04383088274858_0.299212562391556</v>
      </c>
      <c r="Y3919" t="str">
        <f t="shared" si="315"/>
        <v>grade5_all_grade_t8_ra_cont2_playing_sport</v>
      </c>
      <c r="Z3919" t="str">
        <f t="shared" si="316"/>
        <v>TRUE</v>
      </c>
      <c r="AA3919" s="2" t="e">
        <f t="shared" si="317"/>
        <v>#VALUE!</v>
      </c>
      <c r="AB3919">
        <f t="shared" si="318"/>
        <v>1.16047425518591</v>
      </c>
    </row>
    <row r="3920" spans="1:28">
      <c r="A3920">
        <v>3919</v>
      </c>
      <c r="B3920" t="s">
        <v>116</v>
      </c>
      <c r="C3920">
        <v>-0.238752273163303</v>
      </c>
      <c r="D3920">
        <v>0.71336377017281405</v>
      </c>
      <c r="E3920">
        <v>-0.33468516785687702</v>
      </c>
      <c r="F3920">
        <v>0.73854984231714205</v>
      </c>
      <c r="G3920" t="s">
        <v>636</v>
      </c>
      <c r="H3920" t="b">
        <v>1</v>
      </c>
      <c r="I3920" t="s">
        <v>334</v>
      </c>
      <c r="J3920" t="s">
        <v>382</v>
      </c>
      <c r="K3920" t="s">
        <v>382</v>
      </c>
      <c r="X3920" t="str">
        <f t="shared" si="314"/>
        <v>-0.334685167856877_0.738549842317142</v>
      </c>
      <c r="Y3920" t="str">
        <f t="shared" si="315"/>
        <v>grade6_all_grade_t8_ra_cont2_playing_sport</v>
      </c>
      <c r="Z3920" t="str">
        <f t="shared" si="316"/>
        <v>TRUE</v>
      </c>
      <c r="AA3920" s="2" t="e">
        <f t="shared" si="317"/>
        <v>#VALUE!</v>
      </c>
      <c r="AB3920">
        <f t="shared" si="318"/>
        <v>0.71336377017281405</v>
      </c>
    </row>
    <row r="3921" spans="1:28">
      <c r="A3921">
        <v>3920</v>
      </c>
      <c r="B3921" t="s">
        <v>234</v>
      </c>
      <c r="C3921">
        <v>2.0249451854535999E-2</v>
      </c>
      <c r="D3921">
        <v>6.0404864570057899E-2</v>
      </c>
      <c r="E3921">
        <v>0.335228826331538</v>
      </c>
      <c r="F3921">
        <v>0.73814094584596901</v>
      </c>
      <c r="G3921" t="s">
        <v>636</v>
      </c>
      <c r="H3921" t="b">
        <v>1</v>
      </c>
      <c r="I3921" t="s">
        <v>334</v>
      </c>
      <c r="J3921" t="s">
        <v>382</v>
      </c>
      <c r="K3921" t="s">
        <v>382</v>
      </c>
      <c r="X3921" t="str">
        <f t="shared" si="314"/>
        <v>0.335228826331538_0.738140945845969</v>
      </c>
      <c r="Y3921" t="str">
        <f t="shared" si="315"/>
        <v>grade6_all_grade_t8_ra_cont2_playing_sport</v>
      </c>
      <c r="Z3921" t="str">
        <f t="shared" si="316"/>
        <v>TRUE</v>
      </c>
      <c r="AA3921" s="2" t="e">
        <f t="shared" si="317"/>
        <v>#VALUE!</v>
      </c>
      <c r="AB3921">
        <f t="shared" si="318"/>
        <v>6.0404864570057899E-2</v>
      </c>
    </row>
    <row r="3922" spans="1:28">
      <c r="A3922">
        <v>3921</v>
      </c>
      <c r="B3922" t="s">
        <v>140</v>
      </c>
      <c r="C3922">
        <v>-1.5180818375128</v>
      </c>
      <c r="D3922">
        <v>1.0998555132427601</v>
      </c>
      <c r="E3922">
        <v>-1.38025569652959</v>
      </c>
      <c r="F3922">
        <v>0.17052551046334699</v>
      </c>
      <c r="G3922" t="s">
        <v>636</v>
      </c>
      <c r="H3922" t="b">
        <v>1</v>
      </c>
      <c r="I3922" t="s">
        <v>334</v>
      </c>
      <c r="J3922" t="s">
        <v>382</v>
      </c>
      <c r="K3922" t="s">
        <v>382</v>
      </c>
      <c r="X3922" t="str">
        <f t="shared" si="314"/>
        <v>-1.38025569652959_0.170525510463347</v>
      </c>
      <c r="Y3922" t="str">
        <f t="shared" si="315"/>
        <v>grade6_all_grade_t8_ra_cont2_playing_sport</v>
      </c>
      <c r="Z3922" t="str">
        <f t="shared" si="316"/>
        <v>TRUE</v>
      </c>
      <c r="AA3922" s="2" t="e">
        <f t="shared" si="317"/>
        <v>#VALUE!</v>
      </c>
      <c r="AB3922">
        <f t="shared" si="318"/>
        <v>1.0998555132427601</v>
      </c>
    </row>
    <row r="3923" spans="1:28">
      <c r="A3923">
        <v>3922</v>
      </c>
      <c r="B3923" t="s">
        <v>116</v>
      </c>
      <c r="C3923">
        <v>0.49257493876918301</v>
      </c>
      <c r="D3923">
        <v>0.64074403725439799</v>
      </c>
      <c r="E3923">
        <v>0.76875461983209004</v>
      </c>
      <c r="F3923">
        <v>0.44451903676243498</v>
      </c>
      <c r="G3923" t="s">
        <v>638</v>
      </c>
      <c r="H3923" t="b">
        <v>1</v>
      </c>
      <c r="I3923" t="s">
        <v>334</v>
      </c>
      <c r="J3923" t="s">
        <v>382</v>
      </c>
      <c r="K3923" t="s">
        <v>382</v>
      </c>
      <c r="X3923" t="str">
        <f t="shared" si="314"/>
        <v>0.76875461983209_0.444519036762435</v>
      </c>
      <c r="Y3923" t="str">
        <f t="shared" si="315"/>
        <v>grade8_all_grade_t8_ra_cont2_playing_sport</v>
      </c>
      <c r="Z3923" t="str">
        <f t="shared" si="316"/>
        <v>TRUE</v>
      </c>
      <c r="AA3923" s="2" t="e">
        <f t="shared" si="317"/>
        <v>#VALUE!</v>
      </c>
      <c r="AB3923">
        <f t="shared" si="318"/>
        <v>0.64074403725439799</v>
      </c>
    </row>
    <row r="3924" spans="1:28">
      <c r="A3924">
        <v>3923</v>
      </c>
      <c r="B3924" t="s">
        <v>234</v>
      </c>
      <c r="C3924">
        <v>-3.7501236252425102E-2</v>
      </c>
      <c r="D3924">
        <v>5.88385148869527E-2</v>
      </c>
      <c r="E3924">
        <v>-0.63735864721393398</v>
      </c>
      <c r="F3924">
        <v>0.52588523539658105</v>
      </c>
      <c r="G3924" t="s">
        <v>638</v>
      </c>
      <c r="H3924" t="b">
        <v>1</v>
      </c>
      <c r="I3924" t="s">
        <v>334</v>
      </c>
      <c r="J3924" t="s">
        <v>382</v>
      </c>
      <c r="K3924" t="s">
        <v>382</v>
      </c>
      <c r="X3924" t="str">
        <f t="shared" si="314"/>
        <v>-0.637358647213934_0.525885235396581</v>
      </c>
      <c r="Y3924" t="str">
        <f t="shared" si="315"/>
        <v>grade8_all_grade_t8_ra_cont2_playing_sport</v>
      </c>
      <c r="Z3924" t="str">
        <f t="shared" si="316"/>
        <v>TRUE</v>
      </c>
      <c r="AA3924" s="2" t="e">
        <f t="shared" si="317"/>
        <v>#VALUE!</v>
      </c>
      <c r="AB3924">
        <f t="shared" si="318"/>
        <v>5.88385148869527E-2</v>
      </c>
    </row>
    <row r="3925" spans="1:28">
      <c r="A3925">
        <v>3924</v>
      </c>
      <c r="B3925" t="s">
        <v>140</v>
      </c>
      <c r="C3925">
        <v>-1.01442545112135</v>
      </c>
      <c r="D3925">
        <v>1.0531795867168099</v>
      </c>
      <c r="E3925">
        <v>-0.96320272811565899</v>
      </c>
      <c r="F3925">
        <v>0.33862568601066301</v>
      </c>
      <c r="G3925" t="s">
        <v>638</v>
      </c>
      <c r="H3925" t="b">
        <v>1</v>
      </c>
      <c r="I3925" t="s">
        <v>334</v>
      </c>
      <c r="J3925" t="s">
        <v>382</v>
      </c>
      <c r="K3925" t="s">
        <v>382</v>
      </c>
      <c r="X3925" t="str">
        <f t="shared" si="314"/>
        <v>-0.963202728115659_0.338625686010663</v>
      </c>
      <c r="Y3925" t="str">
        <f t="shared" si="315"/>
        <v>grade8_all_grade_t8_ra_cont2_playing_sport</v>
      </c>
      <c r="Z3925" t="str">
        <f t="shared" si="316"/>
        <v>TRUE</v>
      </c>
      <c r="AA3925" s="2" t="e">
        <f t="shared" si="317"/>
        <v>#VALUE!</v>
      </c>
      <c r="AB3925">
        <f t="shared" si="318"/>
        <v>1.0531795867168099</v>
      </c>
    </row>
    <row r="3926" spans="1:28">
      <c r="X3926" t="str">
        <f t="shared" si="314"/>
        <v>_</v>
      </c>
      <c r="Y3926" t="str">
        <f t="shared" si="315"/>
        <v>0.000</v>
      </c>
      <c r="Z3926" t="str">
        <f t="shared" si="316"/>
        <v>0.000</v>
      </c>
      <c r="AA3926" s="2" t="str">
        <f t="shared" si="317"/>
        <v>***</v>
      </c>
      <c r="AB3926">
        <f t="shared" si="318"/>
        <v>0</v>
      </c>
    </row>
    <row r="3927" spans="1:28">
      <c r="X3927" t="str">
        <f t="shared" si="314"/>
        <v>_</v>
      </c>
      <c r="Y3927" t="str">
        <f t="shared" si="315"/>
        <v>0.000</v>
      </c>
      <c r="Z3927" t="str">
        <f t="shared" si="316"/>
        <v>0.000</v>
      </c>
      <c r="AA3927" s="2" t="str">
        <f t="shared" si="317"/>
        <v>***</v>
      </c>
      <c r="AB3927">
        <f t="shared" si="318"/>
        <v>0</v>
      </c>
    </row>
    <row r="3928" spans="1:28">
      <c r="X3928" t="str">
        <f t="shared" si="314"/>
        <v>_</v>
      </c>
      <c r="Y3928" t="str">
        <f t="shared" si="315"/>
        <v>0.000</v>
      </c>
      <c r="Z3928" t="str">
        <f t="shared" si="316"/>
        <v>0.000</v>
      </c>
      <c r="AA3928" s="2" t="str">
        <f t="shared" si="317"/>
        <v>***</v>
      </c>
      <c r="AB3928">
        <f t="shared" si="318"/>
        <v>0</v>
      </c>
    </row>
    <row r="3929" spans="1:28">
      <c r="X3929" t="str">
        <f t="shared" si="314"/>
        <v>_</v>
      </c>
      <c r="Y3929" t="str">
        <f t="shared" si="315"/>
        <v>0.000</v>
      </c>
      <c r="Z3929" t="str">
        <f t="shared" si="316"/>
        <v>0.000</v>
      </c>
      <c r="AA3929" s="2" t="str">
        <f t="shared" si="317"/>
        <v>***</v>
      </c>
      <c r="AB3929">
        <f t="shared" si="318"/>
        <v>0</v>
      </c>
    </row>
    <row r="3930" spans="1:28">
      <c r="X3930" t="str">
        <f t="shared" si="314"/>
        <v>_</v>
      </c>
      <c r="Y3930" t="str">
        <f t="shared" si="315"/>
        <v>0.000</v>
      </c>
      <c r="Z3930" t="str">
        <f t="shared" si="316"/>
        <v>0.000</v>
      </c>
      <c r="AA3930" s="2" t="str">
        <f t="shared" si="317"/>
        <v>***</v>
      </c>
      <c r="AB3930">
        <f t="shared" si="318"/>
        <v>0</v>
      </c>
    </row>
    <row r="3931" spans="1:28">
      <c r="X3931" t="str">
        <f t="shared" si="314"/>
        <v>_</v>
      </c>
      <c r="Y3931" t="str">
        <f t="shared" si="315"/>
        <v>0.000</v>
      </c>
      <c r="Z3931" t="str">
        <f t="shared" si="316"/>
        <v>0.000</v>
      </c>
      <c r="AA3931" s="2" t="str">
        <f t="shared" si="317"/>
        <v>***</v>
      </c>
      <c r="AB3931">
        <f t="shared" si="318"/>
        <v>0</v>
      </c>
    </row>
    <row r="3932" spans="1:28">
      <c r="X3932" t="str">
        <f t="shared" si="314"/>
        <v>_</v>
      </c>
      <c r="Y3932" t="str">
        <f t="shared" si="315"/>
        <v>0.000</v>
      </c>
      <c r="Z3932" t="str">
        <f t="shared" si="316"/>
        <v>0.000</v>
      </c>
      <c r="AA3932" s="2" t="str">
        <f t="shared" si="317"/>
        <v>***</v>
      </c>
      <c r="AB3932">
        <f t="shared" si="318"/>
        <v>0</v>
      </c>
    </row>
    <row r="3933" spans="1:28">
      <c r="X3933" t="str">
        <f t="shared" si="314"/>
        <v>_</v>
      </c>
      <c r="Y3933" t="str">
        <f t="shared" si="315"/>
        <v>0.000</v>
      </c>
      <c r="Z3933" t="str">
        <f t="shared" si="316"/>
        <v>0.000</v>
      </c>
      <c r="AA3933" s="2" t="str">
        <f t="shared" si="317"/>
        <v>***</v>
      </c>
      <c r="AB3933">
        <f t="shared" si="318"/>
        <v>0</v>
      </c>
    </row>
    <row r="3934" spans="1:28">
      <c r="X3934" t="str">
        <f t="shared" si="314"/>
        <v>_</v>
      </c>
      <c r="Y3934" t="str">
        <f t="shared" si="315"/>
        <v>0.000</v>
      </c>
      <c r="Z3934" t="str">
        <f t="shared" si="316"/>
        <v>0.000</v>
      </c>
      <c r="AA3934" s="2" t="str">
        <f t="shared" si="317"/>
        <v>***</v>
      </c>
      <c r="AB3934">
        <f t="shared" si="318"/>
        <v>0</v>
      </c>
    </row>
    <row r="3935" spans="1:28">
      <c r="X3935" t="str">
        <f t="shared" si="314"/>
        <v>_</v>
      </c>
      <c r="Y3935" t="str">
        <f t="shared" si="315"/>
        <v>0.000</v>
      </c>
      <c r="Z3935" t="str">
        <f t="shared" si="316"/>
        <v>0.000</v>
      </c>
      <c r="AA3935" s="2" t="str">
        <f t="shared" si="317"/>
        <v>***</v>
      </c>
      <c r="AB3935">
        <f t="shared" si="318"/>
        <v>0</v>
      </c>
    </row>
    <row r="3936" spans="1:28">
      <c r="X3936" t="str">
        <f t="shared" si="314"/>
        <v>_</v>
      </c>
      <c r="Y3936" t="str">
        <f t="shared" si="315"/>
        <v>0.000</v>
      </c>
      <c r="Z3936" t="str">
        <f t="shared" si="316"/>
        <v>0.000</v>
      </c>
      <c r="AA3936" s="2" t="str">
        <f t="shared" si="317"/>
        <v>***</v>
      </c>
      <c r="AB3936">
        <f t="shared" si="318"/>
        <v>0</v>
      </c>
    </row>
    <row r="3937" spans="24:28">
      <c r="X3937" t="str">
        <f t="shared" si="314"/>
        <v>_</v>
      </c>
      <c r="Y3937" t="str">
        <f t="shared" si="315"/>
        <v>0.000</v>
      </c>
      <c r="Z3937" t="str">
        <f t="shared" si="316"/>
        <v>0.000</v>
      </c>
      <c r="AA3937" s="2" t="str">
        <f t="shared" si="317"/>
        <v>***</v>
      </c>
      <c r="AB3937">
        <f t="shared" si="318"/>
        <v>0</v>
      </c>
    </row>
    <row r="3938" spans="24:28">
      <c r="X3938" t="str">
        <f t="shared" si="314"/>
        <v>_</v>
      </c>
      <c r="Y3938" t="str">
        <f t="shared" si="315"/>
        <v>0.000</v>
      </c>
      <c r="Z3938" t="str">
        <f t="shared" si="316"/>
        <v>0.000</v>
      </c>
      <c r="AA3938" s="2" t="str">
        <f t="shared" si="317"/>
        <v>***</v>
      </c>
      <c r="AB3938">
        <f t="shared" si="318"/>
        <v>0</v>
      </c>
    </row>
    <row r="3939" spans="24:28">
      <c r="X3939" t="str">
        <f t="shared" si="314"/>
        <v>_</v>
      </c>
      <c r="Y3939" t="str">
        <f t="shared" si="315"/>
        <v>0.000</v>
      </c>
      <c r="Z3939" t="str">
        <f t="shared" si="316"/>
        <v>0.000</v>
      </c>
      <c r="AA3939" s="2" t="str">
        <f t="shared" si="317"/>
        <v>***</v>
      </c>
      <c r="AB3939">
        <f t="shared" si="318"/>
        <v>0</v>
      </c>
    </row>
    <row r="3940" spans="24:28">
      <c r="X3940" t="str">
        <f t="shared" si="314"/>
        <v>_</v>
      </c>
      <c r="Y3940" t="str">
        <f t="shared" si="315"/>
        <v>0.000</v>
      </c>
      <c r="Z3940" t="str">
        <f t="shared" si="316"/>
        <v>0.000</v>
      </c>
      <c r="AA3940" s="2" t="str">
        <f t="shared" si="317"/>
        <v>***</v>
      </c>
      <c r="AB3940">
        <f t="shared" si="318"/>
        <v>0</v>
      </c>
    </row>
    <row r="3941" spans="24:28">
      <c r="X3941" t="str">
        <f t="shared" si="314"/>
        <v>_</v>
      </c>
      <c r="Y3941" t="str">
        <f t="shared" si="315"/>
        <v>0.000</v>
      </c>
      <c r="Z3941" t="str">
        <f t="shared" si="316"/>
        <v>0.000</v>
      </c>
      <c r="AA3941" s="2" t="str">
        <f t="shared" si="317"/>
        <v>***</v>
      </c>
      <c r="AB3941">
        <f t="shared" si="318"/>
        <v>0</v>
      </c>
    </row>
    <row r="3942" spans="24:28">
      <c r="X3942" t="str">
        <f t="shared" si="314"/>
        <v>_</v>
      </c>
      <c r="Y3942" t="str">
        <f t="shared" si="315"/>
        <v>0.000</v>
      </c>
      <c r="Z3942" t="str">
        <f t="shared" si="316"/>
        <v>0.000</v>
      </c>
      <c r="AA3942" s="2" t="str">
        <f t="shared" si="317"/>
        <v>***</v>
      </c>
      <c r="AB3942">
        <f t="shared" si="318"/>
        <v>0</v>
      </c>
    </row>
    <row r="3943" spans="24:28">
      <c r="X3943" t="str">
        <f t="shared" si="314"/>
        <v>_</v>
      </c>
      <c r="Y3943" t="str">
        <f t="shared" si="315"/>
        <v>0.000</v>
      </c>
      <c r="Z3943" t="str">
        <f t="shared" si="316"/>
        <v>0.000</v>
      </c>
      <c r="AA3943" s="2" t="str">
        <f t="shared" si="317"/>
        <v>***</v>
      </c>
      <c r="AB3943">
        <f t="shared" si="318"/>
        <v>0</v>
      </c>
    </row>
    <row r="3944" spans="24:28">
      <c r="X3944" t="str">
        <f t="shared" si="314"/>
        <v>_</v>
      </c>
      <c r="Y3944" t="str">
        <f t="shared" si="315"/>
        <v>0.000</v>
      </c>
      <c r="Z3944" t="str">
        <f t="shared" si="316"/>
        <v>0.000</v>
      </c>
      <c r="AA3944" s="2" t="str">
        <f t="shared" si="317"/>
        <v>***</v>
      </c>
      <c r="AB3944">
        <f t="shared" si="318"/>
        <v>0</v>
      </c>
    </row>
    <row r="3945" spans="24:28">
      <c r="X3945" t="str">
        <f t="shared" si="314"/>
        <v>_</v>
      </c>
      <c r="Y3945" t="str">
        <f t="shared" si="315"/>
        <v>0.000</v>
      </c>
      <c r="Z3945" t="str">
        <f t="shared" si="316"/>
        <v>0.000</v>
      </c>
      <c r="AA3945" s="2" t="str">
        <f t="shared" si="317"/>
        <v>***</v>
      </c>
      <c r="AB3945">
        <f t="shared" si="318"/>
        <v>0</v>
      </c>
    </row>
    <row r="3946" spans="24:28">
      <c r="X3946" t="str">
        <f t="shared" si="314"/>
        <v>_</v>
      </c>
      <c r="Y3946" t="str">
        <f t="shared" si="315"/>
        <v>0.000</v>
      </c>
      <c r="Z3946" t="str">
        <f t="shared" si="316"/>
        <v>0.000</v>
      </c>
      <c r="AA3946" s="2" t="str">
        <f t="shared" si="317"/>
        <v>***</v>
      </c>
      <c r="AB3946">
        <f t="shared" si="318"/>
        <v>0</v>
      </c>
    </row>
    <row r="3947" spans="24:28">
      <c r="X3947" t="str">
        <f t="shared" si="314"/>
        <v>_</v>
      </c>
      <c r="Y3947" t="str">
        <f t="shared" si="315"/>
        <v>0.000</v>
      </c>
      <c r="Z3947" t="str">
        <f t="shared" si="316"/>
        <v>0.000</v>
      </c>
      <c r="AA3947" s="2" t="str">
        <f t="shared" si="317"/>
        <v>***</v>
      </c>
      <c r="AB3947">
        <f t="shared" si="318"/>
        <v>0</v>
      </c>
    </row>
    <row r="3948" spans="24:28">
      <c r="X3948" t="str">
        <f t="shared" si="314"/>
        <v>_</v>
      </c>
      <c r="Y3948" t="str">
        <f t="shared" si="315"/>
        <v>0.000</v>
      </c>
      <c r="Z3948" t="str">
        <f t="shared" si="316"/>
        <v>0.000</v>
      </c>
      <c r="AA3948" s="2" t="str">
        <f t="shared" si="317"/>
        <v>***</v>
      </c>
      <c r="AB3948">
        <f t="shared" si="318"/>
        <v>0</v>
      </c>
    </row>
    <row r="3949" spans="24:28">
      <c r="X3949" t="str">
        <f t="shared" si="314"/>
        <v>_</v>
      </c>
      <c r="Y3949" t="str">
        <f t="shared" si="315"/>
        <v>0.000</v>
      </c>
      <c r="Z3949" t="str">
        <f t="shared" si="316"/>
        <v>0.000</v>
      </c>
      <c r="AA3949" s="2" t="str">
        <f t="shared" si="317"/>
        <v>***</v>
      </c>
      <c r="AB3949">
        <f t="shared" si="318"/>
        <v>0</v>
      </c>
    </row>
    <row r="3950" spans="24:28">
      <c r="X3950" t="str">
        <f t="shared" si="314"/>
        <v>_</v>
      </c>
      <c r="Y3950" t="str">
        <f t="shared" si="315"/>
        <v>0.000</v>
      </c>
      <c r="Z3950" t="str">
        <f t="shared" si="316"/>
        <v>0.000</v>
      </c>
      <c r="AA3950" s="2" t="str">
        <f t="shared" si="317"/>
        <v>***</v>
      </c>
      <c r="AB3950">
        <f t="shared" si="318"/>
        <v>0</v>
      </c>
    </row>
    <row r="3951" spans="24:28">
      <c r="X3951" t="str">
        <f t="shared" si="314"/>
        <v>_</v>
      </c>
      <c r="Y3951" t="str">
        <f t="shared" si="315"/>
        <v>0.000</v>
      </c>
      <c r="Z3951" t="str">
        <f t="shared" si="316"/>
        <v>0.000</v>
      </c>
      <c r="AA3951" s="2" t="str">
        <f t="shared" si="317"/>
        <v>***</v>
      </c>
      <c r="AB3951">
        <f t="shared" si="318"/>
        <v>0</v>
      </c>
    </row>
    <row r="3952" spans="24:28">
      <c r="X3952" t="str">
        <f t="shared" si="314"/>
        <v>_</v>
      </c>
      <c r="Y3952" t="str">
        <f t="shared" si="315"/>
        <v>0.000</v>
      </c>
      <c r="Z3952" t="str">
        <f t="shared" si="316"/>
        <v>0.000</v>
      </c>
      <c r="AA3952" s="2" t="str">
        <f t="shared" si="317"/>
        <v>***</v>
      </c>
      <c r="AB3952">
        <f t="shared" si="318"/>
        <v>0</v>
      </c>
    </row>
    <row r="3953" spans="24:28">
      <c r="X3953" t="str">
        <f t="shared" si="314"/>
        <v>_</v>
      </c>
      <c r="Y3953" t="str">
        <f t="shared" si="315"/>
        <v>0.000</v>
      </c>
      <c r="Z3953" t="str">
        <f t="shared" si="316"/>
        <v>0.000</v>
      </c>
      <c r="AA3953" s="2" t="str">
        <f t="shared" si="317"/>
        <v>***</v>
      </c>
      <c r="AB3953">
        <f t="shared" si="318"/>
        <v>0</v>
      </c>
    </row>
    <row r="3954" spans="24:28">
      <c r="X3954" t="str">
        <f t="shared" si="314"/>
        <v>_</v>
      </c>
      <c r="Y3954" t="str">
        <f t="shared" si="315"/>
        <v>0.000</v>
      </c>
      <c r="Z3954" t="str">
        <f t="shared" si="316"/>
        <v>0.000</v>
      </c>
      <c r="AA3954" s="2" t="str">
        <f t="shared" si="317"/>
        <v>***</v>
      </c>
      <c r="AB3954">
        <f t="shared" si="318"/>
        <v>0</v>
      </c>
    </row>
    <row r="3955" spans="24:28">
      <c r="X3955" t="str">
        <f t="shared" si="314"/>
        <v>_</v>
      </c>
      <c r="Y3955" t="str">
        <f t="shared" si="315"/>
        <v>0.000</v>
      </c>
      <c r="Z3955" t="str">
        <f t="shared" si="316"/>
        <v>0.000</v>
      </c>
      <c r="AA3955" s="2" t="str">
        <f t="shared" si="317"/>
        <v>***</v>
      </c>
      <c r="AB3955">
        <f t="shared" si="318"/>
        <v>0</v>
      </c>
    </row>
    <row r="3956" spans="24:28">
      <c r="X3956" t="str">
        <f t="shared" si="314"/>
        <v>_</v>
      </c>
      <c r="Y3956" t="str">
        <f t="shared" si="315"/>
        <v>0.000</v>
      </c>
      <c r="Z3956" t="str">
        <f t="shared" si="316"/>
        <v>0.000</v>
      </c>
      <c r="AA3956" s="2" t="str">
        <f t="shared" si="317"/>
        <v>***</v>
      </c>
      <c r="AB3956">
        <f t="shared" si="318"/>
        <v>0</v>
      </c>
    </row>
    <row r="3957" spans="24:28">
      <c r="X3957" t="str">
        <f t="shared" si="314"/>
        <v>_</v>
      </c>
      <c r="Y3957" t="str">
        <f t="shared" si="315"/>
        <v>0.000</v>
      </c>
      <c r="Z3957" t="str">
        <f t="shared" si="316"/>
        <v>0.000</v>
      </c>
      <c r="AA3957" s="2" t="str">
        <f t="shared" si="317"/>
        <v>***</v>
      </c>
      <c r="AB3957">
        <f t="shared" si="318"/>
        <v>0</v>
      </c>
    </row>
    <row r="3958" spans="24:28">
      <c r="X3958" t="str">
        <f t="shared" si="314"/>
        <v>_</v>
      </c>
      <c r="Y3958" t="str">
        <f t="shared" si="315"/>
        <v>0.000</v>
      </c>
      <c r="Z3958" t="str">
        <f t="shared" si="316"/>
        <v>0.000</v>
      </c>
      <c r="AA3958" s="2" t="str">
        <f t="shared" si="317"/>
        <v>***</v>
      </c>
      <c r="AB3958">
        <f t="shared" si="318"/>
        <v>0</v>
      </c>
    </row>
    <row r="3959" spans="24:28">
      <c r="X3959" t="str">
        <f t="shared" si="314"/>
        <v>_</v>
      </c>
      <c r="Y3959" t="str">
        <f t="shared" si="315"/>
        <v>0.000</v>
      </c>
      <c r="Z3959" t="str">
        <f t="shared" si="316"/>
        <v>0.000</v>
      </c>
      <c r="AA3959" s="2" t="str">
        <f t="shared" si="317"/>
        <v>***</v>
      </c>
      <c r="AB3959">
        <f t="shared" si="318"/>
        <v>0</v>
      </c>
    </row>
    <row r="3960" spans="24:28">
      <c r="X3960" t="str">
        <f t="shared" si="314"/>
        <v>_</v>
      </c>
      <c r="Y3960" t="str">
        <f t="shared" si="315"/>
        <v>0.000</v>
      </c>
      <c r="Z3960" t="str">
        <f t="shared" si="316"/>
        <v>0.000</v>
      </c>
      <c r="AA3960" s="2" t="str">
        <f t="shared" si="317"/>
        <v>***</v>
      </c>
      <c r="AB3960">
        <f t="shared" si="318"/>
        <v>0</v>
      </c>
    </row>
    <row r="3961" spans="24:28">
      <c r="X3961" t="str">
        <f t="shared" si="314"/>
        <v>_</v>
      </c>
      <c r="Y3961" t="str">
        <f t="shared" si="315"/>
        <v>0.000</v>
      </c>
      <c r="Z3961" t="str">
        <f t="shared" si="316"/>
        <v>0.000</v>
      </c>
      <c r="AA3961" s="2" t="str">
        <f t="shared" si="317"/>
        <v>***</v>
      </c>
      <c r="AB3961">
        <f t="shared" si="318"/>
        <v>0</v>
      </c>
    </row>
    <row r="3962" spans="24:28">
      <c r="X3962" t="str">
        <f t="shared" si="314"/>
        <v>_</v>
      </c>
      <c r="Y3962" t="str">
        <f t="shared" si="315"/>
        <v>0.000</v>
      </c>
      <c r="Z3962" t="str">
        <f t="shared" si="316"/>
        <v>0.000</v>
      </c>
      <c r="AA3962" s="2" t="str">
        <f t="shared" si="317"/>
        <v>***</v>
      </c>
      <c r="AB3962">
        <f t="shared" si="318"/>
        <v>0</v>
      </c>
    </row>
    <row r="3963" spans="24:28">
      <c r="X3963" t="str">
        <f t="shared" si="314"/>
        <v>_</v>
      </c>
      <c r="Y3963" t="str">
        <f t="shared" si="315"/>
        <v>0.000</v>
      </c>
      <c r="Z3963" t="str">
        <f t="shared" si="316"/>
        <v>0.000</v>
      </c>
      <c r="AA3963" s="2" t="str">
        <f t="shared" si="317"/>
        <v>***</v>
      </c>
      <c r="AB3963">
        <f t="shared" si="318"/>
        <v>0</v>
      </c>
    </row>
    <row r="3964" spans="24:28">
      <c r="X3964" t="str">
        <f t="shared" ref="X3964:X4027" si="319">E3964&amp;"_"&amp;F3964</f>
        <v>_</v>
      </c>
      <c r="Y3964" t="str">
        <f t="shared" ref="Y3964:Y4027" si="320">TEXT(G3964,"0.000")</f>
        <v>0.000</v>
      </c>
      <c r="Z3964" t="str">
        <f t="shared" ref="Z3964:Z4027" si="321">TEXT(H3964,"0.000")</f>
        <v>0.000</v>
      </c>
      <c r="AA3964" s="2" t="str">
        <f t="shared" ref="AA3964:AA4027" si="322">IF(COUNTIF(J3964,"*E*")&gt;0, "***", IF(TEXT(J3964, "0.00E+00")*1&lt;0.01, "***", IF(TEXT(J3964, "0.00E+00")*1&lt;0.05, "**",  IF(TEXT(J3964, "0.00E+00")*1&lt;0.1, "*",""))))</f>
        <v>***</v>
      </c>
      <c r="AB3964">
        <f t="shared" ref="AB3964:AB4027" si="323">D3964</f>
        <v>0</v>
      </c>
    </row>
    <row r="3965" spans="24:28">
      <c r="X3965" t="str">
        <f t="shared" si="319"/>
        <v>_</v>
      </c>
      <c r="Y3965" t="str">
        <f t="shared" si="320"/>
        <v>0.000</v>
      </c>
      <c r="Z3965" t="str">
        <f t="shared" si="321"/>
        <v>0.000</v>
      </c>
      <c r="AA3965" s="2" t="str">
        <f t="shared" si="322"/>
        <v>***</v>
      </c>
      <c r="AB3965">
        <f t="shared" si="323"/>
        <v>0</v>
      </c>
    </row>
    <row r="3966" spans="24:28">
      <c r="X3966" t="str">
        <f t="shared" si="319"/>
        <v>_</v>
      </c>
      <c r="Y3966" t="str">
        <f t="shared" si="320"/>
        <v>0.000</v>
      </c>
      <c r="Z3966" t="str">
        <f t="shared" si="321"/>
        <v>0.000</v>
      </c>
      <c r="AA3966" s="2" t="str">
        <f t="shared" si="322"/>
        <v>***</v>
      </c>
      <c r="AB3966">
        <f t="shared" si="323"/>
        <v>0</v>
      </c>
    </row>
    <row r="3967" spans="24:28">
      <c r="X3967" t="str">
        <f t="shared" si="319"/>
        <v>_</v>
      </c>
      <c r="Y3967" t="str">
        <f t="shared" si="320"/>
        <v>0.000</v>
      </c>
      <c r="Z3967" t="str">
        <f t="shared" si="321"/>
        <v>0.000</v>
      </c>
      <c r="AA3967" s="2" t="str">
        <f t="shared" si="322"/>
        <v>***</v>
      </c>
      <c r="AB3967">
        <f t="shared" si="323"/>
        <v>0</v>
      </c>
    </row>
    <row r="3968" spans="24:28">
      <c r="X3968" t="str">
        <f t="shared" si="319"/>
        <v>_</v>
      </c>
      <c r="Y3968" t="str">
        <f t="shared" si="320"/>
        <v>0.000</v>
      </c>
      <c r="Z3968" t="str">
        <f t="shared" si="321"/>
        <v>0.000</v>
      </c>
      <c r="AA3968" s="2" t="str">
        <f t="shared" si="322"/>
        <v>***</v>
      </c>
      <c r="AB3968">
        <f t="shared" si="323"/>
        <v>0</v>
      </c>
    </row>
    <row r="3969" spans="24:28">
      <c r="X3969" t="str">
        <f t="shared" si="319"/>
        <v>_</v>
      </c>
      <c r="Y3969" t="str">
        <f t="shared" si="320"/>
        <v>0.000</v>
      </c>
      <c r="Z3969" t="str">
        <f t="shared" si="321"/>
        <v>0.000</v>
      </c>
      <c r="AA3969" s="2" t="str">
        <f t="shared" si="322"/>
        <v>***</v>
      </c>
      <c r="AB3969">
        <f t="shared" si="323"/>
        <v>0</v>
      </c>
    </row>
    <row r="3970" spans="24:28">
      <c r="X3970" t="str">
        <f t="shared" si="319"/>
        <v>_</v>
      </c>
      <c r="Y3970" t="str">
        <f t="shared" si="320"/>
        <v>0.000</v>
      </c>
      <c r="Z3970" t="str">
        <f t="shared" si="321"/>
        <v>0.000</v>
      </c>
      <c r="AA3970" s="2" t="str">
        <f t="shared" si="322"/>
        <v>***</v>
      </c>
      <c r="AB3970">
        <f t="shared" si="323"/>
        <v>0</v>
      </c>
    </row>
    <row r="3971" spans="24:28">
      <c r="X3971" t="str">
        <f t="shared" si="319"/>
        <v>_</v>
      </c>
      <c r="Y3971" t="str">
        <f t="shared" si="320"/>
        <v>0.000</v>
      </c>
      <c r="Z3971" t="str">
        <f t="shared" si="321"/>
        <v>0.000</v>
      </c>
      <c r="AA3971" s="2" t="str">
        <f t="shared" si="322"/>
        <v>***</v>
      </c>
      <c r="AB3971">
        <f t="shared" si="323"/>
        <v>0</v>
      </c>
    </row>
    <row r="3972" spans="24:28">
      <c r="X3972" t="str">
        <f t="shared" si="319"/>
        <v>_</v>
      </c>
      <c r="Y3972" t="str">
        <f t="shared" si="320"/>
        <v>0.000</v>
      </c>
      <c r="Z3972" t="str">
        <f t="shared" si="321"/>
        <v>0.000</v>
      </c>
      <c r="AA3972" s="2" t="str">
        <f t="shared" si="322"/>
        <v>***</v>
      </c>
      <c r="AB3972">
        <f t="shared" si="323"/>
        <v>0</v>
      </c>
    </row>
    <row r="3973" spans="24:28">
      <c r="X3973" t="str">
        <f t="shared" si="319"/>
        <v>_</v>
      </c>
      <c r="Y3973" t="str">
        <f t="shared" si="320"/>
        <v>0.000</v>
      </c>
      <c r="Z3973" t="str">
        <f t="shared" si="321"/>
        <v>0.000</v>
      </c>
      <c r="AA3973" s="2" t="str">
        <f t="shared" si="322"/>
        <v>***</v>
      </c>
      <c r="AB3973">
        <f t="shared" si="323"/>
        <v>0</v>
      </c>
    </row>
    <row r="3974" spans="24:28">
      <c r="X3974" t="str">
        <f t="shared" si="319"/>
        <v>_</v>
      </c>
      <c r="Y3974" t="str">
        <f t="shared" si="320"/>
        <v>0.000</v>
      </c>
      <c r="Z3974" t="str">
        <f t="shared" si="321"/>
        <v>0.000</v>
      </c>
      <c r="AA3974" s="2" t="str">
        <f t="shared" si="322"/>
        <v>***</v>
      </c>
      <c r="AB3974">
        <f t="shared" si="323"/>
        <v>0</v>
      </c>
    </row>
    <row r="3975" spans="24:28">
      <c r="X3975" t="str">
        <f t="shared" si="319"/>
        <v>_</v>
      </c>
      <c r="Y3975" t="str">
        <f t="shared" si="320"/>
        <v>0.000</v>
      </c>
      <c r="Z3975" t="str">
        <f t="shared" si="321"/>
        <v>0.000</v>
      </c>
      <c r="AA3975" s="2" t="str">
        <f t="shared" si="322"/>
        <v>***</v>
      </c>
      <c r="AB3975">
        <f t="shared" si="323"/>
        <v>0</v>
      </c>
    </row>
    <row r="3976" spans="24:28">
      <c r="X3976" t="str">
        <f t="shared" si="319"/>
        <v>_</v>
      </c>
      <c r="Y3976" t="str">
        <f t="shared" si="320"/>
        <v>0.000</v>
      </c>
      <c r="Z3976" t="str">
        <f t="shared" si="321"/>
        <v>0.000</v>
      </c>
      <c r="AA3976" s="2" t="str">
        <f t="shared" si="322"/>
        <v>***</v>
      </c>
      <c r="AB3976">
        <f t="shared" si="323"/>
        <v>0</v>
      </c>
    </row>
    <row r="3977" spans="24:28">
      <c r="X3977" t="str">
        <f t="shared" si="319"/>
        <v>_</v>
      </c>
      <c r="Y3977" t="str">
        <f t="shared" si="320"/>
        <v>0.000</v>
      </c>
      <c r="Z3977" t="str">
        <f t="shared" si="321"/>
        <v>0.000</v>
      </c>
      <c r="AA3977" s="2" t="str">
        <f t="shared" si="322"/>
        <v>***</v>
      </c>
      <c r="AB3977">
        <f t="shared" si="323"/>
        <v>0</v>
      </c>
    </row>
    <row r="3978" spans="24:28">
      <c r="X3978" t="str">
        <f t="shared" si="319"/>
        <v>_</v>
      </c>
      <c r="Y3978" t="str">
        <f t="shared" si="320"/>
        <v>0.000</v>
      </c>
      <c r="Z3978" t="str">
        <f t="shared" si="321"/>
        <v>0.000</v>
      </c>
      <c r="AA3978" s="2" t="str">
        <f t="shared" si="322"/>
        <v>***</v>
      </c>
      <c r="AB3978">
        <f t="shared" si="323"/>
        <v>0</v>
      </c>
    </row>
    <row r="3979" spans="24:28">
      <c r="X3979" t="str">
        <f t="shared" si="319"/>
        <v>_</v>
      </c>
      <c r="Y3979" t="str">
        <f t="shared" si="320"/>
        <v>0.000</v>
      </c>
      <c r="Z3979" t="str">
        <f t="shared" si="321"/>
        <v>0.000</v>
      </c>
      <c r="AA3979" s="2" t="str">
        <f t="shared" si="322"/>
        <v>***</v>
      </c>
      <c r="AB3979">
        <f t="shared" si="323"/>
        <v>0</v>
      </c>
    </row>
    <row r="3980" spans="24:28">
      <c r="X3980" t="str">
        <f t="shared" si="319"/>
        <v>_</v>
      </c>
      <c r="Y3980" t="str">
        <f t="shared" si="320"/>
        <v>0.000</v>
      </c>
      <c r="Z3980" t="str">
        <f t="shared" si="321"/>
        <v>0.000</v>
      </c>
      <c r="AA3980" s="2" t="str">
        <f t="shared" si="322"/>
        <v>***</v>
      </c>
      <c r="AB3980">
        <f t="shared" si="323"/>
        <v>0</v>
      </c>
    </row>
    <row r="3981" spans="24:28">
      <c r="X3981" t="str">
        <f t="shared" si="319"/>
        <v>_</v>
      </c>
      <c r="Y3981" t="str">
        <f t="shared" si="320"/>
        <v>0.000</v>
      </c>
      <c r="Z3981" t="str">
        <f t="shared" si="321"/>
        <v>0.000</v>
      </c>
      <c r="AA3981" s="2" t="str">
        <f t="shared" si="322"/>
        <v>***</v>
      </c>
      <c r="AB3981">
        <f t="shared" si="323"/>
        <v>0</v>
      </c>
    </row>
    <row r="3982" spans="24:28">
      <c r="X3982" t="str">
        <f t="shared" si="319"/>
        <v>_</v>
      </c>
      <c r="Y3982" t="str">
        <f t="shared" si="320"/>
        <v>0.000</v>
      </c>
      <c r="Z3982" t="str">
        <f t="shared" si="321"/>
        <v>0.000</v>
      </c>
      <c r="AA3982" s="2" t="str">
        <f t="shared" si="322"/>
        <v>***</v>
      </c>
      <c r="AB3982">
        <f t="shared" si="323"/>
        <v>0</v>
      </c>
    </row>
    <row r="3983" spans="24:28">
      <c r="X3983" t="str">
        <f t="shared" si="319"/>
        <v>_</v>
      </c>
      <c r="Y3983" t="str">
        <f t="shared" si="320"/>
        <v>0.000</v>
      </c>
      <c r="Z3983" t="str">
        <f t="shared" si="321"/>
        <v>0.000</v>
      </c>
      <c r="AA3983" s="2" t="str">
        <f t="shared" si="322"/>
        <v>***</v>
      </c>
      <c r="AB3983">
        <f t="shared" si="323"/>
        <v>0</v>
      </c>
    </row>
    <row r="3984" spans="24:28">
      <c r="X3984" t="str">
        <f t="shared" si="319"/>
        <v>_</v>
      </c>
      <c r="Y3984" t="str">
        <f t="shared" si="320"/>
        <v>0.000</v>
      </c>
      <c r="Z3984" t="str">
        <f t="shared" si="321"/>
        <v>0.000</v>
      </c>
      <c r="AA3984" s="2" t="str">
        <f t="shared" si="322"/>
        <v>***</v>
      </c>
      <c r="AB3984">
        <f t="shared" si="323"/>
        <v>0</v>
      </c>
    </row>
    <row r="3985" spans="24:28">
      <c r="X3985" t="str">
        <f t="shared" si="319"/>
        <v>_</v>
      </c>
      <c r="Y3985" t="str">
        <f t="shared" si="320"/>
        <v>0.000</v>
      </c>
      <c r="Z3985" t="str">
        <f t="shared" si="321"/>
        <v>0.000</v>
      </c>
      <c r="AA3985" s="2" t="str">
        <f t="shared" si="322"/>
        <v>***</v>
      </c>
      <c r="AB3985">
        <f t="shared" si="323"/>
        <v>0</v>
      </c>
    </row>
    <row r="3986" spans="24:28">
      <c r="X3986" t="str">
        <f t="shared" si="319"/>
        <v>_</v>
      </c>
      <c r="Y3986" t="str">
        <f t="shared" si="320"/>
        <v>0.000</v>
      </c>
      <c r="Z3986" t="str">
        <f t="shared" si="321"/>
        <v>0.000</v>
      </c>
      <c r="AA3986" s="2" t="str">
        <f t="shared" si="322"/>
        <v>***</v>
      </c>
      <c r="AB3986">
        <f t="shared" si="323"/>
        <v>0</v>
      </c>
    </row>
    <row r="3987" spans="24:28">
      <c r="X3987" t="str">
        <f t="shared" si="319"/>
        <v>_</v>
      </c>
      <c r="Y3987" t="str">
        <f t="shared" si="320"/>
        <v>0.000</v>
      </c>
      <c r="Z3987" t="str">
        <f t="shared" si="321"/>
        <v>0.000</v>
      </c>
      <c r="AA3987" s="2" t="str">
        <f t="shared" si="322"/>
        <v>***</v>
      </c>
      <c r="AB3987">
        <f t="shared" si="323"/>
        <v>0</v>
      </c>
    </row>
    <row r="3988" spans="24:28">
      <c r="X3988" t="str">
        <f t="shared" si="319"/>
        <v>_</v>
      </c>
      <c r="Y3988" t="str">
        <f t="shared" si="320"/>
        <v>0.000</v>
      </c>
      <c r="Z3988" t="str">
        <f t="shared" si="321"/>
        <v>0.000</v>
      </c>
      <c r="AA3988" s="2" t="str">
        <f t="shared" si="322"/>
        <v>***</v>
      </c>
      <c r="AB3988">
        <f t="shared" si="323"/>
        <v>0</v>
      </c>
    </row>
    <row r="3989" spans="24:28">
      <c r="X3989" t="str">
        <f t="shared" si="319"/>
        <v>_</v>
      </c>
      <c r="Y3989" t="str">
        <f t="shared" si="320"/>
        <v>0.000</v>
      </c>
      <c r="Z3989" t="str">
        <f t="shared" si="321"/>
        <v>0.000</v>
      </c>
      <c r="AA3989" s="2" t="str">
        <f t="shared" si="322"/>
        <v>***</v>
      </c>
      <c r="AB3989">
        <f t="shared" si="323"/>
        <v>0</v>
      </c>
    </row>
    <row r="3990" spans="24:28">
      <c r="X3990" t="str">
        <f t="shared" si="319"/>
        <v>_</v>
      </c>
      <c r="Y3990" t="str">
        <f t="shared" si="320"/>
        <v>0.000</v>
      </c>
      <c r="Z3990" t="str">
        <f t="shared" si="321"/>
        <v>0.000</v>
      </c>
      <c r="AA3990" s="2" t="str">
        <f t="shared" si="322"/>
        <v>***</v>
      </c>
      <c r="AB3990">
        <f t="shared" si="323"/>
        <v>0</v>
      </c>
    </row>
    <row r="3991" spans="24:28">
      <c r="X3991" t="str">
        <f t="shared" si="319"/>
        <v>_</v>
      </c>
      <c r="Y3991" t="str">
        <f t="shared" si="320"/>
        <v>0.000</v>
      </c>
      <c r="Z3991" t="str">
        <f t="shared" si="321"/>
        <v>0.000</v>
      </c>
      <c r="AA3991" s="2" t="str">
        <f t="shared" si="322"/>
        <v>***</v>
      </c>
      <c r="AB3991">
        <f t="shared" si="323"/>
        <v>0</v>
      </c>
    </row>
    <row r="3992" spans="24:28">
      <c r="X3992" t="str">
        <f t="shared" si="319"/>
        <v>_</v>
      </c>
      <c r="Y3992" t="str">
        <f t="shared" si="320"/>
        <v>0.000</v>
      </c>
      <c r="Z3992" t="str">
        <f t="shared" si="321"/>
        <v>0.000</v>
      </c>
      <c r="AA3992" s="2" t="str">
        <f t="shared" si="322"/>
        <v>***</v>
      </c>
      <c r="AB3992">
        <f t="shared" si="323"/>
        <v>0</v>
      </c>
    </row>
    <row r="3993" spans="24:28">
      <c r="X3993" t="str">
        <f t="shared" si="319"/>
        <v>_</v>
      </c>
      <c r="Y3993" t="str">
        <f t="shared" si="320"/>
        <v>0.000</v>
      </c>
      <c r="Z3993" t="str">
        <f t="shared" si="321"/>
        <v>0.000</v>
      </c>
      <c r="AA3993" s="2" t="str">
        <f t="shared" si="322"/>
        <v>***</v>
      </c>
      <c r="AB3993">
        <f t="shared" si="323"/>
        <v>0</v>
      </c>
    </row>
    <row r="3994" spans="24:28">
      <c r="X3994" t="str">
        <f t="shared" si="319"/>
        <v>_</v>
      </c>
      <c r="Y3994" t="str">
        <f t="shared" si="320"/>
        <v>0.000</v>
      </c>
      <c r="Z3994" t="str">
        <f t="shared" si="321"/>
        <v>0.000</v>
      </c>
      <c r="AA3994" s="2" t="str">
        <f t="shared" si="322"/>
        <v>***</v>
      </c>
      <c r="AB3994">
        <f t="shared" si="323"/>
        <v>0</v>
      </c>
    </row>
    <row r="3995" spans="24:28">
      <c r="X3995" t="str">
        <f t="shared" si="319"/>
        <v>_</v>
      </c>
      <c r="Y3995" t="str">
        <f t="shared" si="320"/>
        <v>0.000</v>
      </c>
      <c r="Z3995" t="str">
        <f t="shared" si="321"/>
        <v>0.000</v>
      </c>
      <c r="AA3995" s="2" t="str">
        <f t="shared" si="322"/>
        <v>***</v>
      </c>
      <c r="AB3995">
        <f t="shared" si="323"/>
        <v>0</v>
      </c>
    </row>
    <row r="3996" spans="24:28">
      <c r="X3996" t="str">
        <f t="shared" si="319"/>
        <v>_</v>
      </c>
      <c r="Y3996" t="str">
        <f t="shared" si="320"/>
        <v>0.000</v>
      </c>
      <c r="Z3996" t="str">
        <f t="shared" si="321"/>
        <v>0.000</v>
      </c>
      <c r="AA3996" s="2" t="str">
        <f t="shared" si="322"/>
        <v>***</v>
      </c>
      <c r="AB3996">
        <f t="shared" si="323"/>
        <v>0</v>
      </c>
    </row>
    <row r="3997" spans="24:28">
      <c r="X3997" t="str">
        <f t="shared" si="319"/>
        <v>_</v>
      </c>
      <c r="Y3997" t="str">
        <f t="shared" si="320"/>
        <v>0.000</v>
      </c>
      <c r="Z3997" t="str">
        <f t="shared" si="321"/>
        <v>0.000</v>
      </c>
      <c r="AA3997" s="2" t="str">
        <f t="shared" si="322"/>
        <v>***</v>
      </c>
      <c r="AB3997">
        <f t="shared" si="323"/>
        <v>0</v>
      </c>
    </row>
    <row r="3998" spans="24:28">
      <c r="X3998" t="str">
        <f t="shared" si="319"/>
        <v>_</v>
      </c>
      <c r="Y3998" t="str">
        <f t="shared" si="320"/>
        <v>0.000</v>
      </c>
      <c r="Z3998" t="str">
        <f t="shared" si="321"/>
        <v>0.000</v>
      </c>
      <c r="AA3998" s="2" t="str">
        <f t="shared" si="322"/>
        <v>***</v>
      </c>
      <c r="AB3998">
        <f t="shared" si="323"/>
        <v>0</v>
      </c>
    </row>
    <row r="3999" spans="24:28">
      <c r="X3999" t="str">
        <f t="shared" si="319"/>
        <v>_</v>
      </c>
      <c r="Y3999" t="str">
        <f t="shared" si="320"/>
        <v>0.000</v>
      </c>
      <c r="Z3999" t="str">
        <f t="shared" si="321"/>
        <v>0.000</v>
      </c>
      <c r="AA3999" s="2" t="str">
        <f t="shared" si="322"/>
        <v>***</v>
      </c>
      <c r="AB3999">
        <f t="shared" si="323"/>
        <v>0</v>
      </c>
    </row>
    <row r="4000" spans="24:28">
      <c r="X4000" t="str">
        <f t="shared" si="319"/>
        <v>_</v>
      </c>
      <c r="Y4000" t="str">
        <f t="shared" si="320"/>
        <v>0.000</v>
      </c>
      <c r="Z4000" t="str">
        <f t="shared" si="321"/>
        <v>0.000</v>
      </c>
      <c r="AA4000" s="2" t="str">
        <f t="shared" si="322"/>
        <v>***</v>
      </c>
      <c r="AB4000">
        <f t="shared" si="323"/>
        <v>0</v>
      </c>
    </row>
    <row r="4001" spans="24:28">
      <c r="X4001" t="str">
        <f t="shared" si="319"/>
        <v>_</v>
      </c>
      <c r="Y4001" t="str">
        <f t="shared" si="320"/>
        <v>0.000</v>
      </c>
      <c r="Z4001" t="str">
        <f t="shared" si="321"/>
        <v>0.000</v>
      </c>
      <c r="AA4001" s="2" t="str">
        <f t="shared" si="322"/>
        <v>***</v>
      </c>
      <c r="AB4001">
        <f t="shared" si="323"/>
        <v>0</v>
      </c>
    </row>
    <row r="4002" spans="24:28">
      <c r="X4002" t="str">
        <f t="shared" si="319"/>
        <v>_</v>
      </c>
      <c r="Y4002" t="str">
        <f t="shared" si="320"/>
        <v>0.000</v>
      </c>
      <c r="Z4002" t="str">
        <f t="shared" si="321"/>
        <v>0.000</v>
      </c>
      <c r="AA4002" s="2" t="str">
        <f t="shared" si="322"/>
        <v>***</v>
      </c>
      <c r="AB4002">
        <f t="shared" si="323"/>
        <v>0</v>
      </c>
    </row>
    <row r="4003" spans="24:28">
      <c r="X4003" t="str">
        <f t="shared" si="319"/>
        <v>_</v>
      </c>
      <c r="Y4003" t="str">
        <f t="shared" si="320"/>
        <v>0.000</v>
      </c>
      <c r="Z4003" t="str">
        <f t="shared" si="321"/>
        <v>0.000</v>
      </c>
      <c r="AA4003" s="2" t="str">
        <f t="shared" si="322"/>
        <v>***</v>
      </c>
      <c r="AB4003">
        <f t="shared" si="323"/>
        <v>0</v>
      </c>
    </row>
    <row r="4004" spans="24:28">
      <c r="X4004" t="str">
        <f t="shared" si="319"/>
        <v>_</v>
      </c>
      <c r="Y4004" t="str">
        <f t="shared" si="320"/>
        <v>0.000</v>
      </c>
      <c r="Z4004" t="str">
        <f t="shared" si="321"/>
        <v>0.000</v>
      </c>
      <c r="AA4004" s="2" t="str">
        <f t="shared" si="322"/>
        <v>***</v>
      </c>
      <c r="AB4004">
        <f t="shared" si="323"/>
        <v>0</v>
      </c>
    </row>
    <row r="4005" spans="24:28">
      <c r="X4005" t="str">
        <f t="shared" si="319"/>
        <v>_</v>
      </c>
      <c r="Y4005" t="str">
        <f t="shared" si="320"/>
        <v>0.000</v>
      </c>
      <c r="Z4005" t="str">
        <f t="shared" si="321"/>
        <v>0.000</v>
      </c>
      <c r="AA4005" s="2" t="str">
        <f t="shared" si="322"/>
        <v>***</v>
      </c>
      <c r="AB4005">
        <f t="shared" si="323"/>
        <v>0</v>
      </c>
    </row>
    <row r="4006" spans="24:28">
      <c r="X4006" t="str">
        <f t="shared" si="319"/>
        <v>_</v>
      </c>
      <c r="Y4006" t="str">
        <f t="shared" si="320"/>
        <v>0.000</v>
      </c>
      <c r="Z4006" t="str">
        <f t="shared" si="321"/>
        <v>0.000</v>
      </c>
      <c r="AA4006" s="2" t="str">
        <f t="shared" si="322"/>
        <v>***</v>
      </c>
      <c r="AB4006">
        <f t="shared" si="323"/>
        <v>0</v>
      </c>
    </row>
    <row r="4007" spans="24:28">
      <c r="X4007" t="str">
        <f t="shared" si="319"/>
        <v>_</v>
      </c>
      <c r="Y4007" t="str">
        <f t="shared" si="320"/>
        <v>0.000</v>
      </c>
      <c r="Z4007" t="str">
        <f t="shared" si="321"/>
        <v>0.000</v>
      </c>
      <c r="AA4007" s="2" t="str">
        <f t="shared" si="322"/>
        <v>***</v>
      </c>
      <c r="AB4007">
        <f t="shared" si="323"/>
        <v>0</v>
      </c>
    </row>
    <row r="4008" spans="24:28">
      <c r="X4008" t="str">
        <f t="shared" si="319"/>
        <v>_</v>
      </c>
      <c r="Y4008" t="str">
        <f t="shared" si="320"/>
        <v>0.000</v>
      </c>
      <c r="Z4008" t="str">
        <f t="shared" si="321"/>
        <v>0.000</v>
      </c>
      <c r="AA4008" s="2" t="str">
        <f t="shared" si="322"/>
        <v>***</v>
      </c>
      <c r="AB4008">
        <f t="shared" si="323"/>
        <v>0</v>
      </c>
    </row>
    <row r="4009" spans="24:28">
      <c r="X4009" t="str">
        <f t="shared" si="319"/>
        <v>_</v>
      </c>
      <c r="Y4009" t="str">
        <f t="shared" si="320"/>
        <v>0.000</v>
      </c>
      <c r="Z4009" t="str">
        <f t="shared" si="321"/>
        <v>0.000</v>
      </c>
      <c r="AA4009" s="2" t="str">
        <f t="shared" si="322"/>
        <v>***</v>
      </c>
      <c r="AB4009">
        <f t="shared" si="323"/>
        <v>0</v>
      </c>
    </row>
    <row r="4010" spans="24:28">
      <c r="X4010" t="str">
        <f t="shared" si="319"/>
        <v>_</v>
      </c>
      <c r="Y4010" t="str">
        <f t="shared" si="320"/>
        <v>0.000</v>
      </c>
      <c r="Z4010" t="str">
        <f t="shared" si="321"/>
        <v>0.000</v>
      </c>
      <c r="AA4010" s="2" t="str">
        <f t="shared" si="322"/>
        <v>***</v>
      </c>
      <c r="AB4010">
        <f t="shared" si="323"/>
        <v>0</v>
      </c>
    </row>
    <row r="4011" spans="24:28">
      <c r="X4011" t="str">
        <f t="shared" si="319"/>
        <v>_</v>
      </c>
      <c r="Y4011" t="str">
        <f t="shared" si="320"/>
        <v>0.000</v>
      </c>
      <c r="Z4011" t="str">
        <f t="shared" si="321"/>
        <v>0.000</v>
      </c>
      <c r="AA4011" s="2" t="str">
        <f t="shared" si="322"/>
        <v>***</v>
      </c>
      <c r="AB4011">
        <f t="shared" si="323"/>
        <v>0</v>
      </c>
    </row>
    <row r="4012" spans="24:28">
      <c r="X4012" t="str">
        <f t="shared" si="319"/>
        <v>_</v>
      </c>
      <c r="Y4012" t="str">
        <f t="shared" si="320"/>
        <v>0.000</v>
      </c>
      <c r="Z4012" t="str">
        <f t="shared" si="321"/>
        <v>0.000</v>
      </c>
      <c r="AA4012" s="2" t="str">
        <f t="shared" si="322"/>
        <v>***</v>
      </c>
      <c r="AB4012">
        <f t="shared" si="323"/>
        <v>0</v>
      </c>
    </row>
    <row r="4013" spans="24:28">
      <c r="X4013" t="str">
        <f t="shared" si="319"/>
        <v>_</v>
      </c>
      <c r="Y4013" t="str">
        <f t="shared" si="320"/>
        <v>0.000</v>
      </c>
      <c r="Z4013" t="str">
        <f t="shared" si="321"/>
        <v>0.000</v>
      </c>
      <c r="AA4013" s="2" t="str">
        <f t="shared" si="322"/>
        <v>***</v>
      </c>
      <c r="AB4013">
        <f t="shared" si="323"/>
        <v>0</v>
      </c>
    </row>
    <row r="4014" spans="24:28">
      <c r="X4014" t="str">
        <f t="shared" si="319"/>
        <v>_</v>
      </c>
      <c r="Y4014" t="str">
        <f t="shared" si="320"/>
        <v>0.000</v>
      </c>
      <c r="Z4014" t="str">
        <f t="shared" si="321"/>
        <v>0.000</v>
      </c>
      <c r="AA4014" s="2" t="str">
        <f t="shared" si="322"/>
        <v>***</v>
      </c>
      <c r="AB4014">
        <f t="shared" si="323"/>
        <v>0</v>
      </c>
    </row>
    <row r="4015" spans="24:28">
      <c r="X4015" t="str">
        <f t="shared" si="319"/>
        <v>_</v>
      </c>
      <c r="Y4015" t="str">
        <f t="shared" si="320"/>
        <v>0.000</v>
      </c>
      <c r="Z4015" t="str">
        <f t="shared" si="321"/>
        <v>0.000</v>
      </c>
      <c r="AA4015" s="2" t="str">
        <f t="shared" si="322"/>
        <v>***</v>
      </c>
      <c r="AB4015">
        <f t="shared" si="323"/>
        <v>0</v>
      </c>
    </row>
    <row r="4016" spans="24:28">
      <c r="X4016" t="str">
        <f t="shared" si="319"/>
        <v>_</v>
      </c>
      <c r="Y4016" t="str">
        <f t="shared" si="320"/>
        <v>0.000</v>
      </c>
      <c r="Z4016" t="str">
        <f t="shared" si="321"/>
        <v>0.000</v>
      </c>
      <c r="AA4016" s="2" t="str">
        <f t="shared" si="322"/>
        <v>***</v>
      </c>
      <c r="AB4016">
        <f t="shared" si="323"/>
        <v>0</v>
      </c>
    </row>
    <row r="4017" spans="24:28">
      <c r="X4017" t="str">
        <f t="shared" si="319"/>
        <v>_</v>
      </c>
      <c r="Y4017" t="str">
        <f t="shared" si="320"/>
        <v>0.000</v>
      </c>
      <c r="Z4017" t="str">
        <f t="shared" si="321"/>
        <v>0.000</v>
      </c>
      <c r="AA4017" s="2" t="str">
        <f t="shared" si="322"/>
        <v>***</v>
      </c>
      <c r="AB4017">
        <f t="shared" si="323"/>
        <v>0</v>
      </c>
    </row>
    <row r="4018" spans="24:28">
      <c r="X4018" t="str">
        <f t="shared" si="319"/>
        <v>_</v>
      </c>
      <c r="Y4018" t="str">
        <f t="shared" si="320"/>
        <v>0.000</v>
      </c>
      <c r="Z4018" t="str">
        <f t="shared" si="321"/>
        <v>0.000</v>
      </c>
      <c r="AA4018" s="2" t="str">
        <f t="shared" si="322"/>
        <v>***</v>
      </c>
      <c r="AB4018">
        <f t="shared" si="323"/>
        <v>0</v>
      </c>
    </row>
    <row r="4019" spans="24:28">
      <c r="X4019" t="str">
        <f t="shared" si="319"/>
        <v>_</v>
      </c>
      <c r="Y4019" t="str">
        <f t="shared" si="320"/>
        <v>0.000</v>
      </c>
      <c r="Z4019" t="str">
        <f t="shared" si="321"/>
        <v>0.000</v>
      </c>
      <c r="AA4019" s="2" t="str">
        <f t="shared" si="322"/>
        <v>***</v>
      </c>
      <c r="AB4019">
        <f t="shared" si="323"/>
        <v>0</v>
      </c>
    </row>
    <row r="4020" spans="24:28">
      <c r="X4020" t="str">
        <f t="shared" si="319"/>
        <v>_</v>
      </c>
      <c r="Y4020" t="str">
        <f t="shared" si="320"/>
        <v>0.000</v>
      </c>
      <c r="Z4020" t="str">
        <f t="shared" si="321"/>
        <v>0.000</v>
      </c>
      <c r="AA4020" s="2" t="str">
        <f t="shared" si="322"/>
        <v>***</v>
      </c>
      <c r="AB4020">
        <f t="shared" si="323"/>
        <v>0</v>
      </c>
    </row>
    <row r="4021" spans="24:28">
      <c r="X4021" t="str">
        <f t="shared" si="319"/>
        <v>_</v>
      </c>
      <c r="Y4021" t="str">
        <f t="shared" si="320"/>
        <v>0.000</v>
      </c>
      <c r="Z4021" t="str">
        <f t="shared" si="321"/>
        <v>0.000</v>
      </c>
      <c r="AA4021" s="2" t="str">
        <f t="shared" si="322"/>
        <v>***</v>
      </c>
      <c r="AB4021">
        <f t="shared" si="323"/>
        <v>0</v>
      </c>
    </row>
    <row r="4022" spans="24:28">
      <c r="X4022" t="str">
        <f t="shared" si="319"/>
        <v>_</v>
      </c>
      <c r="Y4022" t="str">
        <f t="shared" si="320"/>
        <v>0.000</v>
      </c>
      <c r="Z4022" t="str">
        <f t="shared" si="321"/>
        <v>0.000</v>
      </c>
      <c r="AA4022" s="2" t="str">
        <f t="shared" si="322"/>
        <v>***</v>
      </c>
      <c r="AB4022">
        <f t="shared" si="323"/>
        <v>0</v>
      </c>
    </row>
    <row r="4023" spans="24:28">
      <c r="X4023" t="str">
        <f t="shared" si="319"/>
        <v>_</v>
      </c>
      <c r="Y4023" t="str">
        <f t="shared" si="320"/>
        <v>0.000</v>
      </c>
      <c r="Z4023" t="str">
        <f t="shared" si="321"/>
        <v>0.000</v>
      </c>
      <c r="AA4023" s="2" t="str">
        <f t="shared" si="322"/>
        <v>***</v>
      </c>
      <c r="AB4023">
        <f t="shared" si="323"/>
        <v>0</v>
      </c>
    </row>
    <row r="4024" spans="24:28">
      <c r="X4024" t="str">
        <f t="shared" si="319"/>
        <v>_</v>
      </c>
      <c r="Y4024" t="str">
        <f t="shared" si="320"/>
        <v>0.000</v>
      </c>
      <c r="Z4024" t="str">
        <f t="shared" si="321"/>
        <v>0.000</v>
      </c>
      <c r="AA4024" s="2" t="str">
        <f t="shared" si="322"/>
        <v>***</v>
      </c>
      <c r="AB4024">
        <f t="shared" si="323"/>
        <v>0</v>
      </c>
    </row>
    <row r="4025" spans="24:28">
      <c r="X4025" t="str">
        <f t="shared" si="319"/>
        <v>_</v>
      </c>
      <c r="Y4025" t="str">
        <f t="shared" si="320"/>
        <v>0.000</v>
      </c>
      <c r="Z4025" t="str">
        <f t="shared" si="321"/>
        <v>0.000</v>
      </c>
      <c r="AA4025" s="2" t="str">
        <f t="shared" si="322"/>
        <v>***</v>
      </c>
      <c r="AB4025">
        <f t="shared" si="323"/>
        <v>0</v>
      </c>
    </row>
    <row r="4026" spans="24:28">
      <c r="X4026" t="str">
        <f t="shared" si="319"/>
        <v>_</v>
      </c>
      <c r="Y4026" t="str">
        <f t="shared" si="320"/>
        <v>0.000</v>
      </c>
      <c r="Z4026" t="str">
        <f t="shared" si="321"/>
        <v>0.000</v>
      </c>
      <c r="AA4026" s="2" t="str">
        <f t="shared" si="322"/>
        <v>***</v>
      </c>
      <c r="AB4026">
        <f t="shared" si="323"/>
        <v>0</v>
      </c>
    </row>
    <row r="4027" spans="24:28">
      <c r="X4027" t="str">
        <f t="shared" si="319"/>
        <v>_</v>
      </c>
      <c r="Y4027" t="str">
        <f t="shared" si="320"/>
        <v>0.000</v>
      </c>
      <c r="Z4027" t="str">
        <f t="shared" si="321"/>
        <v>0.000</v>
      </c>
      <c r="AA4027" s="2" t="str">
        <f t="shared" si="322"/>
        <v>***</v>
      </c>
      <c r="AB4027">
        <f t="shared" si="323"/>
        <v>0</v>
      </c>
    </row>
    <row r="4028" spans="24:28">
      <c r="X4028" t="str">
        <f t="shared" ref="X4028:X4091" si="324">E4028&amp;"_"&amp;F4028</f>
        <v>_</v>
      </c>
      <c r="Y4028" t="str">
        <f t="shared" ref="Y4028:Y4091" si="325">TEXT(G4028,"0.000")</f>
        <v>0.000</v>
      </c>
      <c r="Z4028" t="str">
        <f t="shared" ref="Z4028:Z4091" si="326">TEXT(H4028,"0.000")</f>
        <v>0.000</v>
      </c>
      <c r="AA4028" s="2" t="str">
        <f t="shared" ref="AA4028:AA4091" si="327">IF(COUNTIF(J4028,"*E*")&gt;0, "***", IF(TEXT(J4028, "0.00E+00")*1&lt;0.01, "***", IF(TEXT(J4028, "0.00E+00")*1&lt;0.05, "**",  IF(TEXT(J4028, "0.00E+00")*1&lt;0.1, "*",""))))</f>
        <v>***</v>
      </c>
      <c r="AB4028">
        <f t="shared" ref="AB4028:AB4091" si="328">D4028</f>
        <v>0</v>
      </c>
    </row>
    <row r="4029" spans="24:28">
      <c r="X4029" t="str">
        <f t="shared" si="324"/>
        <v>_</v>
      </c>
      <c r="Y4029" t="str">
        <f t="shared" si="325"/>
        <v>0.000</v>
      </c>
      <c r="Z4029" t="str">
        <f t="shared" si="326"/>
        <v>0.000</v>
      </c>
      <c r="AA4029" s="2" t="str">
        <f t="shared" si="327"/>
        <v>***</v>
      </c>
      <c r="AB4029">
        <f t="shared" si="328"/>
        <v>0</v>
      </c>
    </row>
    <row r="4030" spans="24:28">
      <c r="X4030" t="str">
        <f t="shared" si="324"/>
        <v>_</v>
      </c>
      <c r="Y4030" t="str">
        <f t="shared" si="325"/>
        <v>0.000</v>
      </c>
      <c r="Z4030" t="str">
        <f t="shared" si="326"/>
        <v>0.000</v>
      </c>
      <c r="AA4030" s="2" t="str">
        <f t="shared" si="327"/>
        <v>***</v>
      </c>
      <c r="AB4030">
        <f t="shared" si="328"/>
        <v>0</v>
      </c>
    </row>
    <row r="4031" spans="24:28">
      <c r="X4031" t="str">
        <f t="shared" si="324"/>
        <v>_</v>
      </c>
      <c r="Y4031" t="str">
        <f t="shared" si="325"/>
        <v>0.000</v>
      </c>
      <c r="Z4031" t="str">
        <f t="shared" si="326"/>
        <v>0.000</v>
      </c>
      <c r="AA4031" s="2" t="str">
        <f t="shared" si="327"/>
        <v>***</v>
      </c>
      <c r="AB4031">
        <f t="shared" si="328"/>
        <v>0</v>
      </c>
    </row>
    <row r="4032" spans="24:28">
      <c r="X4032" t="str">
        <f t="shared" si="324"/>
        <v>_</v>
      </c>
      <c r="Y4032" t="str">
        <f t="shared" si="325"/>
        <v>0.000</v>
      </c>
      <c r="Z4032" t="str">
        <f t="shared" si="326"/>
        <v>0.000</v>
      </c>
      <c r="AA4032" s="2" t="str">
        <f t="shared" si="327"/>
        <v>***</v>
      </c>
      <c r="AB4032">
        <f t="shared" si="328"/>
        <v>0</v>
      </c>
    </row>
    <row r="4033" spans="24:28">
      <c r="X4033" t="str">
        <f t="shared" si="324"/>
        <v>_</v>
      </c>
      <c r="Y4033" t="str">
        <f t="shared" si="325"/>
        <v>0.000</v>
      </c>
      <c r="Z4033" t="str">
        <f t="shared" si="326"/>
        <v>0.000</v>
      </c>
      <c r="AA4033" s="2" t="str">
        <f t="shared" si="327"/>
        <v>***</v>
      </c>
      <c r="AB4033">
        <f t="shared" si="328"/>
        <v>0</v>
      </c>
    </row>
    <row r="4034" spans="24:28">
      <c r="X4034" t="str">
        <f t="shared" si="324"/>
        <v>_</v>
      </c>
      <c r="Y4034" t="str">
        <f t="shared" si="325"/>
        <v>0.000</v>
      </c>
      <c r="Z4034" t="str">
        <f t="shared" si="326"/>
        <v>0.000</v>
      </c>
      <c r="AA4034" s="2" t="str">
        <f t="shared" si="327"/>
        <v>***</v>
      </c>
      <c r="AB4034">
        <f t="shared" si="328"/>
        <v>0</v>
      </c>
    </row>
    <row r="4035" spans="24:28">
      <c r="X4035" t="str">
        <f t="shared" si="324"/>
        <v>_</v>
      </c>
      <c r="Y4035" t="str">
        <f t="shared" si="325"/>
        <v>0.000</v>
      </c>
      <c r="Z4035" t="str">
        <f t="shared" si="326"/>
        <v>0.000</v>
      </c>
      <c r="AA4035" s="2" t="str">
        <f t="shared" si="327"/>
        <v>***</v>
      </c>
      <c r="AB4035">
        <f t="shared" si="328"/>
        <v>0</v>
      </c>
    </row>
    <row r="4036" spans="24:28">
      <c r="X4036" t="str">
        <f t="shared" si="324"/>
        <v>_</v>
      </c>
      <c r="Y4036" t="str">
        <f t="shared" si="325"/>
        <v>0.000</v>
      </c>
      <c r="Z4036" t="str">
        <f t="shared" si="326"/>
        <v>0.000</v>
      </c>
      <c r="AA4036" s="2" t="str">
        <f t="shared" si="327"/>
        <v>***</v>
      </c>
      <c r="AB4036">
        <f t="shared" si="328"/>
        <v>0</v>
      </c>
    </row>
    <row r="4037" spans="24:28">
      <c r="X4037" t="str">
        <f t="shared" si="324"/>
        <v>_</v>
      </c>
      <c r="Y4037" t="str">
        <f t="shared" si="325"/>
        <v>0.000</v>
      </c>
      <c r="Z4037" t="str">
        <f t="shared" si="326"/>
        <v>0.000</v>
      </c>
      <c r="AA4037" s="2" t="str">
        <f t="shared" si="327"/>
        <v>***</v>
      </c>
      <c r="AB4037">
        <f t="shared" si="328"/>
        <v>0</v>
      </c>
    </row>
    <row r="4038" spans="24:28">
      <c r="X4038" t="str">
        <f t="shared" si="324"/>
        <v>_</v>
      </c>
      <c r="Y4038" t="str">
        <f t="shared" si="325"/>
        <v>0.000</v>
      </c>
      <c r="Z4038" t="str">
        <f t="shared" si="326"/>
        <v>0.000</v>
      </c>
      <c r="AA4038" s="2" t="str">
        <f t="shared" si="327"/>
        <v>***</v>
      </c>
      <c r="AB4038">
        <f t="shared" si="328"/>
        <v>0</v>
      </c>
    </row>
    <row r="4039" spans="24:28">
      <c r="X4039" t="str">
        <f t="shared" si="324"/>
        <v>_</v>
      </c>
      <c r="Y4039" t="str">
        <f t="shared" si="325"/>
        <v>0.000</v>
      </c>
      <c r="Z4039" t="str">
        <f t="shared" si="326"/>
        <v>0.000</v>
      </c>
      <c r="AA4039" s="2" t="str">
        <f t="shared" si="327"/>
        <v>***</v>
      </c>
      <c r="AB4039">
        <f t="shared" si="328"/>
        <v>0</v>
      </c>
    </row>
    <row r="4040" spans="24:28">
      <c r="X4040" t="str">
        <f t="shared" si="324"/>
        <v>_</v>
      </c>
      <c r="Y4040" t="str">
        <f t="shared" si="325"/>
        <v>0.000</v>
      </c>
      <c r="Z4040" t="str">
        <f t="shared" si="326"/>
        <v>0.000</v>
      </c>
      <c r="AA4040" s="2" t="str">
        <f t="shared" si="327"/>
        <v>***</v>
      </c>
      <c r="AB4040">
        <f t="shared" si="328"/>
        <v>0</v>
      </c>
    </row>
    <row r="4041" spans="24:28">
      <c r="X4041" t="str">
        <f t="shared" si="324"/>
        <v>_</v>
      </c>
      <c r="Y4041" t="str">
        <f t="shared" si="325"/>
        <v>0.000</v>
      </c>
      <c r="Z4041" t="str">
        <f t="shared" si="326"/>
        <v>0.000</v>
      </c>
      <c r="AA4041" s="2" t="str">
        <f t="shared" si="327"/>
        <v>***</v>
      </c>
      <c r="AB4041">
        <f t="shared" si="328"/>
        <v>0</v>
      </c>
    </row>
    <row r="4042" spans="24:28">
      <c r="X4042" t="str">
        <f t="shared" si="324"/>
        <v>_</v>
      </c>
      <c r="Y4042" t="str">
        <f t="shared" si="325"/>
        <v>0.000</v>
      </c>
      <c r="Z4042" t="str">
        <f t="shared" si="326"/>
        <v>0.000</v>
      </c>
      <c r="AA4042" s="2" t="str">
        <f t="shared" si="327"/>
        <v>***</v>
      </c>
      <c r="AB4042">
        <f t="shared" si="328"/>
        <v>0</v>
      </c>
    </row>
    <row r="4043" spans="24:28">
      <c r="X4043" t="str">
        <f t="shared" si="324"/>
        <v>_</v>
      </c>
      <c r="Y4043" t="str">
        <f t="shared" si="325"/>
        <v>0.000</v>
      </c>
      <c r="Z4043" t="str">
        <f t="shared" si="326"/>
        <v>0.000</v>
      </c>
      <c r="AA4043" s="2" t="str">
        <f t="shared" si="327"/>
        <v>***</v>
      </c>
      <c r="AB4043">
        <f t="shared" si="328"/>
        <v>0</v>
      </c>
    </row>
    <row r="4044" spans="24:28">
      <c r="X4044" t="str">
        <f t="shared" si="324"/>
        <v>_</v>
      </c>
      <c r="Y4044" t="str">
        <f t="shared" si="325"/>
        <v>0.000</v>
      </c>
      <c r="Z4044" t="str">
        <f t="shared" si="326"/>
        <v>0.000</v>
      </c>
      <c r="AA4044" s="2" t="str">
        <f t="shared" si="327"/>
        <v>***</v>
      </c>
      <c r="AB4044">
        <f t="shared" si="328"/>
        <v>0</v>
      </c>
    </row>
    <row r="4045" spans="24:28">
      <c r="X4045" t="str">
        <f t="shared" si="324"/>
        <v>_</v>
      </c>
      <c r="Y4045" t="str">
        <f t="shared" si="325"/>
        <v>0.000</v>
      </c>
      <c r="Z4045" t="str">
        <f t="shared" si="326"/>
        <v>0.000</v>
      </c>
      <c r="AA4045" s="2" t="str">
        <f t="shared" si="327"/>
        <v>***</v>
      </c>
      <c r="AB4045">
        <f t="shared" si="328"/>
        <v>0</v>
      </c>
    </row>
    <row r="4046" spans="24:28">
      <c r="X4046" t="str">
        <f t="shared" si="324"/>
        <v>_</v>
      </c>
      <c r="Y4046" t="str">
        <f t="shared" si="325"/>
        <v>0.000</v>
      </c>
      <c r="Z4046" t="str">
        <f t="shared" si="326"/>
        <v>0.000</v>
      </c>
      <c r="AA4046" s="2" t="str">
        <f t="shared" si="327"/>
        <v>***</v>
      </c>
      <c r="AB4046">
        <f t="shared" si="328"/>
        <v>0</v>
      </c>
    </row>
    <row r="4047" spans="24:28">
      <c r="X4047" t="str">
        <f t="shared" si="324"/>
        <v>_</v>
      </c>
      <c r="Y4047" t="str">
        <f t="shared" si="325"/>
        <v>0.000</v>
      </c>
      <c r="Z4047" t="str">
        <f t="shared" si="326"/>
        <v>0.000</v>
      </c>
      <c r="AA4047" s="2" t="str">
        <f t="shared" si="327"/>
        <v>***</v>
      </c>
      <c r="AB4047">
        <f t="shared" si="328"/>
        <v>0</v>
      </c>
    </row>
    <row r="4048" spans="24:28">
      <c r="X4048" t="str">
        <f t="shared" si="324"/>
        <v>_</v>
      </c>
      <c r="Y4048" t="str">
        <f t="shared" si="325"/>
        <v>0.000</v>
      </c>
      <c r="Z4048" t="str">
        <f t="shared" si="326"/>
        <v>0.000</v>
      </c>
      <c r="AA4048" s="2" t="str">
        <f t="shared" si="327"/>
        <v>***</v>
      </c>
      <c r="AB4048">
        <f t="shared" si="328"/>
        <v>0</v>
      </c>
    </row>
    <row r="4049" spans="24:28">
      <c r="X4049" t="str">
        <f t="shared" si="324"/>
        <v>_</v>
      </c>
      <c r="Y4049" t="str">
        <f t="shared" si="325"/>
        <v>0.000</v>
      </c>
      <c r="Z4049" t="str">
        <f t="shared" si="326"/>
        <v>0.000</v>
      </c>
      <c r="AA4049" s="2" t="str">
        <f t="shared" si="327"/>
        <v>***</v>
      </c>
      <c r="AB4049">
        <f t="shared" si="328"/>
        <v>0</v>
      </c>
    </row>
    <row r="4050" spans="24:28">
      <c r="X4050" t="str">
        <f t="shared" si="324"/>
        <v>_</v>
      </c>
      <c r="Y4050" t="str">
        <f t="shared" si="325"/>
        <v>0.000</v>
      </c>
      <c r="Z4050" t="str">
        <f t="shared" si="326"/>
        <v>0.000</v>
      </c>
      <c r="AA4050" s="2" t="str">
        <f t="shared" si="327"/>
        <v>***</v>
      </c>
      <c r="AB4050">
        <f t="shared" si="328"/>
        <v>0</v>
      </c>
    </row>
    <row r="4051" spans="24:28">
      <c r="X4051" t="str">
        <f t="shared" si="324"/>
        <v>_</v>
      </c>
      <c r="Y4051" t="str">
        <f t="shared" si="325"/>
        <v>0.000</v>
      </c>
      <c r="Z4051" t="str">
        <f t="shared" si="326"/>
        <v>0.000</v>
      </c>
      <c r="AA4051" s="2" t="str">
        <f t="shared" si="327"/>
        <v>***</v>
      </c>
      <c r="AB4051">
        <f t="shared" si="328"/>
        <v>0</v>
      </c>
    </row>
    <row r="4052" spans="24:28">
      <c r="X4052" t="str">
        <f t="shared" si="324"/>
        <v>_</v>
      </c>
      <c r="Y4052" t="str">
        <f t="shared" si="325"/>
        <v>0.000</v>
      </c>
      <c r="Z4052" t="str">
        <f t="shared" si="326"/>
        <v>0.000</v>
      </c>
      <c r="AA4052" s="2" t="str">
        <f t="shared" si="327"/>
        <v>***</v>
      </c>
      <c r="AB4052">
        <f t="shared" si="328"/>
        <v>0</v>
      </c>
    </row>
    <row r="4053" spans="24:28">
      <c r="X4053" t="str">
        <f t="shared" si="324"/>
        <v>_</v>
      </c>
      <c r="Y4053" t="str">
        <f t="shared" si="325"/>
        <v>0.000</v>
      </c>
      <c r="Z4053" t="str">
        <f t="shared" si="326"/>
        <v>0.000</v>
      </c>
      <c r="AA4053" s="2" t="str">
        <f t="shared" si="327"/>
        <v>***</v>
      </c>
      <c r="AB4053">
        <f t="shared" si="328"/>
        <v>0</v>
      </c>
    </row>
    <row r="4054" spans="24:28">
      <c r="X4054" t="str">
        <f t="shared" si="324"/>
        <v>_</v>
      </c>
      <c r="Y4054" t="str">
        <f t="shared" si="325"/>
        <v>0.000</v>
      </c>
      <c r="Z4054" t="str">
        <f t="shared" si="326"/>
        <v>0.000</v>
      </c>
      <c r="AA4054" s="2" t="str">
        <f t="shared" si="327"/>
        <v>***</v>
      </c>
      <c r="AB4054">
        <f t="shared" si="328"/>
        <v>0</v>
      </c>
    </row>
    <row r="4055" spans="24:28">
      <c r="X4055" t="str">
        <f t="shared" si="324"/>
        <v>_</v>
      </c>
      <c r="Y4055" t="str">
        <f t="shared" si="325"/>
        <v>0.000</v>
      </c>
      <c r="Z4055" t="str">
        <f t="shared" si="326"/>
        <v>0.000</v>
      </c>
      <c r="AA4055" s="2" t="str">
        <f t="shared" si="327"/>
        <v>***</v>
      </c>
      <c r="AB4055">
        <f t="shared" si="328"/>
        <v>0</v>
      </c>
    </row>
    <row r="4056" spans="24:28">
      <c r="X4056" t="str">
        <f t="shared" si="324"/>
        <v>_</v>
      </c>
      <c r="Y4056" t="str">
        <f t="shared" si="325"/>
        <v>0.000</v>
      </c>
      <c r="Z4056" t="str">
        <f t="shared" si="326"/>
        <v>0.000</v>
      </c>
      <c r="AA4056" s="2" t="str">
        <f t="shared" si="327"/>
        <v>***</v>
      </c>
      <c r="AB4056">
        <f t="shared" si="328"/>
        <v>0</v>
      </c>
    </row>
    <row r="4057" spans="24:28">
      <c r="X4057" t="str">
        <f t="shared" si="324"/>
        <v>_</v>
      </c>
      <c r="Y4057" t="str">
        <f t="shared" si="325"/>
        <v>0.000</v>
      </c>
      <c r="Z4057" t="str">
        <f t="shared" si="326"/>
        <v>0.000</v>
      </c>
      <c r="AA4057" s="2" t="str">
        <f t="shared" si="327"/>
        <v>***</v>
      </c>
      <c r="AB4057">
        <f t="shared" si="328"/>
        <v>0</v>
      </c>
    </row>
    <row r="4058" spans="24:28">
      <c r="X4058" t="str">
        <f t="shared" si="324"/>
        <v>_</v>
      </c>
      <c r="Y4058" t="str">
        <f t="shared" si="325"/>
        <v>0.000</v>
      </c>
      <c r="Z4058" t="str">
        <f t="shared" si="326"/>
        <v>0.000</v>
      </c>
      <c r="AA4058" s="2" t="str">
        <f t="shared" si="327"/>
        <v>***</v>
      </c>
      <c r="AB4058">
        <f t="shared" si="328"/>
        <v>0</v>
      </c>
    </row>
    <row r="4059" spans="24:28">
      <c r="X4059" t="str">
        <f t="shared" si="324"/>
        <v>_</v>
      </c>
      <c r="Y4059" t="str">
        <f t="shared" si="325"/>
        <v>0.000</v>
      </c>
      <c r="Z4059" t="str">
        <f t="shared" si="326"/>
        <v>0.000</v>
      </c>
      <c r="AA4059" s="2" t="str">
        <f t="shared" si="327"/>
        <v>***</v>
      </c>
      <c r="AB4059">
        <f t="shared" si="328"/>
        <v>0</v>
      </c>
    </row>
    <row r="4060" spans="24:28">
      <c r="X4060" t="str">
        <f t="shared" si="324"/>
        <v>_</v>
      </c>
      <c r="Y4060" t="str">
        <f t="shared" si="325"/>
        <v>0.000</v>
      </c>
      <c r="Z4060" t="str">
        <f t="shared" si="326"/>
        <v>0.000</v>
      </c>
      <c r="AA4060" s="2" t="str">
        <f t="shared" si="327"/>
        <v>***</v>
      </c>
      <c r="AB4060">
        <f t="shared" si="328"/>
        <v>0</v>
      </c>
    </row>
    <row r="4061" spans="24:28">
      <c r="X4061" t="str">
        <f t="shared" si="324"/>
        <v>_</v>
      </c>
      <c r="Y4061" t="str">
        <f t="shared" si="325"/>
        <v>0.000</v>
      </c>
      <c r="Z4061" t="str">
        <f t="shared" si="326"/>
        <v>0.000</v>
      </c>
      <c r="AA4061" s="2" t="str">
        <f t="shared" si="327"/>
        <v>***</v>
      </c>
      <c r="AB4061">
        <f t="shared" si="328"/>
        <v>0</v>
      </c>
    </row>
    <row r="4062" spans="24:28">
      <c r="X4062" t="str">
        <f t="shared" si="324"/>
        <v>_</v>
      </c>
      <c r="Y4062" t="str">
        <f t="shared" si="325"/>
        <v>0.000</v>
      </c>
      <c r="Z4062" t="str">
        <f t="shared" si="326"/>
        <v>0.000</v>
      </c>
      <c r="AA4062" s="2" t="str">
        <f t="shared" si="327"/>
        <v>***</v>
      </c>
      <c r="AB4062">
        <f t="shared" si="328"/>
        <v>0</v>
      </c>
    </row>
    <row r="4063" spans="24:28">
      <c r="X4063" t="str">
        <f t="shared" si="324"/>
        <v>_</v>
      </c>
      <c r="Y4063" t="str">
        <f t="shared" si="325"/>
        <v>0.000</v>
      </c>
      <c r="Z4063" t="str">
        <f t="shared" si="326"/>
        <v>0.000</v>
      </c>
      <c r="AA4063" s="2" t="str">
        <f t="shared" si="327"/>
        <v>***</v>
      </c>
      <c r="AB4063">
        <f t="shared" si="328"/>
        <v>0</v>
      </c>
    </row>
    <row r="4064" spans="24:28">
      <c r="X4064" t="str">
        <f t="shared" si="324"/>
        <v>_</v>
      </c>
      <c r="Y4064" t="str">
        <f t="shared" si="325"/>
        <v>0.000</v>
      </c>
      <c r="Z4064" t="str">
        <f t="shared" si="326"/>
        <v>0.000</v>
      </c>
      <c r="AA4064" s="2" t="str">
        <f t="shared" si="327"/>
        <v>***</v>
      </c>
      <c r="AB4064">
        <f t="shared" si="328"/>
        <v>0</v>
      </c>
    </row>
    <row r="4065" spans="24:28">
      <c r="X4065" t="str">
        <f t="shared" si="324"/>
        <v>_</v>
      </c>
      <c r="Y4065" t="str">
        <f t="shared" si="325"/>
        <v>0.000</v>
      </c>
      <c r="Z4065" t="str">
        <f t="shared" si="326"/>
        <v>0.000</v>
      </c>
      <c r="AA4065" s="2" t="str">
        <f t="shared" si="327"/>
        <v>***</v>
      </c>
      <c r="AB4065">
        <f t="shared" si="328"/>
        <v>0</v>
      </c>
    </row>
    <row r="4066" spans="24:28">
      <c r="X4066" t="str">
        <f t="shared" si="324"/>
        <v>_</v>
      </c>
      <c r="Y4066" t="str">
        <f t="shared" si="325"/>
        <v>0.000</v>
      </c>
      <c r="Z4066" t="str">
        <f t="shared" si="326"/>
        <v>0.000</v>
      </c>
      <c r="AA4066" s="2" t="str">
        <f t="shared" si="327"/>
        <v>***</v>
      </c>
      <c r="AB4066">
        <f t="shared" si="328"/>
        <v>0</v>
      </c>
    </row>
    <row r="4067" spans="24:28">
      <c r="X4067" t="str">
        <f t="shared" si="324"/>
        <v>_</v>
      </c>
      <c r="Y4067" t="str">
        <f t="shared" si="325"/>
        <v>0.000</v>
      </c>
      <c r="Z4067" t="str">
        <f t="shared" si="326"/>
        <v>0.000</v>
      </c>
      <c r="AA4067" s="2" t="str">
        <f t="shared" si="327"/>
        <v>***</v>
      </c>
      <c r="AB4067">
        <f t="shared" si="328"/>
        <v>0</v>
      </c>
    </row>
    <row r="4068" spans="24:28">
      <c r="X4068" t="str">
        <f t="shared" si="324"/>
        <v>_</v>
      </c>
      <c r="Y4068" t="str">
        <f t="shared" si="325"/>
        <v>0.000</v>
      </c>
      <c r="Z4068" t="str">
        <f t="shared" si="326"/>
        <v>0.000</v>
      </c>
      <c r="AA4068" s="2" t="str">
        <f t="shared" si="327"/>
        <v>***</v>
      </c>
      <c r="AB4068">
        <f t="shared" si="328"/>
        <v>0</v>
      </c>
    </row>
    <row r="4069" spans="24:28">
      <c r="X4069" t="str">
        <f t="shared" si="324"/>
        <v>_</v>
      </c>
      <c r="Y4069" t="str">
        <f t="shared" si="325"/>
        <v>0.000</v>
      </c>
      <c r="Z4069" t="str">
        <f t="shared" si="326"/>
        <v>0.000</v>
      </c>
      <c r="AA4069" s="2" t="str">
        <f t="shared" si="327"/>
        <v>***</v>
      </c>
      <c r="AB4069">
        <f t="shared" si="328"/>
        <v>0</v>
      </c>
    </row>
    <row r="4070" spans="24:28">
      <c r="X4070" t="str">
        <f t="shared" si="324"/>
        <v>_</v>
      </c>
      <c r="Y4070" t="str">
        <f t="shared" si="325"/>
        <v>0.000</v>
      </c>
      <c r="Z4070" t="str">
        <f t="shared" si="326"/>
        <v>0.000</v>
      </c>
      <c r="AA4070" s="2" t="str">
        <f t="shared" si="327"/>
        <v>***</v>
      </c>
      <c r="AB4070">
        <f t="shared" si="328"/>
        <v>0</v>
      </c>
    </row>
    <row r="4071" spans="24:28">
      <c r="X4071" t="str">
        <f t="shared" si="324"/>
        <v>_</v>
      </c>
      <c r="Y4071" t="str">
        <f t="shared" si="325"/>
        <v>0.000</v>
      </c>
      <c r="Z4071" t="str">
        <f t="shared" si="326"/>
        <v>0.000</v>
      </c>
      <c r="AA4071" s="2" t="str">
        <f t="shared" si="327"/>
        <v>***</v>
      </c>
      <c r="AB4071">
        <f t="shared" si="328"/>
        <v>0</v>
      </c>
    </row>
    <row r="4072" spans="24:28">
      <c r="X4072" t="str">
        <f t="shared" si="324"/>
        <v>_</v>
      </c>
      <c r="Y4072" t="str">
        <f t="shared" si="325"/>
        <v>0.000</v>
      </c>
      <c r="Z4072" t="str">
        <f t="shared" si="326"/>
        <v>0.000</v>
      </c>
      <c r="AA4072" s="2" t="str">
        <f t="shared" si="327"/>
        <v>***</v>
      </c>
      <c r="AB4072">
        <f t="shared" si="328"/>
        <v>0</v>
      </c>
    </row>
    <row r="4073" spans="24:28">
      <c r="X4073" t="str">
        <f t="shared" si="324"/>
        <v>_</v>
      </c>
      <c r="Y4073" t="str">
        <f t="shared" si="325"/>
        <v>0.000</v>
      </c>
      <c r="Z4073" t="str">
        <f t="shared" si="326"/>
        <v>0.000</v>
      </c>
      <c r="AA4073" s="2" t="str">
        <f t="shared" si="327"/>
        <v>***</v>
      </c>
      <c r="AB4073">
        <f t="shared" si="328"/>
        <v>0</v>
      </c>
    </row>
    <row r="4074" spans="24:28">
      <c r="X4074" t="str">
        <f t="shared" si="324"/>
        <v>_</v>
      </c>
      <c r="Y4074" t="str">
        <f t="shared" si="325"/>
        <v>0.000</v>
      </c>
      <c r="Z4074" t="str">
        <f t="shared" si="326"/>
        <v>0.000</v>
      </c>
      <c r="AA4074" s="2" t="str">
        <f t="shared" si="327"/>
        <v>***</v>
      </c>
      <c r="AB4074">
        <f t="shared" si="328"/>
        <v>0</v>
      </c>
    </row>
    <row r="4075" spans="24:28">
      <c r="X4075" t="str">
        <f t="shared" si="324"/>
        <v>_</v>
      </c>
      <c r="Y4075" t="str">
        <f t="shared" si="325"/>
        <v>0.000</v>
      </c>
      <c r="Z4075" t="str">
        <f t="shared" si="326"/>
        <v>0.000</v>
      </c>
      <c r="AA4075" s="2" t="str">
        <f t="shared" si="327"/>
        <v>***</v>
      </c>
      <c r="AB4075">
        <f t="shared" si="328"/>
        <v>0</v>
      </c>
    </row>
    <row r="4076" spans="24:28">
      <c r="X4076" t="str">
        <f t="shared" si="324"/>
        <v>_</v>
      </c>
      <c r="Y4076" t="str">
        <f t="shared" si="325"/>
        <v>0.000</v>
      </c>
      <c r="Z4076" t="str">
        <f t="shared" si="326"/>
        <v>0.000</v>
      </c>
      <c r="AA4076" s="2" t="str">
        <f t="shared" si="327"/>
        <v>***</v>
      </c>
      <c r="AB4076">
        <f t="shared" si="328"/>
        <v>0</v>
      </c>
    </row>
    <row r="4077" spans="24:28">
      <c r="X4077" t="str">
        <f t="shared" si="324"/>
        <v>_</v>
      </c>
      <c r="Y4077" t="str">
        <f t="shared" si="325"/>
        <v>0.000</v>
      </c>
      <c r="Z4077" t="str">
        <f t="shared" si="326"/>
        <v>0.000</v>
      </c>
      <c r="AA4077" s="2" t="str">
        <f t="shared" si="327"/>
        <v>***</v>
      </c>
      <c r="AB4077">
        <f t="shared" si="328"/>
        <v>0</v>
      </c>
    </row>
    <row r="4078" spans="24:28">
      <c r="X4078" t="str">
        <f t="shared" si="324"/>
        <v>_</v>
      </c>
      <c r="Y4078" t="str">
        <f t="shared" si="325"/>
        <v>0.000</v>
      </c>
      <c r="Z4078" t="str">
        <f t="shared" si="326"/>
        <v>0.000</v>
      </c>
      <c r="AA4078" s="2" t="str">
        <f t="shared" si="327"/>
        <v>***</v>
      </c>
      <c r="AB4078">
        <f t="shared" si="328"/>
        <v>0</v>
      </c>
    </row>
    <row r="4079" spans="24:28">
      <c r="X4079" t="str">
        <f t="shared" si="324"/>
        <v>_</v>
      </c>
      <c r="Y4079" t="str">
        <f t="shared" si="325"/>
        <v>0.000</v>
      </c>
      <c r="Z4079" t="str">
        <f t="shared" si="326"/>
        <v>0.000</v>
      </c>
      <c r="AA4079" s="2" t="str">
        <f t="shared" si="327"/>
        <v>***</v>
      </c>
      <c r="AB4079">
        <f t="shared" si="328"/>
        <v>0</v>
      </c>
    </row>
    <row r="4080" spans="24:28">
      <c r="X4080" t="str">
        <f t="shared" si="324"/>
        <v>_</v>
      </c>
      <c r="Y4080" t="str">
        <f t="shared" si="325"/>
        <v>0.000</v>
      </c>
      <c r="Z4080" t="str">
        <f t="shared" si="326"/>
        <v>0.000</v>
      </c>
      <c r="AA4080" s="2" t="str">
        <f t="shared" si="327"/>
        <v>***</v>
      </c>
      <c r="AB4080">
        <f t="shared" si="328"/>
        <v>0</v>
      </c>
    </row>
    <row r="4081" spans="24:28">
      <c r="X4081" t="str">
        <f t="shared" si="324"/>
        <v>_</v>
      </c>
      <c r="Y4081" t="str">
        <f t="shared" si="325"/>
        <v>0.000</v>
      </c>
      <c r="Z4081" t="str">
        <f t="shared" si="326"/>
        <v>0.000</v>
      </c>
      <c r="AA4081" s="2" t="str">
        <f t="shared" si="327"/>
        <v>***</v>
      </c>
      <c r="AB4081">
        <f t="shared" si="328"/>
        <v>0</v>
      </c>
    </row>
    <row r="4082" spans="24:28">
      <c r="X4082" t="str">
        <f t="shared" si="324"/>
        <v>_</v>
      </c>
      <c r="Y4082" t="str">
        <f t="shared" si="325"/>
        <v>0.000</v>
      </c>
      <c r="Z4082" t="str">
        <f t="shared" si="326"/>
        <v>0.000</v>
      </c>
      <c r="AA4082" s="2" t="str">
        <f t="shared" si="327"/>
        <v>***</v>
      </c>
      <c r="AB4082">
        <f t="shared" si="328"/>
        <v>0</v>
      </c>
    </row>
    <row r="4083" spans="24:28">
      <c r="X4083" t="str">
        <f t="shared" si="324"/>
        <v>_</v>
      </c>
      <c r="Y4083" t="str">
        <f t="shared" si="325"/>
        <v>0.000</v>
      </c>
      <c r="Z4083" t="str">
        <f t="shared" si="326"/>
        <v>0.000</v>
      </c>
      <c r="AA4083" s="2" t="str">
        <f t="shared" si="327"/>
        <v>***</v>
      </c>
      <c r="AB4083">
        <f t="shared" si="328"/>
        <v>0</v>
      </c>
    </row>
    <row r="4084" spans="24:28">
      <c r="X4084" t="str">
        <f t="shared" si="324"/>
        <v>_</v>
      </c>
      <c r="Y4084" t="str">
        <f t="shared" si="325"/>
        <v>0.000</v>
      </c>
      <c r="Z4084" t="str">
        <f t="shared" si="326"/>
        <v>0.000</v>
      </c>
      <c r="AA4084" s="2" t="str">
        <f t="shared" si="327"/>
        <v>***</v>
      </c>
      <c r="AB4084">
        <f t="shared" si="328"/>
        <v>0</v>
      </c>
    </row>
    <row r="4085" spans="24:28">
      <c r="X4085" t="str">
        <f t="shared" si="324"/>
        <v>_</v>
      </c>
      <c r="Y4085" t="str">
        <f t="shared" si="325"/>
        <v>0.000</v>
      </c>
      <c r="Z4085" t="str">
        <f t="shared" si="326"/>
        <v>0.000</v>
      </c>
      <c r="AA4085" s="2" t="str">
        <f t="shared" si="327"/>
        <v>***</v>
      </c>
      <c r="AB4085">
        <f t="shared" si="328"/>
        <v>0</v>
      </c>
    </row>
    <row r="4086" spans="24:28">
      <c r="X4086" t="str">
        <f t="shared" si="324"/>
        <v>_</v>
      </c>
      <c r="Y4086" t="str">
        <f t="shared" si="325"/>
        <v>0.000</v>
      </c>
      <c r="Z4086" t="str">
        <f t="shared" si="326"/>
        <v>0.000</v>
      </c>
      <c r="AA4086" s="2" t="str">
        <f t="shared" si="327"/>
        <v>***</v>
      </c>
      <c r="AB4086">
        <f t="shared" si="328"/>
        <v>0</v>
      </c>
    </row>
    <row r="4087" spans="24:28">
      <c r="X4087" t="str">
        <f t="shared" si="324"/>
        <v>_</v>
      </c>
      <c r="Y4087" t="str">
        <f t="shared" si="325"/>
        <v>0.000</v>
      </c>
      <c r="Z4087" t="str">
        <f t="shared" si="326"/>
        <v>0.000</v>
      </c>
      <c r="AA4087" s="2" t="str">
        <f t="shared" si="327"/>
        <v>***</v>
      </c>
      <c r="AB4087">
        <f t="shared" si="328"/>
        <v>0</v>
      </c>
    </row>
    <row r="4088" spans="24:28">
      <c r="X4088" t="str">
        <f t="shared" si="324"/>
        <v>_</v>
      </c>
      <c r="Y4088" t="str">
        <f t="shared" si="325"/>
        <v>0.000</v>
      </c>
      <c r="Z4088" t="str">
        <f t="shared" si="326"/>
        <v>0.000</v>
      </c>
      <c r="AA4088" s="2" t="str">
        <f t="shared" si="327"/>
        <v>***</v>
      </c>
      <c r="AB4088">
        <f t="shared" si="328"/>
        <v>0</v>
      </c>
    </row>
    <row r="4089" spans="24:28">
      <c r="X4089" t="str">
        <f t="shared" si="324"/>
        <v>_</v>
      </c>
      <c r="Y4089" t="str">
        <f t="shared" si="325"/>
        <v>0.000</v>
      </c>
      <c r="Z4089" t="str">
        <f t="shared" si="326"/>
        <v>0.000</v>
      </c>
      <c r="AA4089" s="2" t="str">
        <f t="shared" si="327"/>
        <v>***</v>
      </c>
      <c r="AB4089">
        <f t="shared" si="328"/>
        <v>0</v>
      </c>
    </row>
    <row r="4090" spans="24:28">
      <c r="X4090" t="str">
        <f t="shared" si="324"/>
        <v>_</v>
      </c>
      <c r="Y4090" t="str">
        <f t="shared" si="325"/>
        <v>0.000</v>
      </c>
      <c r="Z4090" t="str">
        <f t="shared" si="326"/>
        <v>0.000</v>
      </c>
      <c r="AA4090" s="2" t="str">
        <f t="shared" si="327"/>
        <v>***</v>
      </c>
      <c r="AB4090">
        <f t="shared" si="328"/>
        <v>0</v>
      </c>
    </row>
    <row r="4091" spans="24:28">
      <c r="X4091" t="str">
        <f t="shared" si="324"/>
        <v>_</v>
      </c>
      <c r="Y4091" t="str">
        <f t="shared" si="325"/>
        <v>0.000</v>
      </c>
      <c r="Z4091" t="str">
        <f t="shared" si="326"/>
        <v>0.000</v>
      </c>
      <c r="AA4091" s="2" t="str">
        <f t="shared" si="327"/>
        <v>***</v>
      </c>
      <c r="AB4091">
        <f t="shared" si="328"/>
        <v>0</v>
      </c>
    </row>
    <row r="4092" spans="24:28">
      <c r="X4092" t="str">
        <f t="shared" ref="X4092:X4155" si="329">E4092&amp;"_"&amp;F4092</f>
        <v>_</v>
      </c>
      <c r="Y4092" t="str">
        <f t="shared" ref="Y4092:Y4155" si="330">TEXT(G4092,"0.000")</f>
        <v>0.000</v>
      </c>
      <c r="Z4092" t="str">
        <f t="shared" ref="Z4092:Z4155" si="331">TEXT(H4092,"0.000")</f>
        <v>0.000</v>
      </c>
      <c r="AA4092" s="2" t="str">
        <f t="shared" ref="AA4092:AA4155" si="332">IF(COUNTIF(J4092,"*E*")&gt;0, "***", IF(TEXT(J4092, "0.00E+00")*1&lt;0.01, "***", IF(TEXT(J4092, "0.00E+00")*1&lt;0.05, "**",  IF(TEXT(J4092, "0.00E+00")*1&lt;0.1, "*",""))))</f>
        <v>***</v>
      </c>
      <c r="AB4092">
        <f t="shared" ref="AB4092:AB4155" si="333">D4092</f>
        <v>0</v>
      </c>
    </row>
    <row r="4093" spans="24:28">
      <c r="X4093" t="str">
        <f t="shared" si="329"/>
        <v>_</v>
      </c>
      <c r="Y4093" t="str">
        <f t="shared" si="330"/>
        <v>0.000</v>
      </c>
      <c r="Z4093" t="str">
        <f t="shared" si="331"/>
        <v>0.000</v>
      </c>
      <c r="AA4093" s="2" t="str">
        <f t="shared" si="332"/>
        <v>***</v>
      </c>
      <c r="AB4093">
        <f t="shared" si="333"/>
        <v>0</v>
      </c>
    </row>
    <row r="4094" spans="24:28">
      <c r="X4094" t="str">
        <f t="shared" si="329"/>
        <v>_</v>
      </c>
      <c r="Y4094" t="str">
        <f t="shared" si="330"/>
        <v>0.000</v>
      </c>
      <c r="Z4094" t="str">
        <f t="shared" si="331"/>
        <v>0.000</v>
      </c>
      <c r="AA4094" s="2" t="str">
        <f t="shared" si="332"/>
        <v>***</v>
      </c>
      <c r="AB4094">
        <f t="shared" si="333"/>
        <v>0</v>
      </c>
    </row>
    <row r="4095" spans="24:28">
      <c r="X4095" t="str">
        <f t="shared" si="329"/>
        <v>_</v>
      </c>
      <c r="Y4095" t="str">
        <f t="shared" si="330"/>
        <v>0.000</v>
      </c>
      <c r="Z4095" t="str">
        <f t="shared" si="331"/>
        <v>0.000</v>
      </c>
      <c r="AA4095" s="2" t="str">
        <f t="shared" si="332"/>
        <v>***</v>
      </c>
      <c r="AB4095">
        <f t="shared" si="333"/>
        <v>0</v>
      </c>
    </row>
    <row r="4096" spans="24:28">
      <c r="X4096" t="str">
        <f t="shared" si="329"/>
        <v>_</v>
      </c>
      <c r="Y4096" t="str">
        <f t="shared" si="330"/>
        <v>0.000</v>
      </c>
      <c r="Z4096" t="str">
        <f t="shared" si="331"/>
        <v>0.000</v>
      </c>
      <c r="AA4096" s="2" t="str">
        <f t="shared" si="332"/>
        <v>***</v>
      </c>
      <c r="AB4096">
        <f t="shared" si="333"/>
        <v>0</v>
      </c>
    </row>
    <row r="4097" spans="24:28">
      <c r="X4097" t="str">
        <f t="shared" si="329"/>
        <v>_</v>
      </c>
      <c r="Y4097" t="str">
        <f t="shared" si="330"/>
        <v>0.000</v>
      </c>
      <c r="Z4097" t="str">
        <f t="shared" si="331"/>
        <v>0.000</v>
      </c>
      <c r="AA4097" s="2" t="str">
        <f t="shared" si="332"/>
        <v>***</v>
      </c>
      <c r="AB4097">
        <f t="shared" si="333"/>
        <v>0</v>
      </c>
    </row>
    <row r="4098" spans="24:28">
      <c r="X4098" t="str">
        <f t="shared" si="329"/>
        <v>_</v>
      </c>
      <c r="Y4098" t="str">
        <f t="shared" si="330"/>
        <v>0.000</v>
      </c>
      <c r="Z4098" t="str">
        <f t="shared" si="331"/>
        <v>0.000</v>
      </c>
      <c r="AA4098" s="2" t="str">
        <f t="shared" si="332"/>
        <v>***</v>
      </c>
      <c r="AB4098">
        <f t="shared" si="333"/>
        <v>0</v>
      </c>
    </row>
    <row r="4099" spans="24:28">
      <c r="X4099" t="str">
        <f t="shared" si="329"/>
        <v>_</v>
      </c>
      <c r="Y4099" t="str">
        <f t="shared" si="330"/>
        <v>0.000</v>
      </c>
      <c r="Z4099" t="str">
        <f t="shared" si="331"/>
        <v>0.000</v>
      </c>
      <c r="AA4099" s="2" t="str">
        <f t="shared" si="332"/>
        <v>***</v>
      </c>
      <c r="AB4099">
        <f t="shared" si="333"/>
        <v>0</v>
      </c>
    </row>
    <row r="4100" spans="24:28">
      <c r="X4100" t="str">
        <f t="shared" si="329"/>
        <v>_</v>
      </c>
      <c r="Y4100" t="str">
        <f t="shared" si="330"/>
        <v>0.000</v>
      </c>
      <c r="Z4100" t="str">
        <f t="shared" si="331"/>
        <v>0.000</v>
      </c>
      <c r="AA4100" s="2" t="str">
        <f t="shared" si="332"/>
        <v>***</v>
      </c>
      <c r="AB4100">
        <f t="shared" si="333"/>
        <v>0</v>
      </c>
    </row>
    <row r="4101" spans="24:28">
      <c r="X4101" t="str">
        <f t="shared" si="329"/>
        <v>_</v>
      </c>
      <c r="Y4101" t="str">
        <f t="shared" si="330"/>
        <v>0.000</v>
      </c>
      <c r="Z4101" t="str">
        <f t="shared" si="331"/>
        <v>0.000</v>
      </c>
      <c r="AA4101" s="2" t="str">
        <f t="shared" si="332"/>
        <v>***</v>
      </c>
      <c r="AB4101">
        <f t="shared" si="333"/>
        <v>0</v>
      </c>
    </row>
    <row r="4102" spans="24:28">
      <c r="X4102" t="str">
        <f t="shared" si="329"/>
        <v>_</v>
      </c>
      <c r="Y4102" t="str">
        <f t="shared" si="330"/>
        <v>0.000</v>
      </c>
      <c r="Z4102" t="str">
        <f t="shared" si="331"/>
        <v>0.000</v>
      </c>
      <c r="AA4102" s="2" t="str">
        <f t="shared" si="332"/>
        <v>***</v>
      </c>
      <c r="AB4102">
        <f t="shared" si="333"/>
        <v>0</v>
      </c>
    </row>
    <row r="4103" spans="24:28">
      <c r="X4103" t="str">
        <f t="shared" si="329"/>
        <v>_</v>
      </c>
      <c r="Y4103" t="str">
        <f t="shared" si="330"/>
        <v>0.000</v>
      </c>
      <c r="Z4103" t="str">
        <f t="shared" si="331"/>
        <v>0.000</v>
      </c>
      <c r="AA4103" s="2" t="str">
        <f t="shared" si="332"/>
        <v>***</v>
      </c>
      <c r="AB4103">
        <f t="shared" si="333"/>
        <v>0</v>
      </c>
    </row>
    <row r="4104" spans="24:28">
      <c r="X4104" t="str">
        <f t="shared" si="329"/>
        <v>_</v>
      </c>
      <c r="Y4104" t="str">
        <f t="shared" si="330"/>
        <v>0.000</v>
      </c>
      <c r="Z4104" t="str">
        <f t="shared" si="331"/>
        <v>0.000</v>
      </c>
      <c r="AA4104" s="2" t="str">
        <f t="shared" si="332"/>
        <v>***</v>
      </c>
      <c r="AB4104">
        <f t="shared" si="333"/>
        <v>0</v>
      </c>
    </row>
    <row r="4105" spans="24:28">
      <c r="X4105" t="str">
        <f t="shared" si="329"/>
        <v>_</v>
      </c>
      <c r="Y4105" t="str">
        <f t="shared" si="330"/>
        <v>0.000</v>
      </c>
      <c r="Z4105" t="str">
        <f t="shared" si="331"/>
        <v>0.000</v>
      </c>
      <c r="AA4105" s="2" t="str">
        <f t="shared" si="332"/>
        <v>***</v>
      </c>
      <c r="AB4105">
        <f t="shared" si="333"/>
        <v>0</v>
      </c>
    </row>
    <row r="4106" spans="24:28">
      <c r="X4106" t="str">
        <f t="shared" si="329"/>
        <v>_</v>
      </c>
      <c r="Y4106" t="str">
        <f t="shared" si="330"/>
        <v>0.000</v>
      </c>
      <c r="Z4106" t="str">
        <f t="shared" si="331"/>
        <v>0.000</v>
      </c>
      <c r="AA4106" s="2" t="str">
        <f t="shared" si="332"/>
        <v>***</v>
      </c>
      <c r="AB4106">
        <f t="shared" si="333"/>
        <v>0</v>
      </c>
    </row>
    <row r="4107" spans="24:28">
      <c r="X4107" t="str">
        <f t="shared" si="329"/>
        <v>_</v>
      </c>
      <c r="Y4107" t="str">
        <f t="shared" si="330"/>
        <v>0.000</v>
      </c>
      <c r="Z4107" t="str">
        <f t="shared" si="331"/>
        <v>0.000</v>
      </c>
      <c r="AA4107" s="2" t="str">
        <f t="shared" si="332"/>
        <v>***</v>
      </c>
      <c r="AB4107">
        <f t="shared" si="333"/>
        <v>0</v>
      </c>
    </row>
    <row r="4108" spans="24:28">
      <c r="X4108" t="str">
        <f t="shared" si="329"/>
        <v>_</v>
      </c>
      <c r="Y4108" t="str">
        <f t="shared" si="330"/>
        <v>0.000</v>
      </c>
      <c r="Z4108" t="str">
        <f t="shared" si="331"/>
        <v>0.000</v>
      </c>
      <c r="AA4108" s="2" t="str">
        <f t="shared" si="332"/>
        <v>***</v>
      </c>
      <c r="AB4108">
        <f t="shared" si="333"/>
        <v>0</v>
      </c>
    </row>
    <row r="4109" spans="24:28">
      <c r="X4109" t="str">
        <f t="shared" si="329"/>
        <v>_</v>
      </c>
      <c r="Y4109" t="str">
        <f t="shared" si="330"/>
        <v>0.000</v>
      </c>
      <c r="Z4109" t="str">
        <f t="shared" si="331"/>
        <v>0.000</v>
      </c>
      <c r="AA4109" s="2" t="str">
        <f t="shared" si="332"/>
        <v>***</v>
      </c>
      <c r="AB4109">
        <f t="shared" si="333"/>
        <v>0</v>
      </c>
    </row>
    <row r="4110" spans="24:28">
      <c r="X4110" t="str">
        <f t="shared" si="329"/>
        <v>_</v>
      </c>
      <c r="Y4110" t="str">
        <f t="shared" si="330"/>
        <v>0.000</v>
      </c>
      <c r="Z4110" t="str">
        <f t="shared" si="331"/>
        <v>0.000</v>
      </c>
      <c r="AA4110" s="2" t="str">
        <f t="shared" si="332"/>
        <v>***</v>
      </c>
      <c r="AB4110">
        <f t="shared" si="333"/>
        <v>0</v>
      </c>
    </row>
    <row r="4111" spans="24:28">
      <c r="X4111" t="str">
        <f t="shared" si="329"/>
        <v>_</v>
      </c>
      <c r="Y4111" t="str">
        <f t="shared" si="330"/>
        <v>0.000</v>
      </c>
      <c r="Z4111" t="str">
        <f t="shared" si="331"/>
        <v>0.000</v>
      </c>
      <c r="AA4111" s="2" t="str">
        <f t="shared" si="332"/>
        <v>***</v>
      </c>
      <c r="AB4111">
        <f t="shared" si="333"/>
        <v>0</v>
      </c>
    </row>
    <row r="4112" spans="24:28">
      <c r="X4112" t="str">
        <f t="shared" si="329"/>
        <v>_</v>
      </c>
      <c r="Y4112" t="str">
        <f t="shared" si="330"/>
        <v>0.000</v>
      </c>
      <c r="Z4112" t="str">
        <f t="shared" si="331"/>
        <v>0.000</v>
      </c>
      <c r="AA4112" s="2" t="str">
        <f t="shared" si="332"/>
        <v>***</v>
      </c>
      <c r="AB4112">
        <f t="shared" si="333"/>
        <v>0</v>
      </c>
    </row>
    <row r="4113" spans="24:28">
      <c r="X4113" t="str">
        <f t="shared" si="329"/>
        <v>_</v>
      </c>
      <c r="Y4113" t="str">
        <f t="shared" si="330"/>
        <v>0.000</v>
      </c>
      <c r="Z4113" t="str">
        <f t="shared" si="331"/>
        <v>0.000</v>
      </c>
      <c r="AA4113" s="2" t="str">
        <f t="shared" si="332"/>
        <v>***</v>
      </c>
      <c r="AB4113">
        <f t="shared" si="333"/>
        <v>0</v>
      </c>
    </row>
    <row r="4114" spans="24:28">
      <c r="X4114" t="str">
        <f t="shared" si="329"/>
        <v>_</v>
      </c>
      <c r="Y4114" t="str">
        <f t="shared" si="330"/>
        <v>0.000</v>
      </c>
      <c r="Z4114" t="str">
        <f t="shared" si="331"/>
        <v>0.000</v>
      </c>
      <c r="AA4114" s="2" t="str">
        <f t="shared" si="332"/>
        <v>***</v>
      </c>
      <c r="AB4114">
        <f t="shared" si="333"/>
        <v>0</v>
      </c>
    </row>
    <row r="4115" spans="24:28">
      <c r="X4115" t="str">
        <f t="shared" si="329"/>
        <v>_</v>
      </c>
      <c r="Y4115" t="str">
        <f t="shared" si="330"/>
        <v>0.000</v>
      </c>
      <c r="Z4115" t="str">
        <f t="shared" si="331"/>
        <v>0.000</v>
      </c>
      <c r="AA4115" s="2" t="str">
        <f t="shared" si="332"/>
        <v>***</v>
      </c>
      <c r="AB4115">
        <f t="shared" si="333"/>
        <v>0</v>
      </c>
    </row>
    <row r="4116" spans="24:28">
      <c r="X4116" t="str">
        <f t="shared" si="329"/>
        <v>_</v>
      </c>
      <c r="Y4116" t="str">
        <f t="shared" si="330"/>
        <v>0.000</v>
      </c>
      <c r="Z4116" t="str">
        <f t="shared" si="331"/>
        <v>0.000</v>
      </c>
      <c r="AA4116" s="2" t="str">
        <f t="shared" si="332"/>
        <v>***</v>
      </c>
      <c r="AB4116">
        <f t="shared" si="333"/>
        <v>0</v>
      </c>
    </row>
    <row r="4117" spans="24:28">
      <c r="X4117" t="str">
        <f t="shared" si="329"/>
        <v>_</v>
      </c>
      <c r="Y4117" t="str">
        <f t="shared" si="330"/>
        <v>0.000</v>
      </c>
      <c r="Z4117" t="str">
        <f t="shared" si="331"/>
        <v>0.000</v>
      </c>
      <c r="AA4117" s="2" t="str">
        <f t="shared" si="332"/>
        <v>***</v>
      </c>
      <c r="AB4117">
        <f t="shared" si="333"/>
        <v>0</v>
      </c>
    </row>
    <row r="4118" spans="24:28">
      <c r="X4118" t="str">
        <f t="shared" si="329"/>
        <v>_</v>
      </c>
      <c r="Y4118" t="str">
        <f t="shared" si="330"/>
        <v>0.000</v>
      </c>
      <c r="Z4118" t="str">
        <f t="shared" si="331"/>
        <v>0.000</v>
      </c>
      <c r="AA4118" s="2" t="str">
        <f t="shared" si="332"/>
        <v>***</v>
      </c>
      <c r="AB4118">
        <f t="shared" si="333"/>
        <v>0</v>
      </c>
    </row>
    <row r="4119" spans="24:28">
      <c r="X4119" t="str">
        <f t="shared" si="329"/>
        <v>_</v>
      </c>
      <c r="Y4119" t="str">
        <f t="shared" si="330"/>
        <v>0.000</v>
      </c>
      <c r="Z4119" t="str">
        <f t="shared" si="331"/>
        <v>0.000</v>
      </c>
      <c r="AA4119" s="2" t="str">
        <f t="shared" si="332"/>
        <v>***</v>
      </c>
      <c r="AB4119">
        <f t="shared" si="333"/>
        <v>0</v>
      </c>
    </row>
    <row r="4120" spans="24:28">
      <c r="X4120" t="str">
        <f t="shared" si="329"/>
        <v>_</v>
      </c>
      <c r="Y4120" t="str">
        <f t="shared" si="330"/>
        <v>0.000</v>
      </c>
      <c r="Z4120" t="str">
        <f t="shared" si="331"/>
        <v>0.000</v>
      </c>
      <c r="AA4120" s="2" t="str">
        <f t="shared" si="332"/>
        <v>***</v>
      </c>
      <c r="AB4120">
        <f t="shared" si="333"/>
        <v>0</v>
      </c>
    </row>
    <row r="4121" spans="24:28">
      <c r="X4121" t="str">
        <f t="shared" si="329"/>
        <v>_</v>
      </c>
      <c r="Y4121" t="str">
        <f t="shared" si="330"/>
        <v>0.000</v>
      </c>
      <c r="Z4121" t="str">
        <f t="shared" si="331"/>
        <v>0.000</v>
      </c>
      <c r="AA4121" s="2" t="str">
        <f t="shared" si="332"/>
        <v>***</v>
      </c>
      <c r="AB4121">
        <f t="shared" si="333"/>
        <v>0</v>
      </c>
    </row>
    <row r="4122" spans="24:28">
      <c r="X4122" t="str">
        <f t="shared" si="329"/>
        <v>_</v>
      </c>
      <c r="Y4122" t="str">
        <f t="shared" si="330"/>
        <v>0.000</v>
      </c>
      <c r="Z4122" t="str">
        <f t="shared" si="331"/>
        <v>0.000</v>
      </c>
      <c r="AA4122" s="2" t="str">
        <f t="shared" si="332"/>
        <v>***</v>
      </c>
      <c r="AB4122">
        <f t="shared" si="333"/>
        <v>0</v>
      </c>
    </row>
    <row r="4123" spans="24:28">
      <c r="X4123" t="str">
        <f t="shared" si="329"/>
        <v>_</v>
      </c>
      <c r="Y4123" t="str">
        <f t="shared" si="330"/>
        <v>0.000</v>
      </c>
      <c r="Z4123" t="str">
        <f t="shared" si="331"/>
        <v>0.000</v>
      </c>
      <c r="AA4123" s="2" t="str">
        <f t="shared" si="332"/>
        <v>***</v>
      </c>
      <c r="AB4123">
        <f t="shared" si="333"/>
        <v>0</v>
      </c>
    </row>
    <row r="4124" spans="24:28">
      <c r="X4124" t="str">
        <f t="shared" si="329"/>
        <v>_</v>
      </c>
      <c r="Y4124" t="str">
        <f t="shared" si="330"/>
        <v>0.000</v>
      </c>
      <c r="Z4124" t="str">
        <f t="shared" si="331"/>
        <v>0.000</v>
      </c>
      <c r="AA4124" s="2" t="str">
        <f t="shared" si="332"/>
        <v>***</v>
      </c>
      <c r="AB4124">
        <f t="shared" si="333"/>
        <v>0</v>
      </c>
    </row>
    <row r="4125" spans="24:28">
      <c r="X4125" t="str">
        <f t="shared" si="329"/>
        <v>_</v>
      </c>
      <c r="Y4125" t="str">
        <f t="shared" si="330"/>
        <v>0.000</v>
      </c>
      <c r="Z4125" t="str">
        <f t="shared" si="331"/>
        <v>0.000</v>
      </c>
      <c r="AA4125" s="2" t="str">
        <f t="shared" si="332"/>
        <v>***</v>
      </c>
      <c r="AB4125">
        <f t="shared" si="333"/>
        <v>0</v>
      </c>
    </row>
    <row r="4126" spans="24:28">
      <c r="X4126" t="str">
        <f t="shared" si="329"/>
        <v>_</v>
      </c>
      <c r="Y4126" t="str">
        <f t="shared" si="330"/>
        <v>0.000</v>
      </c>
      <c r="Z4126" t="str">
        <f t="shared" si="331"/>
        <v>0.000</v>
      </c>
      <c r="AA4126" s="2" t="str">
        <f t="shared" si="332"/>
        <v>***</v>
      </c>
      <c r="AB4126">
        <f t="shared" si="333"/>
        <v>0</v>
      </c>
    </row>
    <row r="4127" spans="24:28">
      <c r="X4127" t="str">
        <f t="shared" si="329"/>
        <v>_</v>
      </c>
      <c r="Y4127" t="str">
        <f t="shared" si="330"/>
        <v>0.000</v>
      </c>
      <c r="Z4127" t="str">
        <f t="shared" si="331"/>
        <v>0.000</v>
      </c>
      <c r="AA4127" s="2" t="str">
        <f t="shared" si="332"/>
        <v>***</v>
      </c>
      <c r="AB4127">
        <f t="shared" si="333"/>
        <v>0</v>
      </c>
    </row>
    <row r="4128" spans="24:28">
      <c r="X4128" t="str">
        <f t="shared" si="329"/>
        <v>_</v>
      </c>
      <c r="Y4128" t="str">
        <f t="shared" si="330"/>
        <v>0.000</v>
      </c>
      <c r="Z4128" t="str">
        <f t="shared" si="331"/>
        <v>0.000</v>
      </c>
      <c r="AA4128" s="2" t="str">
        <f t="shared" si="332"/>
        <v>***</v>
      </c>
      <c r="AB4128">
        <f t="shared" si="333"/>
        <v>0</v>
      </c>
    </row>
    <row r="4129" spans="24:28">
      <c r="X4129" t="str">
        <f t="shared" si="329"/>
        <v>_</v>
      </c>
      <c r="Y4129" t="str">
        <f t="shared" si="330"/>
        <v>0.000</v>
      </c>
      <c r="Z4129" t="str">
        <f t="shared" si="331"/>
        <v>0.000</v>
      </c>
      <c r="AA4129" s="2" t="str">
        <f t="shared" si="332"/>
        <v>***</v>
      </c>
      <c r="AB4129">
        <f t="shared" si="333"/>
        <v>0</v>
      </c>
    </row>
    <row r="4130" spans="24:28">
      <c r="X4130" t="str">
        <f t="shared" si="329"/>
        <v>_</v>
      </c>
      <c r="Y4130" t="str">
        <f t="shared" si="330"/>
        <v>0.000</v>
      </c>
      <c r="Z4130" t="str">
        <f t="shared" si="331"/>
        <v>0.000</v>
      </c>
      <c r="AA4130" s="2" t="str">
        <f t="shared" si="332"/>
        <v>***</v>
      </c>
      <c r="AB4130">
        <f t="shared" si="333"/>
        <v>0</v>
      </c>
    </row>
    <row r="4131" spans="24:28">
      <c r="X4131" t="str">
        <f t="shared" si="329"/>
        <v>_</v>
      </c>
      <c r="Y4131" t="str">
        <f t="shared" si="330"/>
        <v>0.000</v>
      </c>
      <c r="Z4131" t="str">
        <f t="shared" si="331"/>
        <v>0.000</v>
      </c>
      <c r="AA4131" s="2" t="str">
        <f t="shared" si="332"/>
        <v>***</v>
      </c>
      <c r="AB4131">
        <f t="shared" si="333"/>
        <v>0</v>
      </c>
    </row>
    <row r="4132" spans="24:28">
      <c r="X4132" t="str">
        <f t="shared" si="329"/>
        <v>_</v>
      </c>
      <c r="Y4132" t="str">
        <f t="shared" si="330"/>
        <v>0.000</v>
      </c>
      <c r="Z4132" t="str">
        <f t="shared" si="331"/>
        <v>0.000</v>
      </c>
      <c r="AA4132" s="2" t="str">
        <f t="shared" si="332"/>
        <v>***</v>
      </c>
      <c r="AB4132">
        <f t="shared" si="333"/>
        <v>0</v>
      </c>
    </row>
    <row r="4133" spans="24:28">
      <c r="X4133" t="str">
        <f t="shared" si="329"/>
        <v>_</v>
      </c>
      <c r="Y4133" t="str">
        <f t="shared" si="330"/>
        <v>0.000</v>
      </c>
      <c r="Z4133" t="str">
        <f t="shared" si="331"/>
        <v>0.000</v>
      </c>
      <c r="AA4133" s="2" t="str">
        <f t="shared" si="332"/>
        <v>***</v>
      </c>
      <c r="AB4133">
        <f t="shared" si="333"/>
        <v>0</v>
      </c>
    </row>
    <row r="4134" spans="24:28">
      <c r="X4134" t="str">
        <f t="shared" si="329"/>
        <v>_</v>
      </c>
      <c r="Y4134" t="str">
        <f t="shared" si="330"/>
        <v>0.000</v>
      </c>
      <c r="Z4134" t="str">
        <f t="shared" si="331"/>
        <v>0.000</v>
      </c>
      <c r="AA4134" s="2" t="str">
        <f t="shared" si="332"/>
        <v>***</v>
      </c>
      <c r="AB4134">
        <f t="shared" si="333"/>
        <v>0</v>
      </c>
    </row>
    <row r="4135" spans="24:28">
      <c r="X4135" t="str">
        <f t="shared" si="329"/>
        <v>_</v>
      </c>
      <c r="Y4135" t="str">
        <f t="shared" si="330"/>
        <v>0.000</v>
      </c>
      <c r="Z4135" t="str">
        <f t="shared" si="331"/>
        <v>0.000</v>
      </c>
      <c r="AA4135" s="2" t="str">
        <f t="shared" si="332"/>
        <v>***</v>
      </c>
      <c r="AB4135">
        <f t="shared" si="333"/>
        <v>0</v>
      </c>
    </row>
    <row r="4136" spans="24:28">
      <c r="X4136" t="str">
        <f t="shared" si="329"/>
        <v>_</v>
      </c>
      <c r="Y4136" t="str">
        <f t="shared" si="330"/>
        <v>0.000</v>
      </c>
      <c r="Z4136" t="str">
        <f t="shared" si="331"/>
        <v>0.000</v>
      </c>
      <c r="AA4136" s="2" t="str">
        <f t="shared" si="332"/>
        <v>***</v>
      </c>
      <c r="AB4136">
        <f t="shared" si="333"/>
        <v>0</v>
      </c>
    </row>
    <row r="4137" spans="24:28">
      <c r="X4137" t="str">
        <f t="shared" si="329"/>
        <v>_</v>
      </c>
      <c r="Y4137" t="str">
        <f t="shared" si="330"/>
        <v>0.000</v>
      </c>
      <c r="Z4137" t="str">
        <f t="shared" si="331"/>
        <v>0.000</v>
      </c>
      <c r="AA4137" s="2" t="str">
        <f t="shared" si="332"/>
        <v>***</v>
      </c>
      <c r="AB4137">
        <f t="shared" si="333"/>
        <v>0</v>
      </c>
    </row>
    <row r="4138" spans="24:28">
      <c r="X4138" t="str">
        <f t="shared" si="329"/>
        <v>_</v>
      </c>
      <c r="Y4138" t="str">
        <f t="shared" si="330"/>
        <v>0.000</v>
      </c>
      <c r="Z4138" t="str">
        <f t="shared" si="331"/>
        <v>0.000</v>
      </c>
      <c r="AA4138" s="2" t="str">
        <f t="shared" si="332"/>
        <v>***</v>
      </c>
      <c r="AB4138">
        <f t="shared" si="333"/>
        <v>0</v>
      </c>
    </row>
    <row r="4139" spans="24:28">
      <c r="X4139" t="str">
        <f t="shared" si="329"/>
        <v>_</v>
      </c>
      <c r="Y4139" t="str">
        <f t="shared" si="330"/>
        <v>0.000</v>
      </c>
      <c r="Z4139" t="str">
        <f t="shared" si="331"/>
        <v>0.000</v>
      </c>
      <c r="AA4139" s="2" t="str">
        <f t="shared" si="332"/>
        <v>***</v>
      </c>
      <c r="AB4139">
        <f t="shared" si="333"/>
        <v>0</v>
      </c>
    </row>
    <row r="4140" spans="24:28">
      <c r="X4140" t="str">
        <f t="shared" si="329"/>
        <v>_</v>
      </c>
      <c r="Y4140" t="str">
        <f t="shared" si="330"/>
        <v>0.000</v>
      </c>
      <c r="Z4140" t="str">
        <f t="shared" si="331"/>
        <v>0.000</v>
      </c>
      <c r="AA4140" s="2" t="str">
        <f t="shared" si="332"/>
        <v>***</v>
      </c>
      <c r="AB4140">
        <f t="shared" si="333"/>
        <v>0</v>
      </c>
    </row>
    <row r="4141" spans="24:28">
      <c r="X4141" t="str">
        <f t="shared" si="329"/>
        <v>_</v>
      </c>
      <c r="Y4141" t="str">
        <f t="shared" si="330"/>
        <v>0.000</v>
      </c>
      <c r="Z4141" t="str">
        <f t="shared" si="331"/>
        <v>0.000</v>
      </c>
      <c r="AA4141" s="2" t="str">
        <f t="shared" si="332"/>
        <v>***</v>
      </c>
      <c r="AB4141">
        <f t="shared" si="333"/>
        <v>0</v>
      </c>
    </row>
    <row r="4142" spans="24:28">
      <c r="X4142" t="str">
        <f t="shared" si="329"/>
        <v>_</v>
      </c>
      <c r="Y4142" t="str">
        <f t="shared" si="330"/>
        <v>0.000</v>
      </c>
      <c r="Z4142" t="str">
        <f t="shared" si="331"/>
        <v>0.000</v>
      </c>
      <c r="AA4142" s="2" t="str">
        <f t="shared" si="332"/>
        <v>***</v>
      </c>
      <c r="AB4142">
        <f t="shared" si="333"/>
        <v>0</v>
      </c>
    </row>
    <row r="4143" spans="24:28">
      <c r="X4143" t="str">
        <f t="shared" si="329"/>
        <v>_</v>
      </c>
      <c r="Y4143" t="str">
        <f t="shared" si="330"/>
        <v>0.000</v>
      </c>
      <c r="Z4143" t="str">
        <f t="shared" si="331"/>
        <v>0.000</v>
      </c>
      <c r="AA4143" s="2" t="str">
        <f t="shared" si="332"/>
        <v>***</v>
      </c>
      <c r="AB4143">
        <f t="shared" si="333"/>
        <v>0</v>
      </c>
    </row>
    <row r="4144" spans="24:28">
      <c r="X4144" t="str">
        <f t="shared" si="329"/>
        <v>_</v>
      </c>
      <c r="Y4144" t="str">
        <f t="shared" si="330"/>
        <v>0.000</v>
      </c>
      <c r="Z4144" t="str">
        <f t="shared" si="331"/>
        <v>0.000</v>
      </c>
      <c r="AA4144" s="2" t="str">
        <f t="shared" si="332"/>
        <v>***</v>
      </c>
      <c r="AB4144">
        <f t="shared" si="333"/>
        <v>0</v>
      </c>
    </row>
    <row r="4145" spans="24:28">
      <c r="X4145" t="str">
        <f t="shared" si="329"/>
        <v>_</v>
      </c>
      <c r="Y4145" t="str">
        <f t="shared" si="330"/>
        <v>0.000</v>
      </c>
      <c r="Z4145" t="str">
        <f t="shared" si="331"/>
        <v>0.000</v>
      </c>
      <c r="AA4145" s="2" t="str">
        <f t="shared" si="332"/>
        <v>***</v>
      </c>
      <c r="AB4145">
        <f t="shared" si="333"/>
        <v>0</v>
      </c>
    </row>
    <row r="4146" spans="24:28">
      <c r="X4146" t="str">
        <f t="shared" si="329"/>
        <v>_</v>
      </c>
      <c r="Y4146" t="str">
        <f t="shared" si="330"/>
        <v>0.000</v>
      </c>
      <c r="Z4146" t="str">
        <f t="shared" si="331"/>
        <v>0.000</v>
      </c>
      <c r="AA4146" s="2" t="str">
        <f t="shared" si="332"/>
        <v>***</v>
      </c>
      <c r="AB4146">
        <f t="shared" si="333"/>
        <v>0</v>
      </c>
    </row>
    <row r="4147" spans="24:28">
      <c r="X4147" t="str">
        <f t="shared" si="329"/>
        <v>_</v>
      </c>
      <c r="Y4147" t="str">
        <f t="shared" si="330"/>
        <v>0.000</v>
      </c>
      <c r="Z4147" t="str">
        <f t="shared" si="331"/>
        <v>0.000</v>
      </c>
      <c r="AA4147" s="2" t="str">
        <f t="shared" si="332"/>
        <v>***</v>
      </c>
      <c r="AB4147">
        <f t="shared" si="333"/>
        <v>0</v>
      </c>
    </row>
    <row r="4148" spans="24:28">
      <c r="X4148" t="str">
        <f t="shared" si="329"/>
        <v>_</v>
      </c>
      <c r="Y4148" t="str">
        <f t="shared" si="330"/>
        <v>0.000</v>
      </c>
      <c r="Z4148" t="str">
        <f t="shared" si="331"/>
        <v>0.000</v>
      </c>
      <c r="AA4148" s="2" t="str">
        <f t="shared" si="332"/>
        <v>***</v>
      </c>
      <c r="AB4148">
        <f t="shared" si="333"/>
        <v>0</v>
      </c>
    </row>
    <row r="4149" spans="24:28">
      <c r="X4149" t="str">
        <f t="shared" si="329"/>
        <v>_</v>
      </c>
      <c r="Y4149" t="str">
        <f t="shared" si="330"/>
        <v>0.000</v>
      </c>
      <c r="Z4149" t="str">
        <f t="shared" si="331"/>
        <v>0.000</v>
      </c>
      <c r="AA4149" s="2" t="str">
        <f t="shared" si="332"/>
        <v>***</v>
      </c>
      <c r="AB4149">
        <f t="shared" si="333"/>
        <v>0</v>
      </c>
    </row>
    <row r="4150" spans="24:28">
      <c r="X4150" t="str">
        <f t="shared" si="329"/>
        <v>_</v>
      </c>
      <c r="Y4150" t="str">
        <f t="shared" si="330"/>
        <v>0.000</v>
      </c>
      <c r="Z4150" t="str">
        <f t="shared" si="331"/>
        <v>0.000</v>
      </c>
      <c r="AA4150" s="2" t="str">
        <f t="shared" si="332"/>
        <v>***</v>
      </c>
      <c r="AB4150">
        <f t="shared" si="333"/>
        <v>0</v>
      </c>
    </row>
    <row r="4151" spans="24:28">
      <c r="X4151" t="str">
        <f t="shared" si="329"/>
        <v>_</v>
      </c>
      <c r="Y4151" t="str">
        <f t="shared" si="330"/>
        <v>0.000</v>
      </c>
      <c r="Z4151" t="str">
        <f t="shared" si="331"/>
        <v>0.000</v>
      </c>
      <c r="AA4151" s="2" t="str">
        <f t="shared" si="332"/>
        <v>***</v>
      </c>
      <c r="AB4151">
        <f t="shared" si="333"/>
        <v>0</v>
      </c>
    </row>
    <row r="4152" spans="24:28">
      <c r="X4152" t="str">
        <f t="shared" si="329"/>
        <v>_</v>
      </c>
      <c r="Y4152" t="str">
        <f t="shared" si="330"/>
        <v>0.000</v>
      </c>
      <c r="Z4152" t="str">
        <f t="shared" si="331"/>
        <v>0.000</v>
      </c>
      <c r="AA4152" s="2" t="str">
        <f t="shared" si="332"/>
        <v>***</v>
      </c>
      <c r="AB4152">
        <f t="shared" si="333"/>
        <v>0</v>
      </c>
    </row>
    <row r="4153" spans="24:28">
      <c r="X4153" t="str">
        <f t="shared" si="329"/>
        <v>_</v>
      </c>
      <c r="Y4153" t="str">
        <f t="shared" si="330"/>
        <v>0.000</v>
      </c>
      <c r="Z4153" t="str">
        <f t="shared" si="331"/>
        <v>0.000</v>
      </c>
      <c r="AA4153" s="2" t="str">
        <f t="shared" si="332"/>
        <v>***</v>
      </c>
      <c r="AB4153">
        <f t="shared" si="333"/>
        <v>0</v>
      </c>
    </row>
    <row r="4154" spans="24:28">
      <c r="X4154" t="str">
        <f t="shared" si="329"/>
        <v>_</v>
      </c>
      <c r="Y4154" t="str">
        <f t="shared" si="330"/>
        <v>0.000</v>
      </c>
      <c r="Z4154" t="str">
        <f t="shared" si="331"/>
        <v>0.000</v>
      </c>
      <c r="AA4154" s="2" t="str">
        <f t="shared" si="332"/>
        <v>***</v>
      </c>
      <c r="AB4154">
        <f t="shared" si="333"/>
        <v>0</v>
      </c>
    </row>
    <row r="4155" spans="24:28">
      <c r="X4155" t="str">
        <f t="shared" si="329"/>
        <v>_</v>
      </c>
      <c r="Y4155" t="str">
        <f t="shared" si="330"/>
        <v>0.000</v>
      </c>
      <c r="Z4155" t="str">
        <f t="shared" si="331"/>
        <v>0.000</v>
      </c>
      <c r="AA4155" s="2" t="str">
        <f t="shared" si="332"/>
        <v>***</v>
      </c>
      <c r="AB4155">
        <f t="shared" si="333"/>
        <v>0</v>
      </c>
    </row>
    <row r="4156" spans="24:28">
      <c r="X4156" t="str">
        <f t="shared" ref="X4156:X4219" si="334">E4156&amp;"_"&amp;F4156</f>
        <v>_</v>
      </c>
      <c r="Y4156" t="str">
        <f t="shared" ref="Y4156:Y4219" si="335">TEXT(G4156,"0.000")</f>
        <v>0.000</v>
      </c>
      <c r="Z4156" t="str">
        <f t="shared" ref="Z4156:Z4219" si="336">TEXT(H4156,"0.000")</f>
        <v>0.000</v>
      </c>
      <c r="AA4156" s="2" t="str">
        <f t="shared" ref="AA4156:AA4219" si="337">IF(COUNTIF(J4156,"*E*")&gt;0, "***", IF(TEXT(J4156, "0.00E+00")*1&lt;0.01, "***", IF(TEXT(J4156, "0.00E+00")*1&lt;0.05, "**",  IF(TEXT(J4156, "0.00E+00")*1&lt;0.1, "*",""))))</f>
        <v>***</v>
      </c>
      <c r="AB4156">
        <f t="shared" ref="AB4156:AB4219" si="338">D4156</f>
        <v>0</v>
      </c>
    </row>
    <row r="4157" spans="24:28">
      <c r="X4157" t="str">
        <f t="shared" si="334"/>
        <v>_</v>
      </c>
      <c r="Y4157" t="str">
        <f t="shared" si="335"/>
        <v>0.000</v>
      </c>
      <c r="Z4157" t="str">
        <f t="shared" si="336"/>
        <v>0.000</v>
      </c>
      <c r="AA4157" s="2" t="str">
        <f t="shared" si="337"/>
        <v>***</v>
      </c>
      <c r="AB4157">
        <f t="shared" si="338"/>
        <v>0</v>
      </c>
    </row>
    <row r="4158" spans="24:28">
      <c r="X4158" t="str">
        <f t="shared" si="334"/>
        <v>_</v>
      </c>
      <c r="Y4158" t="str">
        <f t="shared" si="335"/>
        <v>0.000</v>
      </c>
      <c r="Z4158" t="str">
        <f t="shared" si="336"/>
        <v>0.000</v>
      </c>
      <c r="AA4158" s="2" t="str">
        <f t="shared" si="337"/>
        <v>***</v>
      </c>
      <c r="AB4158">
        <f t="shared" si="338"/>
        <v>0</v>
      </c>
    </row>
    <row r="4159" spans="24:28">
      <c r="X4159" t="str">
        <f t="shared" si="334"/>
        <v>_</v>
      </c>
      <c r="Y4159" t="str">
        <f t="shared" si="335"/>
        <v>0.000</v>
      </c>
      <c r="Z4159" t="str">
        <f t="shared" si="336"/>
        <v>0.000</v>
      </c>
      <c r="AA4159" s="2" t="str">
        <f t="shared" si="337"/>
        <v>***</v>
      </c>
      <c r="AB4159">
        <f t="shared" si="338"/>
        <v>0</v>
      </c>
    </row>
    <row r="4160" spans="24:28">
      <c r="X4160" t="str">
        <f t="shared" si="334"/>
        <v>_</v>
      </c>
      <c r="Y4160" t="str">
        <f t="shared" si="335"/>
        <v>0.000</v>
      </c>
      <c r="Z4160" t="str">
        <f t="shared" si="336"/>
        <v>0.000</v>
      </c>
      <c r="AA4160" s="2" t="str">
        <f t="shared" si="337"/>
        <v>***</v>
      </c>
      <c r="AB4160">
        <f t="shared" si="338"/>
        <v>0</v>
      </c>
    </row>
    <row r="4161" spans="24:28">
      <c r="X4161" t="str">
        <f t="shared" si="334"/>
        <v>_</v>
      </c>
      <c r="Y4161" t="str">
        <f t="shared" si="335"/>
        <v>0.000</v>
      </c>
      <c r="Z4161" t="str">
        <f t="shared" si="336"/>
        <v>0.000</v>
      </c>
      <c r="AA4161" s="2" t="str">
        <f t="shared" si="337"/>
        <v>***</v>
      </c>
      <c r="AB4161">
        <f t="shared" si="338"/>
        <v>0</v>
      </c>
    </row>
    <row r="4162" spans="24:28">
      <c r="X4162" t="str">
        <f t="shared" si="334"/>
        <v>_</v>
      </c>
      <c r="Y4162" t="str">
        <f t="shared" si="335"/>
        <v>0.000</v>
      </c>
      <c r="Z4162" t="str">
        <f t="shared" si="336"/>
        <v>0.000</v>
      </c>
      <c r="AA4162" s="2" t="str">
        <f t="shared" si="337"/>
        <v>***</v>
      </c>
      <c r="AB4162">
        <f t="shared" si="338"/>
        <v>0</v>
      </c>
    </row>
    <row r="4163" spans="24:28">
      <c r="X4163" t="str">
        <f t="shared" si="334"/>
        <v>_</v>
      </c>
      <c r="Y4163" t="str">
        <f t="shared" si="335"/>
        <v>0.000</v>
      </c>
      <c r="Z4163" t="str">
        <f t="shared" si="336"/>
        <v>0.000</v>
      </c>
      <c r="AA4163" s="2" t="str">
        <f t="shared" si="337"/>
        <v>***</v>
      </c>
      <c r="AB4163">
        <f t="shared" si="338"/>
        <v>0</v>
      </c>
    </row>
    <row r="4164" spans="24:28">
      <c r="X4164" t="str">
        <f t="shared" si="334"/>
        <v>_</v>
      </c>
      <c r="Y4164" t="str">
        <f t="shared" si="335"/>
        <v>0.000</v>
      </c>
      <c r="Z4164" t="str">
        <f t="shared" si="336"/>
        <v>0.000</v>
      </c>
      <c r="AA4164" s="2" t="str">
        <f t="shared" si="337"/>
        <v>***</v>
      </c>
      <c r="AB4164">
        <f t="shared" si="338"/>
        <v>0</v>
      </c>
    </row>
    <row r="4165" spans="24:28">
      <c r="X4165" t="str">
        <f t="shared" si="334"/>
        <v>_</v>
      </c>
      <c r="Y4165" t="str">
        <f t="shared" si="335"/>
        <v>0.000</v>
      </c>
      <c r="Z4165" t="str">
        <f t="shared" si="336"/>
        <v>0.000</v>
      </c>
      <c r="AA4165" s="2" t="str">
        <f t="shared" si="337"/>
        <v>***</v>
      </c>
      <c r="AB4165">
        <f t="shared" si="338"/>
        <v>0</v>
      </c>
    </row>
    <row r="4166" spans="24:28">
      <c r="X4166" t="str">
        <f t="shared" si="334"/>
        <v>_</v>
      </c>
      <c r="Y4166" t="str">
        <f t="shared" si="335"/>
        <v>0.000</v>
      </c>
      <c r="Z4166" t="str">
        <f t="shared" si="336"/>
        <v>0.000</v>
      </c>
      <c r="AA4166" s="2" t="str">
        <f t="shared" si="337"/>
        <v>***</v>
      </c>
      <c r="AB4166">
        <f t="shared" si="338"/>
        <v>0</v>
      </c>
    </row>
    <row r="4167" spans="24:28">
      <c r="X4167" t="str">
        <f t="shared" si="334"/>
        <v>_</v>
      </c>
      <c r="Y4167" t="str">
        <f t="shared" si="335"/>
        <v>0.000</v>
      </c>
      <c r="Z4167" t="str">
        <f t="shared" si="336"/>
        <v>0.000</v>
      </c>
      <c r="AA4167" s="2" t="str">
        <f t="shared" si="337"/>
        <v>***</v>
      </c>
      <c r="AB4167">
        <f t="shared" si="338"/>
        <v>0</v>
      </c>
    </row>
    <row r="4168" spans="24:28">
      <c r="X4168" t="str">
        <f t="shared" si="334"/>
        <v>_</v>
      </c>
      <c r="Y4168" t="str">
        <f t="shared" si="335"/>
        <v>0.000</v>
      </c>
      <c r="Z4168" t="str">
        <f t="shared" si="336"/>
        <v>0.000</v>
      </c>
      <c r="AA4168" s="2" t="str">
        <f t="shared" si="337"/>
        <v>***</v>
      </c>
      <c r="AB4168">
        <f t="shared" si="338"/>
        <v>0</v>
      </c>
    </row>
    <row r="4169" spans="24:28">
      <c r="X4169" t="str">
        <f t="shared" si="334"/>
        <v>_</v>
      </c>
      <c r="Y4169" t="str">
        <f t="shared" si="335"/>
        <v>0.000</v>
      </c>
      <c r="Z4169" t="str">
        <f t="shared" si="336"/>
        <v>0.000</v>
      </c>
      <c r="AA4169" s="2" t="str">
        <f t="shared" si="337"/>
        <v>***</v>
      </c>
      <c r="AB4169">
        <f t="shared" si="338"/>
        <v>0</v>
      </c>
    </row>
    <row r="4170" spans="24:28">
      <c r="X4170" t="str">
        <f t="shared" si="334"/>
        <v>_</v>
      </c>
      <c r="Y4170" t="str">
        <f t="shared" si="335"/>
        <v>0.000</v>
      </c>
      <c r="Z4170" t="str">
        <f t="shared" si="336"/>
        <v>0.000</v>
      </c>
      <c r="AA4170" s="2" t="str">
        <f t="shared" si="337"/>
        <v>***</v>
      </c>
      <c r="AB4170">
        <f t="shared" si="338"/>
        <v>0</v>
      </c>
    </row>
    <row r="4171" spans="24:28">
      <c r="X4171" t="str">
        <f t="shared" si="334"/>
        <v>_</v>
      </c>
      <c r="Y4171" t="str">
        <f t="shared" si="335"/>
        <v>0.000</v>
      </c>
      <c r="Z4171" t="str">
        <f t="shared" si="336"/>
        <v>0.000</v>
      </c>
      <c r="AA4171" s="2" t="str">
        <f t="shared" si="337"/>
        <v>***</v>
      </c>
      <c r="AB4171">
        <f t="shared" si="338"/>
        <v>0</v>
      </c>
    </row>
    <row r="4172" spans="24:28">
      <c r="X4172" t="str">
        <f t="shared" si="334"/>
        <v>_</v>
      </c>
      <c r="Y4172" t="str">
        <f t="shared" si="335"/>
        <v>0.000</v>
      </c>
      <c r="Z4172" t="str">
        <f t="shared" si="336"/>
        <v>0.000</v>
      </c>
      <c r="AA4172" s="2" t="str">
        <f t="shared" si="337"/>
        <v>***</v>
      </c>
      <c r="AB4172">
        <f t="shared" si="338"/>
        <v>0</v>
      </c>
    </row>
    <row r="4173" spans="24:28">
      <c r="X4173" t="str">
        <f t="shared" si="334"/>
        <v>_</v>
      </c>
      <c r="Y4173" t="str">
        <f t="shared" si="335"/>
        <v>0.000</v>
      </c>
      <c r="Z4173" t="str">
        <f t="shared" si="336"/>
        <v>0.000</v>
      </c>
      <c r="AA4173" s="2" t="str">
        <f t="shared" si="337"/>
        <v>***</v>
      </c>
      <c r="AB4173">
        <f t="shared" si="338"/>
        <v>0</v>
      </c>
    </row>
    <row r="4174" spans="24:28">
      <c r="X4174" t="str">
        <f t="shared" si="334"/>
        <v>_</v>
      </c>
      <c r="Y4174" t="str">
        <f t="shared" si="335"/>
        <v>0.000</v>
      </c>
      <c r="Z4174" t="str">
        <f t="shared" si="336"/>
        <v>0.000</v>
      </c>
      <c r="AA4174" s="2" t="str">
        <f t="shared" si="337"/>
        <v>***</v>
      </c>
      <c r="AB4174">
        <f t="shared" si="338"/>
        <v>0</v>
      </c>
    </row>
    <row r="4175" spans="24:28">
      <c r="X4175" t="str">
        <f t="shared" si="334"/>
        <v>_</v>
      </c>
      <c r="Y4175" t="str">
        <f t="shared" si="335"/>
        <v>0.000</v>
      </c>
      <c r="Z4175" t="str">
        <f t="shared" si="336"/>
        <v>0.000</v>
      </c>
      <c r="AA4175" s="2" t="str">
        <f t="shared" si="337"/>
        <v>***</v>
      </c>
      <c r="AB4175">
        <f t="shared" si="338"/>
        <v>0</v>
      </c>
    </row>
    <row r="4176" spans="24:28">
      <c r="X4176" t="str">
        <f t="shared" si="334"/>
        <v>_</v>
      </c>
      <c r="Y4176" t="str">
        <f t="shared" si="335"/>
        <v>0.000</v>
      </c>
      <c r="Z4176" t="str">
        <f t="shared" si="336"/>
        <v>0.000</v>
      </c>
      <c r="AA4176" s="2" t="str">
        <f t="shared" si="337"/>
        <v>***</v>
      </c>
      <c r="AB4176">
        <f t="shared" si="338"/>
        <v>0</v>
      </c>
    </row>
    <row r="4177" spans="24:28">
      <c r="X4177" t="str">
        <f t="shared" si="334"/>
        <v>_</v>
      </c>
      <c r="Y4177" t="str">
        <f t="shared" si="335"/>
        <v>0.000</v>
      </c>
      <c r="Z4177" t="str">
        <f t="shared" si="336"/>
        <v>0.000</v>
      </c>
      <c r="AA4177" s="2" t="str">
        <f t="shared" si="337"/>
        <v>***</v>
      </c>
      <c r="AB4177">
        <f t="shared" si="338"/>
        <v>0</v>
      </c>
    </row>
    <row r="4178" spans="24:28">
      <c r="X4178" t="str">
        <f t="shared" si="334"/>
        <v>_</v>
      </c>
      <c r="Y4178" t="str">
        <f t="shared" si="335"/>
        <v>0.000</v>
      </c>
      <c r="Z4178" t="str">
        <f t="shared" si="336"/>
        <v>0.000</v>
      </c>
      <c r="AA4178" s="2" t="str">
        <f t="shared" si="337"/>
        <v>***</v>
      </c>
      <c r="AB4178">
        <f t="shared" si="338"/>
        <v>0</v>
      </c>
    </row>
    <row r="4179" spans="24:28">
      <c r="X4179" t="str">
        <f t="shared" si="334"/>
        <v>_</v>
      </c>
      <c r="Y4179" t="str">
        <f t="shared" si="335"/>
        <v>0.000</v>
      </c>
      <c r="Z4179" t="str">
        <f t="shared" si="336"/>
        <v>0.000</v>
      </c>
      <c r="AA4179" s="2" t="str">
        <f t="shared" si="337"/>
        <v>***</v>
      </c>
      <c r="AB4179">
        <f t="shared" si="338"/>
        <v>0</v>
      </c>
    </row>
    <row r="4180" spans="24:28">
      <c r="X4180" t="str">
        <f t="shared" si="334"/>
        <v>_</v>
      </c>
      <c r="Y4180" t="str">
        <f t="shared" si="335"/>
        <v>0.000</v>
      </c>
      <c r="Z4180" t="str">
        <f t="shared" si="336"/>
        <v>0.000</v>
      </c>
      <c r="AA4180" s="2" t="str">
        <f t="shared" si="337"/>
        <v>***</v>
      </c>
      <c r="AB4180">
        <f t="shared" si="338"/>
        <v>0</v>
      </c>
    </row>
    <row r="4181" spans="24:28">
      <c r="X4181" t="str">
        <f t="shared" si="334"/>
        <v>_</v>
      </c>
      <c r="Y4181" t="str">
        <f t="shared" si="335"/>
        <v>0.000</v>
      </c>
      <c r="Z4181" t="str">
        <f t="shared" si="336"/>
        <v>0.000</v>
      </c>
      <c r="AA4181" s="2" t="str">
        <f t="shared" si="337"/>
        <v>***</v>
      </c>
      <c r="AB4181">
        <f t="shared" si="338"/>
        <v>0</v>
      </c>
    </row>
    <row r="4182" spans="24:28">
      <c r="X4182" t="str">
        <f t="shared" si="334"/>
        <v>_</v>
      </c>
      <c r="Y4182" t="str">
        <f t="shared" si="335"/>
        <v>0.000</v>
      </c>
      <c r="Z4182" t="str">
        <f t="shared" si="336"/>
        <v>0.000</v>
      </c>
      <c r="AA4182" s="2" t="str">
        <f t="shared" si="337"/>
        <v>***</v>
      </c>
      <c r="AB4182">
        <f t="shared" si="338"/>
        <v>0</v>
      </c>
    </row>
    <row r="4183" spans="24:28">
      <c r="X4183" t="str">
        <f t="shared" si="334"/>
        <v>_</v>
      </c>
      <c r="Y4183" t="str">
        <f t="shared" si="335"/>
        <v>0.000</v>
      </c>
      <c r="Z4183" t="str">
        <f t="shared" si="336"/>
        <v>0.000</v>
      </c>
      <c r="AA4183" s="2" t="str">
        <f t="shared" si="337"/>
        <v>***</v>
      </c>
      <c r="AB4183">
        <f t="shared" si="338"/>
        <v>0</v>
      </c>
    </row>
    <row r="4184" spans="24:28">
      <c r="X4184" t="str">
        <f t="shared" si="334"/>
        <v>_</v>
      </c>
      <c r="Y4184" t="str">
        <f t="shared" si="335"/>
        <v>0.000</v>
      </c>
      <c r="Z4184" t="str">
        <f t="shared" si="336"/>
        <v>0.000</v>
      </c>
      <c r="AA4184" s="2" t="str">
        <f t="shared" si="337"/>
        <v>***</v>
      </c>
      <c r="AB4184">
        <f t="shared" si="338"/>
        <v>0</v>
      </c>
    </row>
    <row r="4185" spans="24:28">
      <c r="X4185" t="str">
        <f t="shared" si="334"/>
        <v>_</v>
      </c>
      <c r="Y4185" t="str">
        <f t="shared" si="335"/>
        <v>0.000</v>
      </c>
      <c r="Z4185" t="str">
        <f t="shared" si="336"/>
        <v>0.000</v>
      </c>
      <c r="AA4185" s="2" t="str">
        <f t="shared" si="337"/>
        <v>***</v>
      </c>
      <c r="AB4185">
        <f t="shared" si="338"/>
        <v>0</v>
      </c>
    </row>
    <row r="4186" spans="24:28">
      <c r="X4186" t="str">
        <f t="shared" si="334"/>
        <v>_</v>
      </c>
      <c r="Y4186" t="str">
        <f t="shared" si="335"/>
        <v>0.000</v>
      </c>
      <c r="Z4186" t="str">
        <f t="shared" si="336"/>
        <v>0.000</v>
      </c>
      <c r="AA4186" s="2" t="str">
        <f t="shared" si="337"/>
        <v>***</v>
      </c>
      <c r="AB4186">
        <f t="shared" si="338"/>
        <v>0</v>
      </c>
    </row>
    <row r="4187" spans="24:28">
      <c r="X4187" t="str">
        <f t="shared" si="334"/>
        <v>_</v>
      </c>
      <c r="Y4187" t="str">
        <f t="shared" si="335"/>
        <v>0.000</v>
      </c>
      <c r="Z4187" t="str">
        <f t="shared" si="336"/>
        <v>0.000</v>
      </c>
      <c r="AA4187" s="2" t="str">
        <f t="shared" si="337"/>
        <v>***</v>
      </c>
      <c r="AB4187">
        <f t="shared" si="338"/>
        <v>0</v>
      </c>
    </row>
    <row r="4188" spans="24:28">
      <c r="X4188" t="str">
        <f t="shared" si="334"/>
        <v>_</v>
      </c>
      <c r="Y4188" t="str">
        <f t="shared" si="335"/>
        <v>0.000</v>
      </c>
      <c r="Z4188" t="str">
        <f t="shared" si="336"/>
        <v>0.000</v>
      </c>
      <c r="AA4188" s="2" t="str">
        <f t="shared" si="337"/>
        <v>***</v>
      </c>
      <c r="AB4188">
        <f t="shared" si="338"/>
        <v>0</v>
      </c>
    </row>
    <row r="4189" spans="24:28">
      <c r="X4189" t="str">
        <f t="shared" si="334"/>
        <v>_</v>
      </c>
      <c r="Y4189" t="str">
        <f t="shared" si="335"/>
        <v>0.000</v>
      </c>
      <c r="Z4189" t="str">
        <f t="shared" si="336"/>
        <v>0.000</v>
      </c>
      <c r="AA4189" s="2" t="str">
        <f t="shared" si="337"/>
        <v>***</v>
      </c>
      <c r="AB4189">
        <f t="shared" si="338"/>
        <v>0</v>
      </c>
    </row>
    <row r="4190" spans="24:28">
      <c r="X4190" t="str">
        <f t="shared" si="334"/>
        <v>_</v>
      </c>
      <c r="Y4190" t="str">
        <f t="shared" si="335"/>
        <v>0.000</v>
      </c>
      <c r="Z4190" t="str">
        <f t="shared" si="336"/>
        <v>0.000</v>
      </c>
      <c r="AA4190" s="2" t="str">
        <f t="shared" si="337"/>
        <v>***</v>
      </c>
      <c r="AB4190">
        <f t="shared" si="338"/>
        <v>0</v>
      </c>
    </row>
    <row r="4191" spans="24:28">
      <c r="X4191" t="str">
        <f t="shared" si="334"/>
        <v>_</v>
      </c>
      <c r="Y4191" t="str">
        <f t="shared" si="335"/>
        <v>0.000</v>
      </c>
      <c r="Z4191" t="str">
        <f t="shared" si="336"/>
        <v>0.000</v>
      </c>
      <c r="AA4191" s="2" t="str">
        <f t="shared" si="337"/>
        <v>***</v>
      </c>
      <c r="AB4191">
        <f t="shared" si="338"/>
        <v>0</v>
      </c>
    </row>
    <row r="4192" spans="24:28">
      <c r="X4192" t="str">
        <f t="shared" si="334"/>
        <v>_</v>
      </c>
      <c r="Y4192" t="str">
        <f t="shared" si="335"/>
        <v>0.000</v>
      </c>
      <c r="Z4192" t="str">
        <f t="shared" si="336"/>
        <v>0.000</v>
      </c>
      <c r="AA4192" s="2" t="str">
        <f t="shared" si="337"/>
        <v>***</v>
      </c>
      <c r="AB4192">
        <f t="shared" si="338"/>
        <v>0</v>
      </c>
    </row>
    <row r="4193" spans="24:28">
      <c r="X4193" t="str">
        <f t="shared" si="334"/>
        <v>_</v>
      </c>
      <c r="Y4193" t="str">
        <f t="shared" si="335"/>
        <v>0.000</v>
      </c>
      <c r="Z4193" t="str">
        <f t="shared" si="336"/>
        <v>0.000</v>
      </c>
      <c r="AA4193" s="2" t="str">
        <f t="shared" si="337"/>
        <v>***</v>
      </c>
      <c r="AB4193">
        <f t="shared" si="338"/>
        <v>0</v>
      </c>
    </row>
    <row r="4194" spans="24:28">
      <c r="X4194" t="str">
        <f t="shared" si="334"/>
        <v>_</v>
      </c>
      <c r="Y4194" t="str">
        <f t="shared" si="335"/>
        <v>0.000</v>
      </c>
      <c r="Z4194" t="str">
        <f t="shared" si="336"/>
        <v>0.000</v>
      </c>
      <c r="AA4194" s="2" t="str">
        <f t="shared" si="337"/>
        <v>***</v>
      </c>
      <c r="AB4194">
        <f t="shared" si="338"/>
        <v>0</v>
      </c>
    </row>
    <row r="4195" spans="24:28">
      <c r="X4195" t="str">
        <f t="shared" si="334"/>
        <v>_</v>
      </c>
      <c r="Y4195" t="str">
        <f t="shared" si="335"/>
        <v>0.000</v>
      </c>
      <c r="Z4195" t="str">
        <f t="shared" si="336"/>
        <v>0.000</v>
      </c>
      <c r="AA4195" s="2" t="str">
        <f t="shared" si="337"/>
        <v>***</v>
      </c>
      <c r="AB4195">
        <f t="shared" si="338"/>
        <v>0</v>
      </c>
    </row>
    <row r="4196" spans="24:28">
      <c r="X4196" t="str">
        <f t="shared" si="334"/>
        <v>_</v>
      </c>
      <c r="Y4196" t="str">
        <f t="shared" si="335"/>
        <v>0.000</v>
      </c>
      <c r="Z4196" t="str">
        <f t="shared" si="336"/>
        <v>0.000</v>
      </c>
      <c r="AA4196" s="2" t="str">
        <f t="shared" si="337"/>
        <v>***</v>
      </c>
      <c r="AB4196">
        <f t="shared" si="338"/>
        <v>0</v>
      </c>
    </row>
    <row r="4197" spans="24:28">
      <c r="X4197" t="str">
        <f t="shared" si="334"/>
        <v>_</v>
      </c>
      <c r="Y4197" t="str">
        <f t="shared" si="335"/>
        <v>0.000</v>
      </c>
      <c r="Z4197" t="str">
        <f t="shared" si="336"/>
        <v>0.000</v>
      </c>
      <c r="AA4197" s="2" t="str">
        <f t="shared" si="337"/>
        <v>***</v>
      </c>
      <c r="AB4197">
        <f t="shared" si="338"/>
        <v>0</v>
      </c>
    </row>
    <row r="4198" spans="24:28">
      <c r="X4198" t="str">
        <f t="shared" si="334"/>
        <v>_</v>
      </c>
      <c r="Y4198" t="str">
        <f t="shared" si="335"/>
        <v>0.000</v>
      </c>
      <c r="Z4198" t="str">
        <f t="shared" si="336"/>
        <v>0.000</v>
      </c>
      <c r="AA4198" s="2" t="str">
        <f t="shared" si="337"/>
        <v>***</v>
      </c>
      <c r="AB4198">
        <f t="shared" si="338"/>
        <v>0</v>
      </c>
    </row>
    <row r="4199" spans="24:28">
      <c r="X4199" t="str">
        <f t="shared" si="334"/>
        <v>_</v>
      </c>
      <c r="Y4199" t="str">
        <f t="shared" si="335"/>
        <v>0.000</v>
      </c>
      <c r="Z4199" t="str">
        <f t="shared" si="336"/>
        <v>0.000</v>
      </c>
      <c r="AA4199" s="2" t="str">
        <f t="shared" si="337"/>
        <v>***</v>
      </c>
      <c r="AB4199">
        <f t="shared" si="338"/>
        <v>0</v>
      </c>
    </row>
    <row r="4200" spans="24:28">
      <c r="X4200" t="str">
        <f t="shared" si="334"/>
        <v>_</v>
      </c>
      <c r="Y4200" t="str">
        <f t="shared" si="335"/>
        <v>0.000</v>
      </c>
      <c r="Z4200" t="str">
        <f t="shared" si="336"/>
        <v>0.000</v>
      </c>
      <c r="AA4200" s="2" t="str">
        <f t="shared" si="337"/>
        <v>***</v>
      </c>
      <c r="AB4200">
        <f t="shared" si="338"/>
        <v>0</v>
      </c>
    </row>
    <row r="4201" spans="24:28">
      <c r="X4201" t="str">
        <f t="shared" si="334"/>
        <v>_</v>
      </c>
      <c r="Y4201" t="str">
        <f t="shared" si="335"/>
        <v>0.000</v>
      </c>
      <c r="Z4201" t="str">
        <f t="shared" si="336"/>
        <v>0.000</v>
      </c>
      <c r="AA4201" s="2" t="str">
        <f t="shared" si="337"/>
        <v>***</v>
      </c>
      <c r="AB4201">
        <f t="shared" si="338"/>
        <v>0</v>
      </c>
    </row>
    <row r="4202" spans="24:28">
      <c r="X4202" t="str">
        <f t="shared" si="334"/>
        <v>_</v>
      </c>
      <c r="Y4202" t="str">
        <f t="shared" si="335"/>
        <v>0.000</v>
      </c>
      <c r="Z4202" t="str">
        <f t="shared" si="336"/>
        <v>0.000</v>
      </c>
      <c r="AA4202" s="2" t="str">
        <f t="shared" si="337"/>
        <v>***</v>
      </c>
      <c r="AB4202">
        <f t="shared" si="338"/>
        <v>0</v>
      </c>
    </row>
    <row r="4203" spans="24:28">
      <c r="X4203" t="str">
        <f t="shared" si="334"/>
        <v>_</v>
      </c>
      <c r="Y4203" t="str">
        <f t="shared" si="335"/>
        <v>0.000</v>
      </c>
      <c r="Z4203" t="str">
        <f t="shared" si="336"/>
        <v>0.000</v>
      </c>
      <c r="AA4203" s="2" t="str">
        <f t="shared" si="337"/>
        <v>***</v>
      </c>
      <c r="AB4203">
        <f t="shared" si="338"/>
        <v>0</v>
      </c>
    </row>
    <row r="4204" spans="24:28">
      <c r="X4204" t="str">
        <f t="shared" si="334"/>
        <v>_</v>
      </c>
      <c r="Y4204" t="str">
        <f t="shared" si="335"/>
        <v>0.000</v>
      </c>
      <c r="Z4204" t="str">
        <f t="shared" si="336"/>
        <v>0.000</v>
      </c>
      <c r="AA4204" s="2" t="str">
        <f t="shared" si="337"/>
        <v>***</v>
      </c>
      <c r="AB4204">
        <f t="shared" si="338"/>
        <v>0</v>
      </c>
    </row>
    <row r="4205" spans="24:28">
      <c r="X4205" t="str">
        <f t="shared" si="334"/>
        <v>_</v>
      </c>
      <c r="Y4205" t="str">
        <f t="shared" si="335"/>
        <v>0.000</v>
      </c>
      <c r="Z4205" t="str">
        <f t="shared" si="336"/>
        <v>0.000</v>
      </c>
      <c r="AA4205" s="2" t="str">
        <f t="shared" si="337"/>
        <v>***</v>
      </c>
      <c r="AB4205">
        <f t="shared" si="338"/>
        <v>0</v>
      </c>
    </row>
    <row r="4206" spans="24:28">
      <c r="X4206" t="str">
        <f t="shared" si="334"/>
        <v>_</v>
      </c>
      <c r="Y4206" t="str">
        <f t="shared" si="335"/>
        <v>0.000</v>
      </c>
      <c r="Z4206" t="str">
        <f t="shared" si="336"/>
        <v>0.000</v>
      </c>
      <c r="AA4206" s="2" t="str">
        <f t="shared" si="337"/>
        <v>***</v>
      </c>
      <c r="AB4206">
        <f t="shared" si="338"/>
        <v>0</v>
      </c>
    </row>
    <row r="4207" spans="24:28">
      <c r="X4207" t="str">
        <f t="shared" si="334"/>
        <v>_</v>
      </c>
      <c r="Y4207" t="str">
        <f t="shared" si="335"/>
        <v>0.000</v>
      </c>
      <c r="Z4207" t="str">
        <f t="shared" si="336"/>
        <v>0.000</v>
      </c>
      <c r="AA4207" s="2" t="str">
        <f t="shared" si="337"/>
        <v>***</v>
      </c>
      <c r="AB4207">
        <f t="shared" si="338"/>
        <v>0</v>
      </c>
    </row>
    <row r="4208" spans="24:28">
      <c r="X4208" t="str">
        <f t="shared" si="334"/>
        <v>_</v>
      </c>
      <c r="Y4208" t="str">
        <f t="shared" si="335"/>
        <v>0.000</v>
      </c>
      <c r="Z4208" t="str">
        <f t="shared" si="336"/>
        <v>0.000</v>
      </c>
      <c r="AA4208" s="2" t="str">
        <f t="shared" si="337"/>
        <v>***</v>
      </c>
      <c r="AB4208">
        <f t="shared" si="338"/>
        <v>0</v>
      </c>
    </row>
    <row r="4209" spans="24:28">
      <c r="X4209" t="str">
        <f t="shared" si="334"/>
        <v>_</v>
      </c>
      <c r="Y4209" t="str">
        <f t="shared" si="335"/>
        <v>0.000</v>
      </c>
      <c r="Z4209" t="str">
        <f t="shared" si="336"/>
        <v>0.000</v>
      </c>
      <c r="AA4209" s="2" t="str">
        <f t="shared" si="337"/>
        <v>***</v>
      </c>
      <c r="AB4209">
        <f t="shared" si="338"/>
        <v>0</v>
      </c>
    </row>
    <row r="4210" spans="24:28">
      <c r="X4210" t="str">
        <f t="shared" si="334"/>
        <v>_</v>
      </c>
      <c r="Y4210" t="str">
        <f t="shared" si="335"/>
        <v>0.000</v>
      </c>
      <c r="Z4210" t="str">
        <f t="shared" si="336"/>
        <v>0.000</v>
      </c>
      <c r="AA4210" s="2" t="str">
        <f t="shared" si="337"/>
        <v>***</v>
      </c>
      <c r="AB4210">
        <f t="shared" si="338"/>
        <v>0</v>
      </c>
    </row>
    <row r="4211" spans="24:28">
      <c r="X4211" t="str">
        <f t="shared" si="334"/>
        <v>_</v>
      </c>
      <c r="Y4211" t="str">
        <f t="shared" si="335"/>
        <v>0.000</v>
      </c>
      <c r="Z4211" t="str">
        <f t="shared" si="336"/>
        <v>0.000</v>
      </c>
      <c r="AA4211" s="2" t="str">
        <f t="shared" si="337"/>
        <v>***</v>
      </c>
      <c r="AB4211">
        <f t="shared" si="338"/>
        <v>0</v>
      </c>
    </row>
    <row r="4212" spans="24:28">
      <c r="X4212" t="str">
        <f t="shared" si="334"/>
        <v>_</v>
      </c>
      <c r="Y4212" t="str">
        <f t="shared" si="335"/>
        <v>0.000</v>
      </c>
      <c r="Z4212" t="str">
        <f t="shared" si="336"/>
        <v>0.000</v>
      </c>
      <c r="AA4212" s="2" t="str">
        <f t="shared" si="337"/>
        <v>***</v>
      </c>
      <c r="AB4212">
        <f t="shared" si="338"/>
        <v>0</v>
      </c>
    </row>
    <row r="4213" spans="24:28">
      <c r="X4213" t="str">
        <f t="shared" si="334"/>
        <v>_</v>
      </c>
      <c r="Y4213" t="str">
        <f t="shared" si="335"/>
        <v>0.000</v>
      </c>
      <c r="Z4213" t="str">
        <f t="shared" si="336"/>
        <v>0.000</v>
      </c>
      <c r="AA4213" s="2" t="str">
        <f t="shared" si="337"/>
        <v>***</v>
      </c>
      <c r="AB4213">
        <f t="shared" si="338"/>
        <v>0</v>
      </c>
    </row>
    <row r="4214" spans="24:28">
      <c r="X4214" t="str">
        <f t="shared" si="334"/>
        <v>_</v>
      </c>
      <c r="Y4214" t="str">
        <f t="shared" si="335"/>
        <v>0.000</v>
      </c>
      <c r="Z4214" t="str">
        <f t="shared" si="336"/>
        <v>0.000</v>
      </c>
      <c r="AA4214" s="2" t="str">
        <f t="shared" si="337"/>
        <v>***</v>
      </c>
      <c r="AB4214">
        <f t="shared" si="338"/>
        <v>0</v>
      </c>
    </row>
    <row r="4215" spans="24:28">
      <c r="X4215" t="str">
        <f t="shared" si="334"/>
        <v>_</v>
      </c>
      <c r="Y4215" t="str">
        <f t="shared" si="335"/>
        <v>0.000</v>
      </c>
      <c r="Z4215" t="str">
        <f t="shared" si="336"/>
        <v>0.000</v>
      </c>
      <c r="AA4215" s="2" t="str">
        <f t="shared" si="337"/>
        <v>***</v>
      </c>
      <c r="AB4215">
        <f t="shared" si="338"/>
        <v>0</v>
      </c>
    </row>
    <row r="4216" spans="24:28">
      <c r="X4216" t="str">
        <f t="shared" si="334"/>
        <v>_</v>
      </c>
      <c r="Y4216" t="str">
        <f t="shared" si="335"/>
        <v>0.000</v>
      </c>
      <c r="Z4216" t="str">
        <f t="shared" si="336"/>
        <v>0.000</v>
      </c>
      <c r="AA4216" s="2" t="str">
        <f t="shared" si="337"/>
        <v>***</v>
      </c>
      <c r="AB4216">
        <f t="shared" si="338"/>
        <v>0</v>
      </c>
    </row>
    <row r="4217" spans="24:28">
      <c r="X4217" t="str">
        <f t="shared" si="334"/>
        <v>_</v>
      </c>
      <c r="Y4217" t="str">
        <f t="shared" si="335"/>
        <v>0.000</v>
      </c>
      <c r="Z4217" t="str">
        <f t="shared" si="336"/>
        <v>0.000</v>
      </c>
      <c r="AA4217" s="2" t="str">
        <f t="shared" si="337"/>
        <v>***</v>
      </c>
      <c r="AB4217">
        <f t="shared" si="338"/>
        <v>0</v>
      </c>
    </row>
    <row r="4218" spans="24:28">
      <c r="X4218" t="str">
        <f t="shared" si="334"/>
        <v>_</v>
      </c>
      <c r="Y4218" t="str">
        <f t="shared" si="335"/>
        <v>0.000</v>
      </c>
      <c r="Z4218" t="str">
        <f t="shared" si="336"/>
        <v>0.000</v>
      </c>
      <c r="AA4218" s="2" t="str">
        <f t="shared" si="337"/>
        <v>***</v>
      </c>
      <c r="AB4218">
        <f t="shared" si="338"/>
        <v>0</v>
      </c>
    </row>
    <row r="4219" spans="24:28">
      <c r="X4219" t="str">
        <f t="shared" si="334"/>
        <v>_</v>
      </c>
      <c r="Y4219" t="str">
        <f t="shared" si="335"/>
        <v>0.000</v>
      </c>
      <c r="Z4219" t="str">
        <f t="shared" si="336"/>
        <v>0.000</v>
      </c>
      <c r="AA4219" s="2" t="str">
        <f t="shared" si="337"/>
        <v>***</v>
      </c>
      <c r="AB4219">
        <f t="shared" si="338"/>
        <v>0</v>
      </c>
    </row>
    <row r="4220" spans="24:28">
      <c r="X4220" t="str">
        <f t="shared" ref="X4220:X4283" si="339">E4220&amp;"_"&amp;F4220</f>
        <v>_</v>
      </c>
      <c r="Y4220" t="str">
        <f t="shared" ref="Y4220:Y4283" si="340">TEXT(G4220,"0.000")</f>
        <v>0.000</v>
      </c>
      <c r="Z4220" t="str">
        <f t="shared" ref="Z4220:Z4283" si="341">TEXT(H4220,"0.000")</f>
        <v>0.000</v>
      </c>
      <c r="AA4220" s="2" t="str">
        <f t="shared" ref="AA4220:AA4283" si="342">IF(COUNTIF(J4220,"*E*")&gt;0, "***", IF(TEXT(J4220, "0.00E+00")*1&lt;0.01, "***", IF(TEXT(J4220, "0.00E+00")*1&lt;0.05, "**",  IF(TEXT(J4220, "0.00E+00")*1&lt;0.1, "*",""))))</f>
        <v>***</v>
      </c>
      <c r="AB4220">
        <f t="shared" ref="AB4220:AB4283" si="343">D4220</f>
        <v>0</v>
      </c>
    </row>
    <row r="4221" spans="24:28">
      <c r="X4221" t="str">
        <f t="shared" si="339"/>
        <v>_</v>
      </c>
      <c r="Y4221" t="str">
        <f t="shared" si="340"/>
        <v>0.000</v>
      </c>
      <c r="Z4221" t="str">
        <f t="shared" si="341"/>
        <v>0.000</v>
      </c>
      <c r="AA4221" s="2" t="str">
        <f t="shared" si="342"/>
        <v>***</v>
      </c>
      <c r="AB4221">
        <f t="shared" si="343"/>
        <v>0</v>
      </c>
    </row>
    <row r="4222" spans="24:28">
      <c r="X4222" t="str">
        <f t="shared" si="339"/>
        <v>_</v>
      </c>
      <c r="Y4222" t="str">
        <f t="shared" si="340"/>
        <v>0.000</v>
      </c>
      <c r="Z4222" t="str">
        <f t="shared" si="341"/>
        <v>0.000</v>
      </c>
      <c r="AA4222" s="2" t="str">
        <f t="shared" si="342"/>
        <v>***</v>
      </c>
      <c r="AB4222">
        <f t="shared" si="343"/>
        <v>0</v>
      </c>
    </row>
    <row r="4223" spans="24:28">
      <c r="X4223" t="str">
        <f t="shared" si="339"/>
        <v>_</v>
      </c>
      <c r="Y4223" t="str">
        <f t="shared" si="340"/>
        <v>0.000</v>
      </c>
      <c r="Z4223" t="str">
        <f t="shared" si="341"/>
        <v>0.000</v>
      </c>
      <c r="AA4223" s="2" t="str">
        <f t="shared" si="342"/>
        <v>***</v>
      </c>
      <c r="AB4223">
        <f t="shared" si="343"/>
        <v>0</v>
      </c>
    </row>
    <row r="4224" spans="24:28">
      <c r="X4224" t="str">
        <f t="shared" si="339"/>
        <v>_</v>
      </c>
      <c r="Y4224" t="str">
        <f t="shared" si="340"/>
        <v>0.000</v>
      </c>
      <c r="Z4224" t="str">
        <f t="shared" si="341"/>
        <v>0.000</v>
      </c>
      <c r="AA4224" s="2" t="str">
        <f t="shared" si="342"/>
        <v>***</v>
      </c>
      <c r="AB4224">
        <f t="shared" si="343"/>
        <v>0</v>
      </c>
    </row>
    <row r="4225" spans="24:28">
      <c r="X4225" t="str">
        <f t="shared" si="339"/>
        <v>_</v>
      </c>
      <c r="Y4225" t="str">
        <f t="shared" si="340"/>
        <v>0.000</v>
      </c>
      <c r="Z4225" t="str">
        <f t="shared" si="341"/>
        <v>0.000</v>
      </c>
      <c r="AA4225" s="2" t="str">
        <f t="shared" si="342"/>
        <v>***</v>
      </c>
      <c r="AB4225">
        <f t="shared" si="343"/>
        <v>0</v>
      </c>
    </row>
    <row r="4226" spans="24:28">
      <c r="X4226" t="str">
        <f t="shared" si="339"/>
        <v>_</v>
      </c>
      <c r="Y4226" t="str">
        <f t="shared" si="340"/>
        <v>0.000</v>
      </c>
      <c r="Z4226" t="str">
        <f t="shared" si="341"/>
        <v>0.000</v>
      </c>
      <c r="AA4226" s="2" t="str">
        <f t="shared" si="342"/>
        <v>***</v>
      </c>
      <c r="AB4226">
        <f t="shared" si="343"/>
        <v>0</v>
      </c>
    </row>
    <row r="4227" spans="24:28">
      <c r="X4227" t="str">
        <f t="shared" si="339"/>
        <v>_</v>
      </c>
      <c r="Y4227" t="str">
        <f t="shared" si="340"/>
        <v>0.000</v>
      </c>
      <c r="Z4227" t="str">
        <f t="shared" si="341"/>
        <v>0.000</v>
      </c>
      <c r="AA4227" s="2" t="str">
        <f t="shared" si="342"/>
        <v>***</v>
      </c>
      <c r="AB4227">
        <f t="shared" si="343"/>
        <v>0</v>
      </c>
    </row>
    <row r="4228" spans="24:28">
      <c r="X4228" t="str">
        <f t="shared" si="339"/>
        <v>_</v>
      </c>
      <c r="Y4228" t="str">
        <f t="shared" si="340"/>
        <v>0.000</v>
      </c>
      <c r="Z4228" t="str">
        <f t="shared" si="341"/>
        <v>0.000</v>
      </c>
      <c r="AA4228" s="2" t="str">
        <f t="shared" si="342"/>
        <v>***</v>
      </c>
      <c r="AB4228">
        <f t="shared" si="343"/>
        <v>0</v>
      </c>
    </row>
    <row r="4229" spans="24:28">
      <c r="X4229" t="str">
        <f t="shared" si="339"/>
        <v>_</v>
      </c>
      <c r="Y4229" t="str">
        <f t="shared" si="340"/>
        <v>0.000</v>
      </c>
      <c r="Z4229" t="str">
        <f t="shared" si="341"/>
        <v>0.000</v>
      </c>
      <c r="AA4229" s="2" t="str">
        <f t="shared" si="342"/>
        <v>***</v>
      </c>
      <c r="AB4229">
        <f t="shared" si="343"/>
        <v>0</v>
      </c>
    </row>
    <row r="4230" spans="24:28">
      <c r="X4230" t="str">
        <f t="shared" si="339"/>
        <v>_</v>
      </c>
      <c r="Y4230" t="str">
        <f t="shared" si="340"/>
        <v>0.000</v>
      </c>
      <c r="Z4230" t="str">
        <f t="shared" si="341"/>
        <v>0.000</v>
      </c>
      <c r="AA4230" s="2" t="str">
        <f t="shared" si="342"/>
        <v>***</v>
      </c>
      <c r="AB4230">
        <f t="shared" si="343"/>
        <v>0</v>
      </c>
    </row>
    <row r="4231" spans="24:28">
      <c r="X4231" t="str">
        <f t="shared" si="339"/>
        <v>_</v>
      </c>
      <c r="Y4231" t="str">
        <f t="shared" si="340"/>
        <v>0.000</v>
      </c>
      <c r="Z4231" t="str">
        <f t="shared" si="341"/>
        <v>0.000</v>
      </c>
      <c r="AA4231" s="2" t="str">
        <f t="shared" si="342"/>
        <v>***</v>
      </c>
      <c r="AB4231">
        <f t="shared" si="343"/>
        <v>0</v>
      </c>
    </row>
    <row r="4232" spans="24:28">
      <c r="X4232" t="str">
        <f t="shared" si="339"/>
        <v>_</v>
      </c>
      <c r="Y4232" t="str">
        <f t="shared" si="340"/>
        <v>0.000</v>
      </c>
      <c r="Z4232" t="str">
        <f t="shared" si="341"/>
        <v>0.000</v>
      </c>
      <c r="AA4232" s="2" t="str">
        <f t="shared" si="342"/>
        <v>***</v>
      </c>
      <c r="AB4232">
        <f t="shared" si="343"/>
        <v>0</v>
      </c>
    </row>
    <row r="4233" spans="24:28">
      <c r="X4233" t="str">
        <f t="shared" si="339"/>
        <v>_</v>
      </c>
      <c r="Y4233" t="str">
        <f t="shared" si="340"/>
        <v>0.000</v>
      </c>
      <c r="Z4233" t="str">
        <f t="shared" si="341"/>
        <v>0.000</v>
      </c>
      <c r="AA4233" s="2" t="str">
        <f t="shared" si="342"/>
        <v>***</v>
      </c>
      <c r="AB4233">
        <f t="shared" si="343"/>
        <v>0</v>
      </c>
    </row>
    <row r="4234" spans="24:28">
      <c r="X4234" t="str">
        <f t="shared" si="339"/>
        <v>_</v>
      </c>
      <c r="Y4234" t="str">
        <f t="shared" si="340"/>
        <v>0.000</v>
      </c>
      <c r="Z4234" t="str">
        <f t="shared" si="341"/>
        <v>0.000</v>
      </c>
      <c r="AA4234" s="2" t="str">
        <f t="shared" si="342"/>
        <v>***</v>
      </c>
      <c r="AB4234">
        <f t="shared" si="343"/>
        <v>0</v>
      </c>
    </row>
    <row r="4235" spans="24:28">
      <c r="X4235" t="str">
        <f t="shared" si="339"/>
        <v>_</v>
      </c>
      <c r="Y4235" t="str">
        <f t="shared" si="340"/>
        <v>0.000</v>
      </c>
      <c r="Z4235" t="str">
        <f t="shared" si="341"/>
        <v>0.000</v>
      </c>
      <c r="AA4235" s="2" t="str">
        <f t="shared" si="342"/>
        <v>***</v>
      </c>
      <c r="AB4235">
        <f t="shared" si="343"/>
        <v>0</v>
      </c>
    </row>
    <row r="4236" spans="24:28">
      <c r="X4236" t="str">
        <f t="shared" si="339"/>
        <v>_</v>
      </c>
      <c r="Y4236" t="str">
        <f t="shared" si="340"/>
        <v>0.000</v>
      </c>
      <c r="Z4236" t="str">
        <f t="shared" si="341"/>
        <v>0.000</v>
      </c>
      <c r="AA4236" s="2" t="str">
        <f t="shared" si="342"/>
        <v>***</v>
      </c>
      <c r="AB4236">
        <f t="shared" si="343"/>
        <v>0</v>
      </c>
    </row>
    <row r="4237" spans="24:28">
      <c r="X4237" t="str">
        <f t="shared" si="339"/>
        <v>_</v>
      </c>
      <c r="Y4237" t="str">
        <f t="shared" si="340"/>
        <v>0.000</v>
      </c>
      <c r="Z4237" t="str">
        <f t="shared" si="341"/>
        <v>0.000</v>
      </c>
      <c r="AA4237" s="2" t="str">
        <f t="shared" si="342"/>
        <v>***</v>
      </c>
      <c r="AB4237">
        <f t="shared" si="343"/>
        <v>0</v>
      </c>
    </row>
    <row r="4238" spans="24:28">
      <c r="X4238" t="str">
        <f t="shared" si="339"/>
        <v>_</v>
      </c>
      <c r="Y4238" t="str">
        <f t="shared" si="340"/>
        <v>0.000</v>
      </c>
      <c r="Z4238" t="str">
        <f t="shared" si="341"/>
        <v>0.000</v>
      </c>
      <c r="AA4238" s="2" t="str">
        <f t="shared" si="342"/>
        <v>***</v>
      </c>
      <c r="AB4238">
        <f t="shared" si="343"/>
        <v>0</v>
      </c>
    </row>
    <row r="4239" spans="24:28">
      <c r="X4239" t="str">
        <f t="shared" si="339"/>
        <v>_</v>
      </c>
      <c r="Y4239" t="str">
        <f t="shared" si="340"/>
        <v>0.000</v>
      </c>
      <c r="Z4239" t="str">
        <f t="shared" si="341"/>
        <v>0.000</v>
      </c>
      <c r="AA4239" s="2" t="str">
        <f t="shared" si="342"/>
        <v>***</v>
      </c>
      <c r="AB4239">
        <f t="shared" si="343"/>
        <v>0</v>
      </c>
    </row>
    <row r="4240" spans="24:28">
      <c r="X4240" t="str">
        <f t="shared" si="339"/>
        <v>_</v>
      </c>
      <c r="Y4240" t="str">
        <f t="shared" si="340"/>
        <v>0.000</v>
      </c>
      <c r="Z4240" t="str">
        <f t="shared" si="341"/>
        <v>0.000</v>
      </c>
      <c r="AA4240" s="2" t="str">
        <f t="shared" si="342"/>
        <v>***</v>
      </c>
      <c r="AB4240">
        <f t="shared" si="343"/>
        <v>0</v>
      </c>
    </row>
    <row r="4241" spans="24:28">
      <c r="X4241" t="str">
        <f t="shared" si="339"/>
        <v>_</v>
      </c>
      <c r="Y4241" t="str">
        <f t="shared" si="340"/>
        <v>0.000</v>
      </c>
      <c r="Z4241" t="str">
        <f t="shared" si="341"/>
        <v>0.000</v>
      </c>
      <c r="AA4241" s="2" t="str">
        <f t="shared" si="342"/>
        <v>***</v>
      </c>
      <c r="AB4241">
        <f t="shared" si="343"/>
        <v>0</v>
      </c>
    </row>
    <row r="4242" spans="24:28">
      <c r="X4242" t="str">
        <f t="shared" si="339"/>
        <v>_</v>
      </c>
      <c r="Y4242" t="str">
        <f t="shared" si="340"/>
        <v>0.000</v>
      </c>
      <c r="Z4242" t="str">
        <f t="shared" si="341"/>
        <v>0.000</v>
      </c>
      <c r="AA4242" s="2" t="str">
        <f t="shared" si="342"/>
        <v>***</v>
      </c>
      <c r="AB4242">
        <f t="shared" si="343"/>
        <v>0</v>
      </c>
    </row>
    <row r="4243" spans="24:28">
      <c r="X4243" t="str">
        <f t="shared" si="339"/>
        <v>_</v>
      </c>
      <c r="Y4243" t="str">
        <f t="shared" si="340"/>
        <v>0.000</v>
      </c>
      <c r="Z4243" t="str">
        <f t="shared" si="341"/>
        <v>0.000</v>
      </c>
      <c r="AA4243" s="2" t="str">
        <f t="shared" si="342"/>
        <v>***</v>
      </c>
      <c r="AB4243">
        <f t="shared" si="343"/>
        <v>0</v>
      </c>
    </row>
    <row r="4244" spans="24:28">
      <c r="X4244" t="str">
        <f t="shared" si="339"/>
        <v>_</v>
      </c>
      <c r="Y4244" t="str">
        <f t="shared" si="340"/>
        <v>0.000</v>
      </c>
      <c r="Z4244" t="str">
        <f t="shared" si="341"/>
        <v>0.000</v>
      </c>
      <c r="AA4244" s="2" t="str">
        <f t="shared" si="342"/>
        <v>***</v>
      </c>
      <c r="AB4244">
        <f t="shared" si="343"/>
        <v>0</v>
      </c>
    </row>
    <row r="4245" spans="24:28">
      <c r="X4245" t="str">
        <f t="shared" si="339"/>
        <v>_</v>
      </c>
      <c r="Y4245" t="str">
        <f t="shared" si="340"/>
        <v>0.000</v>
      </c>
      <c r="Z4245" t="str">
        <f t="shared" si="341"/>
        <v>0.000</v>
      </c>
      <c r="AA4245" s="2" t="str">
        <f t="shared" si="342"/>
        <v>***</v>
      </c>
      <c r="AB4245">
        <f t="shared" si="343"/>
        <v>0</v>
      </c>
    </row>
    <row r="4246" spans="24:28">
      <c r="X4246" t="str">
        <f t="shared" si="339"/>
        <v>_</v>
      </c>
      <c r="Y4246" t="str">
        <f t="shared" si="340"/>
        <v>0.000</v>
      </c>
      <c r="Z4246" t="str">
        <f t="shared" si="341"/>
        <v>0.000</v>
      </c>
      <c r="AA4246" s="2" t="str">
        <f t="shared" si="342"/>
        <v>***</v>
      </c>
      <c r="AB4246">
        <f t="shared" si="343"/>
        <v>0</v>
      </c>
    </row>
    <row r="4247" spans="24:28">
      <c r="X4247" t="str">
        <f t="shared" si="339"/>
        <v>_</v>
      </c>
      <c r="Y4247" t="str">
        <f t="shared" si="340"/>
        <v>0.000</v>
      </c>
      <c r="Z4247" t="str">
        <f t="shared" si="341"/>
        <v>0.000</v>
      </c>
      <c r="AA4247" s="2" t="str">
        <f t="shared" si="342"/>
        <v>***</v>
      </c>
      <c r="AB4247">
        <f t="shared" si="343"/>
        <v>0</v>
      </c>
    </row>
    <row r="4248" spans="24:28">
      <c r="X4248" t="str">
        <f t="shared" si="339"/>
        <v>_</v>
      </c>
      <c r="Y4248" t="str">
        <f t="shared" si="340"/>
        <v>0.000</v>
      </c>
      <c r="Z4248" t="str">
        <f t="shared" si="341"/>
        <v>0.000</v>
      </c>
      <c r="AA4248" s="2" t="str">
        <f t="shared" si="342"/>
        <v>***</v>
      </c>
      <c r="AB4248">
        <f t="shared" si="343"/>
        <v>0</v>
      </c>
    </row>
    <row r="4249" spans="24:28">
      <c r="X4249" t="str">
        <f t="shared" si="339"/>
        <v>_</v>
      </c>
      <c r="Y4249" t="str">
        <f t="shared" si="340"/>
        <v>0.000</v>
      </c>
      <c r="Z4249" t="str">
        <f t="shared" si="341"/>
        <v>0.000</v>
      </c>
      <c r="AA4249" s="2" t="str">
        <f t="shared" si="342"/>
        <v>***</v>
      </c>
      <c r="AB4249">
        <f t="shared" si="343"/>
        <v>0</v>
      </c>
    </row>
    <row r="4250" spans="24:28">
      <c r="X4250" t="str">
        <f t="shared" si="339"/>
        <v>_</v>
      </c>
      <c r="Y4250" t="str">
        <f t="shared" si="340"/>
        <v>0.000</v>
      </c>
      <c r="Z4250" t="str">
        <f t="shared" si="341"/>
        <v>0.000</v>
      </c>
      <c r="AA4250" s="2" t="str">
        <f t="shared" si="342"/>
        <v>***</v>
      </c>
      <c r="AB4250">
        <f t="shared" si="343"/>
        <v>0</v>
      </c>
    </row>
    <row r="4251" spans="24:28">
      <c r="X4251" t="str">
        <f t="shared" si="339"/>
        <v>_</v>
      </c>
      <c r="Y4251" t="str">
        <f t="shared" si="340"/>
        <v>0.000</v>
      </c>
      <c r="Z4251" t="str">
        <f t="shared" si="341"/>
        <v>0.000</v>
      </c>
      <c r="AA4251" s="2" t="str">
        <f t="shared" si="342"/>
        <v>***</v>
      </c>
      <c r="AB4251">
        <f t="shared" si="343"/>
        <v>0</v>
      </c>
    </row>
    <row r="4252" spans="24:28">
      <c r="X4252" t="str">
        <f t="shared" si="339"/>
        <v>_</v>
      </c>
      <c r="Y4252" t="str">
        <f t="shared" si="340"/>
        <v>0.000</v>
      </c>
      <c r="Z4252" t="str">
        <f t="shared" si="341"/>
        <v>0.000</v>
      </c>
      <c r="AA4252" s="2" t="str">
        <f t="shared" si="342"/>
        <v>***</v>
      </c>
      <c r="AB4252">
        <f t="shared" si="343"/>
        <v>0</v>
      </c>
    </row>
    <row r="4253" spans="24:28">
      <c r="X4253" t="str">
        <f t="shared" si="339"/>
        <v>_</v>
      </c>
      <c r="Y4253" t="str">
        <f t="shared" si="340"/>
        <v>0.000</v>
      </c>
      <c r="Z4253" t="str">
        <f t="shared" si="341"/>
        <v>0.000</v>
      </c>
      <c r="AA4253" s="2" t="str">
        <f t="shared" si="342"/>
        <v>***</v>
      </c>
      <c r="AB4253">
        <f t="shared" si="343"/>
        <v>0</v>
      </c>
    </row>
    <row r="4254" spans="24:28">
      <c r="X4254" t="str">
        <f t="shared" si="339"/>
        <v>_</v>
      </c>
      <c r="Y4254" t="str">
        <f t="shared" si="340"/>
        <v>0.000</v>
      </c>
      <c r="Z4254" t="str">
        <f t="shared" si="341"/>
        <v>0.000</v>
      </c>
      <c r="AA4254" s="2" t="str">
        <f t="shared" si="342"/>
        <v>***</v>
      </c>
      <c r="AB4254">
        <f t="shared" si="343"/>
        <v>0</v>
      </c>
    </row>
    <row r="4255" spans="24:28">
      <c r="X4255" t="str">
        <f t="shared" si="339"/>
        <v>_</v>
      </c>
      <c r="Y4255" t="str">
        <f t="shared" si="340"/>
        <v>0.000</v>
      </c>
      <c r="Z4255" t="str">
        <f t="shared" si="341"/>
        <v>0.000</v>
      </c>
      <c r="AA4255" s="2" t="str">
        <f t="shared" si="342"/>
        <v>***</v>
      </c>
      <c r="AB4255">
        <f t="shared" si="343"/>
        <v>0</v>
      </c>
    </row>
    <row r="4256" spans="24:28">
      <c r="X4256" t="str">
        <f t="shared" si="339"/>
        <v>_</v>
      </c>
      <c r="Y4256" t="str">
        <f t="shared" si="340"/>
        <v>0.000</v>
      </c>
      <c r="Z4256" t="str">
        <f t="shared" si="341"/>
        <v>0.000</v>
      </c>
      <c r="AA4256" s="2" t="str">
        <f t="shared" si="342"/>
        <v>***</v>
      </c>
      <c r="AB4256">
        <f t="shared" si="343"/>
        <v>0</v>
      </c>
    </row>
    <row r="4257" spans="24:28">
      <c r="X4257" t="str">
        <f t="shared" si="339"/>
        <v>_</v>
      </c>
      <c r="Y4257" t="str">
        <f t="shared" si="340"/>
        <v>0.000</v>
      </c>
      <c r="Z4257" t="str">
        <f t="shared" si="341"/>
        <v>0.000</v>
      </c>
      <c r="AA4257" s="2" t="str">
        <f t="shared" si="342"/>
        <v>***</v>
      </c>
      <c r="AB4257">
        <f t="shared" si="343"/>
        <v>0</v>
      </c>
    </row>
    <row r="4258" spans="24:28">
      <c r="X4258" t="str">
        <f t="shared" si="339"/>
        <v>_</v>
      </c>
      <c r="Y4258" t="str">
        <f t="shared" si="340"/>
        <v>0.000</v>
      </c>
      <c r="Z4258" t="str">
        <f t="shared" si="341"/>
        <v>0.000</v>
      </c>
      <c r="AA4258" s="2" t="str">
        <f t="shared" si="342"/>
        <v>***</v>
      </c>
      <c r="AB4258">
        <f t="shared" si="343"/>
        <v>0</v>
      </c>
    </row>
    <row r="4259" spans="24:28">
      <c r="X4259" t="str">
        <f t="shared" si="339"/>
        <v>_</v>
      </c>
      <c r="Y4259" t="str">
        <f t="shared" si="340"/>
        <v>0.000</v>
      </c>
      <c r="Z4259" t="str">
        <f t="shared" si="341"/>
        <v>0.000</v>
      </c>
      <c r="AA4259" s="2" t="str">
        <f t="shared" si="342"/>
        <v>***</v>
      </c>
      <c r="AB4259">
        <f t="shared" si="343"/>
        <v>0</v>
      </c>
    </row>
    <row r="4260" spans="24:28">
      <c r="X4260" t="str">
        <f t="shared" si="339"/>
        <v>_</v>
      </c>
      <c r="Y4260" t="str">
        <f t="shared" si="340"/>
        <v>0.000</v>
      </c>
      <c r="Z4260" t="str">
        <f t="shared" si="341"/>
        <v>0.000</v>
      </c>
      <c r="AA4260" s="2" t="str">
        <f t="shared" si="342"/>
        <v>***</v>
      </c>
      <c r="AB4260">
        <f t="shared" si="343"/>
        <v>0</v>
      </c>
    </row>
    <row r="4261" spans="24:28">
      <c r="X4261" t="str">
        <f t="shared" si="339"/>
        <v>_</v>
      </c>
      <c r="Y4261" t="str">
        <f t="shared" si="340"/>
        <v>0.000</v>
      </c>
      <c r="Z4261" t="str">
        <f t="shared" si="341"/>
        <v>0.000</v>
      </c>
      <c r="AA4261" s="2" t="str">
        <f t="shared" si="342"/>
        <v>***</v>
      </c>
      <c r="AB4261">
        <f t="shared" si="343"/>
        <v>0</v>
      </c>
    </row>
    <row r="4262" spans="24:28">
      <c r="X4262" t="str">
        <f t="shared" si="339"/>
        <v>_</v>
      </c>
      <c r="Y4262" t="str">
        <f t="shared" si="340"/>
        <v>0.000</v>
      </c>
      <c r="Z4262" t="str">
        <f t="shared" si="341"/>
        <v>0.000</v>
      </c>
      <c r="AA4262" s="2" t="str">
        <f t="shared" si="342"/>
        <v>***</v>
      </c>
      <c r="AB4262">
        <f t="shared" si="343"/>
        <v>0</v>
      </c>
    </row>
    <row r="4263" spans="24:28">
      <c r="X4263" t="str">
        <f t="shared" si="339"/>
        <v>_</v>
      </c>
      <c r="Y4263" t="str">
        <f t="shared" si="340"/>
        <v>0.000</v>
      </c>
      <c r="Z4263" t="str">
        <f t="shared" si="341"/>
        <v>0.000</v>
      </c>
      <c r="AA4263" s="2" t="str">
        <f t="shared" si="342"/>
        <v>***</v>
      </c>
      <c r="AB4263">
        <f t="shared" si="343"/>
        <v>0</v>
      </c>
    </row>
    <row r="4264" spans="24:28">
      <c r="X4264" t="str">
        <f t="shared" si="339"/>
        <v>_</v>
      </c>
      <c r="Y4264" t="str">
        <f t="shared" si="340"/>
        <v>0.000</v>
      </c>
      <c r="Z4264" t="str">
        <f t="shared" si="341"/>
        <v>0.000</v>
      </c>
      <c r="AA4264" s="2" t="str">
        <f t="shared" si="342"/>
        <v>***</v>
      </c>
      <c r="AB4264">
        <f t="shared" si="343"/>
        <v>0</v>
      </c>
    </row>
    <row r="4265" spans="24:28">
      <c r="X4265" t="str">
        <f t="shared" si="339"/>
        <v>_</v>
      </c>
      <c r="Y4265" t="str">
        <f t="shared" si="340"/>
        <v>0.000</v>
      </c>
      <c r="Z4265" t="str">
        <f t="shared" si="341"/>
        <v>0.000</v>
      </c>
      <c r="AA4265" s="2" t="str">
        <f t="shared" si="342"/>
        <v>***</v>
      </c>
      <c r="AB4265">
        <f t="shared" si="343"/>
        <v>0</v>
      </c>
    </row>
    <row r="4266" spans="24:28">
      <c r="X4266" t="str">
        <f t="shared" si="339"/>
        <v>_</v>
      </c>
      <c r="Y4266" t="str">
        <f t="shared" si="340"/>
        <v>0.000</v>
      </c>
      <c r="Z4266" t="str">
        <f t="shared" si="341"/>
        <v>0.000</v>
      </c>
      <c r="AA4266" s="2" t="str">
        <f t="shared" si="342"/>
        <v>***</v>
      </c>
      <c r="AB4266">
        <f t="shared" si="343"/>
        <v>0</v>
      </c>
    </row>
    <row r="4267" spans="24:28">
      <c r="X4267" t="str">
        <f t="shared" si="339"/>
        <v>_</v>
      </c>
      <c r="Y4267" t="str">
        <f t="shared" si="340"/>
        <v>0.000</v>
      </c>
      <c r="Z4267" t="str">
        <f t="shared" si="341"/>
        <v>0.000</v>
      </c>
      <c r="AA4267" s="2" t="str">
        <f t="shared" si="342"/>
        <v>***</v>
      </c>
      <c r="AB4267">
        <f t="shared" si="343"/>
        <v>0</v>
      </c>
    </row>
    <row r="4268" spans="24:28">
      <c r="X4268" t="str">
        <f t="shared" si="339"/>
        <v>_</v>
      </c>
      <c r="Y4268" t="str">
        <f t="shared" si="340"/>
        <v>0.000</v>
      </c>
      <c r="Z4268" t="str">
        <f t="shared" si="341"/>
        <v>0.000</v>
      </c>
      <c r="AA4268" s="2" t="str">
        <f t="shared" si="342"/>
        <v>***</v>
      </c>
      <c r="AB4268">
        <f t="shared" si="343"/>
        <v>0</v>
      </c>
    </row>
    <row r="4269" spans="24:28">
      <c r="X4269" t="str">
        <f t="shared" si="339"/>
        <v>_</v>
      </c>
      <c r="Y4269" t="str">
        <f t="shared" si="340"/>
        <v>0.000</v>
      </c>
      <c r="Z4269" t="str">
        <f t="shared" si="341"/>
        <v>0.000</v>
      </c>
      <c r="AA4269" s="2" t="str">
        <f t="shared" si="342"/>
        <v>***</v>
      </c>
      <c r="AB4269">
        <f t="shared" si="343"/>
        <v>0</v>
      </c>
    </row>
    <row r="4270" spans="24:28">
      <c r="X4270" t="str">
        <f t="shared" si="339"/>
        <v>_</v>
      </c>
      <c r="Y4270" t="str">
        <f t="shared" si="340"/>
        <v>0.000</v>
      </c>
      <c r="Z4270" t="str">
        <f t="shared" si="341"/>
        <v>0.000</v>
      </c>
      <c r="AA4270" s="2" t="str">
        <f t="shared" si="342"/>
        <v>***</v>
      </c>
      <c r="AB4270">
        <f t="shared" si="343"/>
        <v>0</v>
      </c>
    </row>
    <row r="4271" spans="24:28">
      <c r="X4271" t="str">
        <f t="shared" si="339"/>
        <v>_</v>
      </c>
      <c r="Y4271" t="str">
        <f t="shared" si="340"/>
        <v>0.000</v>
      </c>
      <c r="Z4271" t="str">
        <f t="shared" si="341"/>
        <v>0.000</v>
      </c>
      <c r="AA4271" s="2" t="str">
        <f t="shared" si="342"/>
        <v>***</v>
      </c>
      <c r="AB4271">
        <f t="shared" si="343"/>
        <v>0</v>
      </c>
    </row>
    <row r="4272" spans="24:28">
      <c r="X4272" t="str">
        <f t="shared" si="339"/>
        <v>_</v>
      </c>
      <c r="Y4272" t="str">
        <f t="shared" si="340"/>
        <v>0.000</v>
      </c>
      <c r="Z4272" t="str">
        <f t="shared" si="341"/>
        <v>0.000</v>
      </c>
      <c r="AA4272" s="2" t="str">
        <f t="shared" si="342"/>
        <v>***</v>
      </c>
      <c r="AB4272">
        <f t="shared" si="343"/>
        <v>0</v>
      </c>
    </row>
    <row r="4273" spans="24:28">
      <c r="X4273" t="str">
        <f t="shared" si="339"/>
        <v>_</v>
      </c>
      <c r="Y4273" t="str">
        <f t="shared" si="340"/>
        <v>0.000</v>
      </c>
      <c r="Z4273" t="str">
        <f t="shared" si="341"/>
        <v>0.000</v>
      </c>
      <c r="AA4273" s="2" t="str">
        <f t="shared" si="342"/>
        <v>***</v>
      </c>
      <c r="AB4273">
        <f t="shared" si="343"/>
        <v>0</v>
      </c>
    </row>
    <row r="4274" spans="24:28">
      <c r="X4274" t="str">
        <f t="shared" si="339"/>
        <v>_</v>
      </c>
      <c r="Y4274" t="str">
        <f t="shared" si="340"/>
        <v>0.000</v>
      </c>
      <c r="Z4274" t="str">
        <f t="shared" si="341"/>
        <v>0.000</v>
      </c>
      <c r="AA4274" s="2" t="str">
        <f t="shared" si="342"/>
        <v>***</v>
      </c>
      <c r="AB4274">
        <f t="shared" si="343"/>
        <v>0</v>
      </c>
    </row>
    <row r="4275" spans="24:28">
      <c r="X4275" t="str">
        <f t="shared" si="339"/>
        <v>_</v>
      </c>
      <c r="Y4275" t="str">
        <f t="shared" si="340"/>
        <v>0.000</v>
      </c>
      <c r="Z4275" t="str">
        <f t="shared" si="341"/>
        <v>0.000</v>
      </c>
      <c r="AA4275" s="2" t="str">
        <f t="shared" si="342"/>
        <v>***</v>
      </c>
      <c r="AB4275">
        <f t="shared" si="343"/>
        <v>0</v>
      </c>
    </row>
    <row r="4276" spans="24:28">
      <c r="X4276" t="str">
        <f t="shared" si="339"/>
        <v>_</v>
      </c>
      <c r="Y4276" t="str">
        <f t="shared" si="340"/>
        <v>0.000</v>
      </c>
      <c r="Z4276" t="str">
        <f t="shared" si="341"/>
        <v>0.000</v>
      </c>
      <c r="AA4276" s="2" t="str">
        <f t="shared" si="342"/>
        <v>***</v>
      </c>
      <c r="AB4276">
        <f t="shared" si="343"/>
        <v>0</v>
      </c>
    </row>
    <row r="4277" spans="24:28">
      <c r="X4277" t="str">
        <f t="shared" si="339"/>
        <v>_</v>
      </c>
      <c r="Y4277" t="str">
        <f t="shared" si="340"/>
        <v>0.000</v>
      </c>
      <c r="Z4277" t="str">
        <f t="shared" si="341"/>
        <v>0.000</v>
      </c>
      <c r="AA4277" s="2" t="str">
        <f t="shared" si="342"/>
        <v>***</v>
      </c>
      <c r="AB4277">
        <f t="shared" si="343"/>
        <v>0</v>
      </c>
    </row>
    <row r="4278" spans="24:28">
      <c r="X4278" t="str">
        <f t="shared" si="339"/>
        <v>_</v>
      </c>
      <c r="Y4278" t="str">
        <f t="shared" si="340"/>
        <v>0.000</v>
      </c>
      <c r="Z4278" t="str">
        <f t="shared" si="341"/>
        <v>0.000</v>
      </c>
      <c r="AA4278" s="2" t="str">
        <f t="shared" si="342"/>
        <v>***</v>
      </c>
      <c r="AB4278">
        <f t="shared" si="343"/>
        <v>0</v>
      </c>
    </row>
    <row r="4279" spans="24:28">
      <c r="X4279" t="str">
        <f t="shared" si="339"/>
        <v>_</v>
      </c>
      <c r="Y4279" t="str">
        <f t="shared" si="340"/>
        <v>0.000</v>
      </c>
      <c r="Z4279" t="str">
        <f t="shared" si="341"/>
        <v>0.000</v>
      </c>
      <c r="AA4279" s="2" t="str">
        <f t="shared" si="342"/>
        <v>***</v>
      </c>
      <c r="AB4279">
        <f t="shared" si="343"/>
        <v>0</v>
      </c>
    </row>
    <row r="4280" spans="24:28">
      <c r="X4280" t="str">
        <f t="shared" si="339"/>
        <v>_</v>
      </c>
      <c r="Y4280" t="str">
        <f t="shared" si="340"/>
        <v>0.000</v>
      </c>
      <c r="Z4280" t="str">
        <f t="shared" si="341"/>
        <v>0.000</v>
      </c>
      <c r="AA4280" s="2" t="str">
        <f t="shared" si="342"/>
        <v>***</v>
      </c>
      <c r="AB4280">
        <f t="shared" si="343"/>
        <v>0</v>
      </c>
    </row>
    <row r="4281" spans="24:28">
      <c r="X4281" t="str">
        <f t="shared" si="339"/>
        <v>_</v>
      </c>
      <c r="Y4281" t="str">
        <f t="shared" si="340"/>
        <v>0.000</v>
      </c>
      <c r="Z4281" t="str">
        <f t="shared" si="341"/>
        <v>0.000</v>
      </c>
      <c r="AA4281" s="2" t="str">
        <f t="shared" si="342"/>
        <v>***</v>
      </c>
      <c r="AB4281">
        <f t="shared" si="343"/>
        <v>0</v>
      </c>
    </row>
    <row r="4282" spans="24:28">
      <c r="X4282" t="str">
        <f t="shared" si="339"/>
        <v>_</v>
      </c>
      <c r="Y4282" t="str">
        <f t="shared" si="340"/>
        <v>0.000</v>
      </c>
      <c r="Z4282" t="str">
        <f t="shared" si="341"/>
        <v>0.000</v>
      </c>
      <c r="AA4282" s="2" t="str">
        <f t="shared" si="342"/>
        <v>***</v>
      </c>
      <c r="AB4282">
        <f t="shared" si="343"/>
        <v>0</v>
      </c>
    </row>
    <row r="4283" spans="24:28">
      <c r="X4283" t="str">
        <f t="shared" si="339"/>
        <v>_</v>
      </c>
      <c r="Y4283" t="str">
        <f t="shared" si="340"/>
        <v>0.000</v>
      </c>
      <c r="Z4283" t="str">
        <f t="shared" si="341"/>
        <v>0.000</v>
      </c>
      <c r="AA4283" s="2" t="str">
        <f t="shared" si="342"/>
        <v>***</v>
      </c>
      <c r="AB4283">
        <f t="shared" si="343"/>
        <v>0</v>
      </c>
    </row>
    <row r="4284" spans="24:28">
      <c r="X4284" t="str">
        <f t="shared" ref="X4284:X4347" si="344">E4284&amp;"_"&amp;F4284</f>
        <v>_</v>
      </c>
      <c r="Y4284" t="str">
        <f t="shared" ref="Y4284:Y4347" si="345">TEXT(G4284,"0.000")</f>
        <v>0.000</v>
      </c>
      <c r="Z4284" t="str">
        <f t="shared" ref="Z4284:Z4347" si="346">TEXT(H4284,"0.000")</f>
        <v>0.000</v>
      </c>
      <c r="AA4284" s="2" t="str">
        <f t="shared" ref="AA4284:AA4347" si="347">IF(COUNTIF(J4284,"*E*")&gt;0, "***", IF(TEXT(J4284, "0.00E+00")*1&lt;0.01, "***", IF(TEXT(J4284, "0.00E+00")*1&lt;0.05, "**",  IF(TEXT(J4284, "0.00E+00")*1&lt;0.1, "*",""))))</f>
        <v>***</v>
      </c>
      <c r="AB4284">
        <f t="shared" ref="AB4284:AB4347" si="348">D4284</f>
        <v>0</v>
      </c>
    </row>
    <row r="4285" spans="24:28">
      <c r="X4285" t="str">
        <f t="shared" si="344"/>
        <v>_</v>
      </c>
      <c r="Y4285" t="str">
        <f t="shared" si="345"/>
        <v>0.000</v>
      </c>
      <c r="Z4285" t="str">
        <f t="shared" si="346"/>
        <v>0.000</v>
      </c>
      <c r="AA4285" s="2" t="str">
        <f t="shared" si="347"/>
        <v>***</v>
      </c>
      <c r="AB4285">
        <f t="shared" si="348"/>
        <v>0</v>
      </c>
    </row>
    <row r="4286" spans="24:28">
      <c r="X4286" t="str">
        <f t="shared" si="344"/>
        <v>_</v>
      </c>
      <c r="Y4286" t="str">
        <f t="shared" si="345"/>
        <v>0.000</v>
      </c>
      <c r="Z4286" t="str">
        <f t="shared" si="346"/>
        <v>0.000</v>
      </c>
      <c r="AA4286" s="2" t="str">
        <f t="shared" si="347"/>
        <v>***</v>
      </c>
      <c r="AB4286">
        <f t="shared" si="348"/>
        <v>0</v>
      </c>
    </row>
    <row r="4287" spans="24:28">
      <c r="X4287" t="str">
        <f t="shared" si="344"/>
        <v>_</v>
      </c>
      <c r="Y4287" t="str">
        <f t="shared" si="345"/>
        <v>0.000</v>
      </c>
      <c r="Z4287" t="str">
        <f t="shared" si="346"/>
        <v>0.000</v>
      </c>
      <c r="AA4287" s="2" t="str">
        <f t="shared" si="347"/>
        <v>***</v>
      </c>
      <c r="AB4287">
        <f t="shared" si="348"/>
        <v>0</v>
      </c>
    </row>
    <row r="4288" spans="24:28">
      <c r="X4288" t="str">
        <f t="shared" si="344"/>
        <v>_</v>
      </c>
      <c r="Y4288" t="str">
        <f t="shared" si="345"/>
        <v>0.000</v>
      </c>
      <c r="Z4288" t="str">
        <f t="shared" si="346"/>
        <v>0.000</v>
      </c>
      <c r="AA4288" s="2" t="str">
        <f t="shared" si="347"/>
        <v>***</v>
      </c>
      <c r="AB4288">
        <f t="shared" si="348"/>
        <v>0</v>
      </c>
    </row>
    <row r="4289" spans="24:28">
      <c r="X4289" t="str">
        <f t="shared" si="344"/>
        <v>_</v>
      </c>
      <c r="Y4289" t="str">
        <f t="shared" si="345"/>
        <v>0.000</v>
      </c>
      <c r="Z4289" t="str">
        <f t="shared" si="346"/>
        <v>0.000</v>
      </c>
      <c r="AA4289" s="2" t="str">
        <f t="shared" si="347"/>
        <v>***</v>
      </c>
      <c r="AB4289">
        <f t="shared" si="348"/>
        <v>0</v>
      </c>
    </row>
    <row r="4290" spans="24:28">
      <c r="X4290" t="str">
        <f t="shared" si="344"/>
        <v>_</v>
      </c>
      <c r="Y4290" t="str">
        <f t="shared" si="345"/>
        <v>0.000</v>
      </c>
      <c r="Z4290" t="str">
        <f t="shared" si="346"/>
        <v>0.000</v>
      </c>
      <c r="AA4290" s="2" t="str">
        <f t="shared" si="347"/>
        <v>***</v>
      </c>
      <c r="AB4290">
        <f t="shared" si="348"/>
        <v>0</v>
      </c>
    </row>
    <row r="4291" spans="24:28">
      <c r="X4291" t="str">
        <f t="shared" si="344"/>
        <v>_</v>
      </c>
      <c r="Y4291" t="str">
        <f t="shared" si="345"/>
        <v>0.000</v>
      </c>
      <c r="Z4291" t="str">
        <f t="shared" si="346"/>
        <v>0.000</v>
      </c>
      <c r="AA4291" s="2" t="str">
        <f t="shared" si="347"/>
        <v>***</v>
      </c>
      <c r="AB4291">
        <f t="shared" si="348"/>
        <v>0</v>
      </c>
    </row>
    <row r="4292" spans="24:28">
      <c r="X4292" t="str">
        <f t="shared" si="344"/>
        <v>_</v>
      </c>
      <c r="Y4292" t="str">
        <f t="shared" si="345"/>
        <v>0.000</v>
      </c>
      <c r="Z4292" t="str">
        <f t="shared" si="346"/>
        <v>0.000</v>
      </c>
      <c r="AA4292" s="2" t="str">
        <f t="shared" si="347"/>
        <v>***</v>
      </c>
      <c r="AB4292">
        <f t="shared" si="348"/>
        <v>0</v>
      </c>
    </row>
    <row r="4293" spans="24:28">
      <c r="X4293" t="str">
        <f t="shared" si="344"/>
        <v>_</v>
      </c>
      <c r="Y4293" t="str">
        <f t="shared" si="345"/>
        <v>0.000</v>
      </c>
      <c r="Z4293" t="str">
        <f t="shared" si="346"/>
        <v>0.000</v>
      </c>
      <c r="AA4293" s="2" t="str">
        <f t="shared" si="347"/>
        <v>***</v>
      </c>
      <c r="AB4293">
        <f t="shared" si="348"/>
        <v>0</v>
      </c>
    </row>
    <row r="4294" spans="24:28">
      <c r="X4294" t="str">
        <f t="shared" si="344"/>
        <v>_</v>
      </c>
      <c r="Y4294" t="str">
        <f t="shared" si="345"/>
        <v>0.000</v>
      </c>
      <c r="Z4294" t="str">
        <f t="shared" si="346"/>
        <v>0.000</v>
      </c>
      <c r="AA4294" s="2" t="str">
        <f t="shared" si="347"/>
        <v>***</v>
      </c>
      <c r="AB4294">
        <f t="shared" si="348"/>
        <v>0</v>
      </c>
    </row>
    <row r="4295" spans="24:28">
      <c r="X4295" t="str">
        <f t="shared" si="344"/>
        <v>_</v>
      </c>
      <c r="Y4295" t="str">
        <f t="shared" si="345"/>
        <v>0.000</v>
      </c>
      <c r="Z4295" t="str">
        <f t="shared" si="346"/>
        <v>0.000</v>
      </c>
      <c r="AA4295" s="2" t="str">
        <f t="shared" si="347"/>
        <v>***</v>
      </c>
      <c r="AB4295">
        <f t="shared" si="348"/>
        <v>0</v>
      </c>
    </row>
    <row r="4296" spans="24:28">
      <c r="X4296" t="str">
        <f t="shared" si="344"/>
        <v>_</v>
      </c>
      <c r="Y4296" t="str">
        <f t="shared" si="345"/>
        <v>0.000</v>
      </c>
      <c r="Z4296" t="str">
        <f t="shared" si="346"/>
        <v>0.000</v>
      </c>
      <c r="AA4296" s="2" t="str">
        <f t="shared" si="347"/>
        <v>***</v>
      </c>
      <c r="AB4296">
        <f t="shared" si="348"/>
        <v>0</v>
      </c>
    </row>
    <row r="4297" spans="24:28">
      <c r="X4297" t="str">
        <f t="shared" si="344"/>
        <v>_</v>
      </c>
      <c r="Y4297" t="str">
        <f t="shared" si="345"/>
        <v>0.000</v>
      </c>
      <c r="Z4297" t="str">
        <f t="shared" si="346"/>
        <v>0.000</v>
      </c>
      <c r="AA4297" s="2" t="str">
        <f t="shared" si="347"/>
        <v>***</v>
      </c>
      <c r="AB4297">
        <f t="shared" si="348"/>
        <v>0</v>
      </c>
    </row>
    <row r="4298" spans="24:28">
      <c r="X4298" t="str">
        <f t="shared" si="344"/>
        <v>_</v>
      </c>
      <c r="Y4298" t="str">
        <f t="shared" si="345"/>
        <v>0.000</v>
      </c>
      <c r="Z4298" t="str">
        <f t="shared" si="346"/>
        <v>0.000</v>
      </c>
      <c r="AA4298" s="2" t="str">
        <f t="shared" si="347"/>
        <v>***</v>
      </c>
      <c r="AB4298">
        <f t="shared" si="348"/>
        <v>0</v>
      </c>
    </row>
    <row r="4299" spans="24:28">
      <c r="X4299" t="str">
        <f t="shared" si="344"/>
        <v>_</v>
      </c>
      <c r="Y4299" t="str">
        <f t="shared" si="345"/>
        <v>0.000</v>
      </c>
      <c r="Z4299" t="str">
        <f t="shared" si="346"/>
        <v>0.000</v>
      </c>
      <c r="AA4299" s="2" t="str">
        <f t="shared" si="347"/>
        <v>***</v>
      </c>
      <c r="AB4299">
        <f t="shared" si="348"/>
        <v>0</v>
      </c>
    </row>
    <row r="4300" spans="24:28">
      <c r="X4300" t="str">
        <f t="shared" si="344"/>
        <v>_</v>
      </c>
      <c r="Y4300" t="str">
        <f t="shared" si="345"/>
        <v>0.000</v>
      </c>
      <c r="Z4300" t="str">
        <f t="shared" si="346"/>
        <v>0.000</v>
      </c>
      <c r="AA4300" s="2" t="str">
        <f t="shared" si="347"/>
        <v>***</v>
      </c>
      <c r="AB4300">
        <f t="shared" si="348"/>
        <v>0</v>
      </c>
    </row>
    <row r="4301" spans="24:28">
      <c r="X4301" t="str">
        <f t="shared" si="344"/>
        <v>_</v>
      </c>
      <c r="Y4301" t="str">
        <f t="shared" si="345"/>
        <v>0.000</v>
      </c>
      <c r="Z4301" t="str">
        <f t="shared" si="346"/>
        <v>0.000</v>
      </c>
      <c r="AA4301" s="2" t="str">
        <f t="shared" si="347"/>
        <v>***</v>
      </c>
      <c r="AB4301">
        <f t="shared" si="348"/>
        <v>0</v>
      </c>
    </row>
    <row r="4302" spans="24:28">
      <c r="X4302" t="str">
        <f t="shared" si="344"/>
        <v>_</v>
      </c>
      <c r="Y4302" t="str">
        <f t="shared" si="345"/>
        <v>0.000</v>
      </c>
      <c r="Z4302" t="str">
        <f t="shared" si="346"/>
        <v>0.000</v>
      </c>
      <c r="AA4302" s="2" t="str">
        <f t="shared" si="347"/>
        <v>***</v>
      </c>
      <c r="AB4302">
        <f t="shared" si="348"/>
        <v>0</v>
      </c>
    </row>
    <row r="4303" spans="24:28">
      <c r="X4303" t="str">
        <f t="shared" si="344"/>
        <v>_</v>
      </c>
      <c r="Y4303" t="str">
        <f t="shared" si="345"/>
        <v>0.000</v>
      </c>
      <c r="Z4303" t="str">
        <f t="shared" si="346"/>
        <v>0.000</v>
      </c>
      <c r="AA4303" s="2" t="str">
        <f t="shared" si="347"/>
        <v>***</v>
      </c>
      <c r="AB4303">
        <f t="shared" si="348"/>
        <v>0</v>
      </c>
    </row>
    <row r="4304" spans="24:28">
      <c r="X4304" t="str">
        <f t="shared" si="344"/>
        <v>_</v>
      </c>
      <c r="Y4304" t="str">
        <f t="shared" si="345"/>
        <v>0.000</v>
      </c>
      <c r="Z4304" t="str">
        <f t="shared" si="346"/>
        <v>0.000</v>
      </c>
      <c r="AA4304" s="2" t="str">
        <f t="shared" si="347"/>
        <v>***</v>
      </c>
      <c r="AB4304">
        <f t="shared" si="348"/>
        <v>0</v>
      </c>
    </row>
    <row r="4305" spans="24:28">
      <c r="X4305" t="str">
        <f t="shared" si="344"/>
        <v>_</v>
      </c>
      <c r="Y4305" t="str">
        <f t="shared" si="345"/>
        <v>0.000</v>
      </c>
      <c r="Z4305" t="str">
        <f t="shared" si="346"/>
        <v>0.000</v>
      </c>
      <c r="AA4305" s="2" t="str">
        <f t="shared" si="347"/>
        <v>***</v>
      </c>
      <c r="AB4305">
        <f t="shared" si="348"/>
        <v>0</v>
      </c>
    </row>
    <row r="4306" spans="24:28">
      <c r="X4306" t="str">
        <f t="shared" si="344"/>
        <v>_</v>
      </c>
      <c r="Y4306" t="str">
        <f t="shared" si="345"/>
        <v>0.000</v>
      </c>
      <c r="Z4306" t="str">
        <f t="shared" si="346"/>
        <v>0.000</v>
      </c>
      <c r="AA4306" s="2" t="str">
        <f t="shared" si="347"/>
        <v>***</v>
      </c>
      <c r="AB4306">
        <f t="shared" si="348"/>
        <v>0</v>
      </c>
    </row>
    <row r="4307" spans="24:28">
      <c r="X4307" t="str">
        <f t="shared" si="344"/>
        <v>_</v>
      </c>
      <c r="Y4307" t="str">
        <f t="shared" si="345"/>
        <v>0.000</v>
      </c>
      <c r="Z4307" t="str">
        <f t="shared" si="346"/>
        <v>0.000</v>
      </c>
      <c r="AA4307" s="2" t="str">
        <f t="shared" si="347"/>
        <v>***</v>
      </c>
      <c r="AB4307">
        <f t="shared" si="348"/>
        <v>0</v>
      </c>
    </row>
    <row r="4308" spans="24:28">
      <c r="X4308" t="str">
        <f t="shared" si="344"/>
        <v>_</v>
      </c>
      <c r="Y4308" t="str">
        <f t="shared" si="345"/>
        <v>0.000</v>
      </c>
      <c r="Z4308" t="str">
        <f t="shared" si="346"/>
        <v>0.000</v>
      </c>
      <c r="AA4308" s="2" t="str">
        <f t="shared" si="347"/>
        <v>***</v>
      </c>
      <c r="AB4308">
        <f t="shared" si="348"/>
        <v>0</v>
      </c>
    </row>
    <row r="4309" spans="24:28">
      <c r="X4309" t="str">
        <f t="shared" si="344"/>
        <v>_</v>
      </c>
      <c r="Y4309" t="str">
        <f t="shared" si="345"/>
        <v>0.000</v>
      </c>
      <c r="Z4309" t="str">
        <f t="shared" si="346"/>
        <v>0.000</v>
      </c>
      <c r="AA4309" s="2" t="str">
        <f t="shared" si="347"/>
        <v>***</v>
      </c>
      <c r="AB4309">
        <f t="shared" si="348"/>
        <v>0</v>
      </c>
    </row>
    <row r="4310" spans="24:28">
      <c r="X4310" t="str">
        <f t="shared" si="344"/>
        <v>_</v>
      </c>
      <c r="Y4310" t="str">
        <f t="shared" si="345"/>
        <v>0.000</v>
      </c>
      <c r="Z4310" t="str">
        <f t="shared" si="346"/>
        <v>0.000</v>
      </c>
      <c r="AA4310" s="2" t="str">
        <f t="shared" si="347"/>
        <v>***</v>
      </c>
      <c r="AB4310">
        <f t="shared" si="348"/>
        <v>0</v>
      </c>
    </row>
    <row r="4311" spans="24:28">
      <c r="X4311" t="str">
        <f t="shared" si="344"/>
        <v>_</v>
      </c>
      <c r="Y4311" t="str">
        <f t="shared" si="345"/>
        <v>0.000</v>
      </c>
      <c r="Z4311" t="str">
        <f t="shared" si="346"/>
        <v>0.000</v>
      </c>
      <c r="AA4311" s="2" t="str">
        <f t="shared" si="347"/>
        <v>***</v>
      </c>
      <c r="AB4311">
        <f t="shared" si="348"/>
        <v>0</v>
      </c>
    </row>
    <row r="4312" spans="24:28">
      <c r="X4312" t="str">
        <f t="shared" si="344"/>
        <v>_</v>
      </c>
      <c r="Y4312" t="str">
        <f t="shared" si="345"/>
        <v>0.000</v>
      </c>
      <c r="Z4312" t="str">
        <f t="shared" si="346"/>
        <v>0.000</v>
      </c>
      <c r="AA4312" s="2" t="str">
        <f t="shared" si="347"/>
        <v>***</v>
      </c>
      <c r="AB4312">
        <f t="shared" si="348"/>
        <v>0</v>
      </c>
    </row>
    <row r="4313" spans="24:28">
      <c r="X4313" t="str">
        <f t="shared" si="344"/>
        <v>_</v>
      </c>
      <c r="Y4313" t="str">
        <f t="shared" si="345"/>
        <v>0.000</v>
      </c>
      <c r="Z4313" t="str">
        <f t="shared" si="346"/>
        <v>0.000</v>
      </c>
      <c r="AA4313" s="2" t="str">
        <f t="shared" si="347"/>
        <v>***</v>
      </c>
      <c r="AB4313">
        <f t="shared" si="348"/>
        <v>0</v>
      </c>
    </row>
    <row r="4314" spans="24:28">
      <c r="X4314" t="str">
        <f t="shared" si="344"/>
        <v>_</v>
      </c>
      <c r="Y4314" t="str">
        <f t="shared" si="345"/>
        <v>0.000</v>
      </c>
      <c r="Z4314" t="str">
        <f t="shared" si="346"/>
        <v>0.000</v>
      </c>
      <c r="AA4314" s="2" t="str">
        <f t="shared" si="347"/>
        <v>***</v>
      </c>
      <c r="AB4314">
        <f t="shared" si="348"/>
        <v>0</v>
      </c>
    </row>
    <row r="4315" spans="24:28">
      <c r="X4315" t="str">
        <f t="shared" si="344"/>
        <v>_</v>
      </c>
      <c r="Y4315" t="str">
        <f t="shared" si="345"/>
        <v>0.000</v>
      </c>
      <c r="Z4315" t="str">
        <f t="shared" si="346"/>
        <v>0.000</v>
      </c>
      <c r="AA4315" s="2" t="str">
        <f t="shared" si="347"/>
        <v>***</v>
      </c>
      <c r="AB4315">
        <f t="shared" si="348"/>
        <v>0</v>
      </c>
    </row>
    <row r="4316" spans="24:28">
      <c r="X4316" t="str">
        <f t="shared" si="344"/>
        <v>_</v>
      </c>
      <c r="Y4316" t="str">
        <f t="shared" si="345"/>
        <v>0.000</v>
      </c>
      <c r="Z4316" t="str">
        <f t="shared" si="346"/>
        <v>0.000</v>
      </c>
      <c r="AA4316" s="2" t="str">
        <f t="shared" si="347"/>
        <v>***</v>
      </c>
      <c r="AB4316">
        <f t="shared" si="348"/>
        <v>0</v>
      </c>
    </row>
    <row r="4317" spans="24:28">
      <c r="X4317" t="str">
        <f t="shared" si="344"/>
        <v>_</v>
      </c>
      <c r="Y4317" t="str">
        <f t="shared" si="345"/>
        <v>0.000</v>
      </c>
      <c r="Z4317" t="str">
        <f t="shared" si="346"/>
        <v>0.000</v>
      </c>
      <c r="AA4317" s="2" t="str">
        <f t="shared" si="347"/>
        <v>***</v>
      </c>
      <c r="AB4317">
        <f t="shared" si="348"/>
        <v>0</v>
      </c>
    </row>
    <row r="4318" spans="24:28">
      <c r="X4318" t="str">
        <f t="shared" si="344"/>
        <v>_</v>
      </c>
      <c r="Y4318" t="str">
        <f t="shared" si="345"/>
        <v>0.000</v>
      </c>
      <c r="Z4318" t="str">
        <f t="shared" si="346"/>
        <v>0.000</v>
      </c>
      <c r="AA4318" s="2" t="str">
        <f t="shared" si="347"/>
        <v>***</v>
      </c>
      <c r="AB4318">
        <f t="shared" si="348"/>
        <v>0</v>
      </c>
    </row>
    <row r="4319" spans="24:28">
      <c r="X4319" t="str">
        <f t="shared" si="344"/>
        <v>_</v>
      </c>
      <c r="Y4319" t="str">
        <f t="shared" si="345"/>
        <v>0.000</v>
      </c>
      <c r="Z4319" t="str">
        <f t="shared" si="346"/>
        <v>0.000</v>
      </c>
      <c r="AA4319" s="2" t="str">
        <f t="shared" si="347"/>
        <v>***</v>
      </c>
      <c r="AB4319">
        <f t="shared" si="348"/>
        <v>0</v>
      </c>
    </row>
    <row r="4320" spans="24:28">
      <c r="X4320" t="str">
        <f t="shared" si="344"/>
        <v>_</v>
      </c>
      <c r="Y4320" t="str">
        <f t="shared" si="345"/>
        <v>0.000</v>
      </c>
      <c r="Z4320" t="str">
        <f t="shared" si="346"/>
        <v>0.000</v>
      </c>
      <c r="AA4320" s="2" t="str">
        <f t="shared" si="347"/>
        <v>***</v>
      </c>
      <c r="AB4320">
        <f t="shared" si="348"/>
        <v>0</v>
      </c>
    </row>
    <row r="4321" spans="24:28">
      <c r="X4321" t="str">
        <f t="shared" si="344"/>
        <v>_</v>
      </c>
      <c r="Y4321" t="str">
        <f t="shared" si="345"/>
        <v>0.000</v>
      </c>
      <c r="Z4321" t="str">
        <f t="shared" si="346"/>
        <v>0.000</v>
      </c>
      <c r="AA4321" s="2" t="str">
        <f t="shared" si="347"/>
        <v>***</v>
      </c>
      <c r="AB4321">
        <f t="shared" si="348"/>
        <v>0</v>
      </c>
    </row>
    <row r="4322" spans="24:28">
      <c r="X4322" t="str">
        <f t="shared" si="344"/>
        <v>_</v>
      </c>
      <c r="Y4322" t="str">
        <f t="shared" si="345"/>
        <v>0.000</v>
      </c>
      <c r="Z4322" t="str">
        <f t="shared" si="346"/>
        <v>0.000</v>
      </c>
      <c r="AA4322" s="2" t="str">
        <f t="shared" si="347"/>
        <v>***</v>
      </c>
      <c r="AB4322">
        <f t="shared" si="348"/>
        <v>0</v>
      </c>
    </row>
    <row r="4323" spans="24:28">
      <c r="X4323" t="str">
        <f t="shared" si="344"/>
        <v>_</v>
      </c>
      <c r="Y4323" t="str">
        <f t="shared" si="345"/>
        <v>0.000</v>
      </c>
      <c r="Z4323" t="str">
        <f t="shared" si="346"/>
        <v>0.000</v>
      </c>
      <c r="AA4323" s="2" t="str">
        <f t="shared" si="347"/>
        <v>***</v>
      </c>
      <c r="AB4323">
        <f t="shared" si="348"/>
        <v>0</v>
      </c>
    </row>
    <row r="4324" spans="24:28">
      <c r="X4324" t="str">
        <f t="shared" si="344"/>
        <v>_</v>
      </c>
      <c r="Y4324" t="str">
        <f t="shared" si="345"/>
        <v>0.000</v>
      </c>
      <c r="Z4324" t="str">
        <f t="shared" si="346"/>
        <v>0.000</v>
      </c>
      <c r="AA4324" s="2" t="str">
        <f t="shared" si="347"/>
        <v>***</v>
      </c>
      <c r="AB4324">
        <f t="shared" si="348"/>
        <v>0</v>
      </c>
    </row>
    <row r="4325" spans="24:28">
      <c r="X4325" t="str">
        <f t="shared" si="344"/>
        <v>_</v>
      </c>
      <c r="Y4325" t="str">
        <f t="shared" si="345"/>
        <v>0.000</v>
      </c>
      <c r="Z4325" t="str">
        <f t="shared" si="346"/>
        <v>0.000</v>
      </c>
      <c r="AA4325" s="2" t="str">
        <f t="shared" si="347"/>
        <v>***</v>
      </c>
      <c r="AB4325">
        <f t="shared" si="348"/>
        <v>0</v>
      </c>
    </row>
    <row r="4326" spans="24:28">
      <c r="X4326" t="str">
        <f t="shared" si="344"/>
        <v>_</v>
      </c>
      <c r="Y4326" t="str">
        <f t="shared" si="345"/>
        <v>0.000</v>
      </c>
      <c r="Z4326" t="str">
        <f t="shared" si="346"/>
        <v>0.000</v>
      </c>
      <c r="AA4326" s="2" t="str">
        <f t="shared" si="347"/>
        <v>***</v>
      </c>
      <c r="AB4326">
        <f t="shared" si="348"/>
        <v>0</v>
      </c>
    </row>
    <row r="4327" spans="24:28">
      <c r="X4327" t="str">
        <f t="shared" si="344"/>
        <v>_</v>
      </c>
      <c r="Y4327" t="str">
        <f t="shared" si="345"/>
        <v>0.000</v>
      </c>
      <c r="Z4327" t="str">
        <f t="shared" si="346"/>
        <v>0.000</v>
      </c>
      <c r="AA4327" s="2" t="str">
        <f t="shared" si="347"/>
        <v>***</v>
      </c>
      <c r="AB4327">
        <f t="shared" si="348"/>
        <v>0</v>
      </c>
    </row>
    <row r="4328" spans="24:28">
      <c r="X4328" t="str">
        <f t="shared" si="344"/>
        <v>_</v>
      </c>
      <c r="Y4328" t="str">
        <f t="shared" si="345"/>
        <v>0.000</v>
      </c>
      <c r="Z4328" t="str">
        <f t="shared" si="346"/>
        <v>0.000</v>
      </c>
      <c r="AA4328" s="2" t="str">
        <f t="shared" si="347"/>
        <v>***</v>
      </c>
      <c r="AB4328">
        <f t="shared" si="348"/>
        <v>0</v>
      </c>
    </row>
    <row r="4329" spans="24:28">
      <c r="X4329" t="str">
        <f t="shared" si="344"/>
        <v>_</v>
      </c>
      <c r="Y4329" t="str">
        <f t="shared" si="345"/>
        <v>0.000</v>
      </c>
      <c r="Z4329" t="str">
        <f t="shared" si="346"/>
        <v>0.000</v>
      </c>
      <c r="AA4329" s="2" t="str">
        <f t="shared" si="347"/>
        <v>***</v>
      </c>
      <c r="AB4329">
        <f t="shared" si="348"/>
        <v>0</v>
      </c>
    </row>
    <row r="4330" spans="24:28">
      <c r="X4330" t="str">
        <f t="shared" si="344"/>
        <v>_</v>
      </c>
      <c r="Y4330" t="str">
        <f t="shared" si="345"/>
        <v>0.000</v>
      </c>
      <c r="Z4330" t="str">
        <f t="shared" si="346"/>
        <v>0.000</v>
      </c>
      <c r="AA4330" s="2" t="str">
        <f t="shared" si="347"/>
        <v>***</v>
      </c>
      <c r="AB4330">
        <f t="shared" si="348"/>
        <v>0</v>
      </c>
    </row>
    <row r="4331" spans="24:28">
      <c r="X4331" t="str">
        <f t="shared" si="344"/>
        <v>_</v>
      </c>
      <c r="Y4331" t="str">
        <f t="shared" si="345"/>
        <v>0.000</v>
      </c>
      <c r="Z4331" t="str">
        <f t="shared" si="346"/>
        <v>0.000</v>
      </c>
      <c r="AA4331" s="2" t="str">
        <f t="shared" si="347"/>
        <v>***</v>
      </c>
      <c r="AB4331">
        <f t="shared" si="348"/>
        <v>0</v>
      </c>
    </row>
    <row r="4332" spans="24:28">
      <c r="X4332" t="str">
        <f t="shared" si="344"/>
        <v>_</v>
      </c>
      <c r="Y4332" t="str">
        <f t="shared" si="345"/>
        <v>0.000</v>
      </c>
      <c r="Z4332" t="str">
        <f t="shared" si="346"/>
        <v>0.000</v>
      </c>
      <c r="AA4332" s="2" t="str">
        <f t="shared" si="347"/>
        <v>***</v>
      </c>
      <c r="AB4332">
        <f t="shared" si="348"/>
        <v>0</v>
      </c>
    </row>
    <row r="4333" spans="24:28">
      <c r="X4333" t="str">
        <f t="shared" si="344"/>
        <v>_</v>
      </c>
      <c r="Y4333" t="str">
        <f t="shared" si="345"/>
        <v>0.000</v>
      </c>
      <c r="Z4333" t="str">
        <f t="shared" si="346"/>
        <v>0.000</v>
      </c>
      <c r="AA4333" s="2" t="str">
        <f t="shared" si="347"/>
        <v>***</v>
      </c>
      <c r="AB4333">
        <f t="shared" si="348"/>
        <v>0</v>
      </c>
    </row>
    <row r="4334" spans="24:28">
      <c r="X4334" t="str">
        <f t="shared" si="344"/>
        <v>_</v>
      </c>
      <c r="Y4334" t="str">
        <f t="shared" si="345"/>
        <v>0.000</v>
      </c>
      <c r="Z4334" t="str">
        <f t="shared" si="346"/>
        <v>0.000</v>
      </c>
      <c r="AA4334" s="2" t="str">
        <f t="shared" si="347"/>
        <v>***</v>
      </c>
      <c r="AB4334">
        <f t="shared" si="348"/>
        <v>0</v>
      </c>
    </row>
    <row r="4335" spans="24:28">
      <c r="X4335" t="str">
        <f t="shared" si="344"/>
        <v>_</v>
      </c>
      <c r="Y4335" t="str">
        <f t="shared" si="345"/>
        <v>0.000</v>
      </c>
      <c r="Z4335" t="str">
        <f t="shared" si="346"/>
        <v>0.000</v>
      </c>
      <c r="AA4335" s="2" t="str">
        <f t="shared" si="347"/>
        <v>***</v>
      </c>
      <c r="AB4335">
        <f t="shared" si="348"/>
        <v>0</v>
      </c>
    </row>
    <row r="4336" spans="24:28">
      <c r="X4336" t="str">
        <f t="shared" si="344"/>
        <v>_</v>
      </c>
      <c r="Y4336" t="str">
        <f t="shared" si="345"/>
        <v>0.000</v>
      </c>
      <c r="Z4336" t="str">
        <f t="shared" si="346"/>
        <v>0.000</v>
      </c>
      <c r="AA4336" s="2" t="str">
        <f t="shared" si="347"/>
        <v>***</v>
      </c>
      <c r="AB4336">
        <f t="shared" si="348"/>
        <v>0</v>
      </c>
    </row>
    <row r="4337" spans="24:28">
      <c r="X4337" t="str">
        <f t="shared" si="344"/>
        <v>_</v>
      </c>
      <c r="Y4337" t="str">
        <f t="shared" si="345"/>
        <v>0.000</v>
      </c>
      <c r="Z4337" t="str">
        <f t="shared" si="346"/>
        <v>0.000</v>
      </c>
      <c r="AA4337" s="2" t="str">
        <f t="shared" si="347"/>
        <v>***</v>
      </c>
      <c r="AB4337">
        <f t="shared" si="348"/>
        <v>0</v>
      </c>
    </row>
    <row r="4338" spans="24:28">
      <c r="X4338" t="str">
        <f t="shared" si="344"/>
        <v>_</v>
      </c>
      <c r="Y4338" t="str">
        <f t="shared" si="345"/>
        <v>0.000</v>
      </c>
      <c r="Z4338" t="str">
        <f t="shared" si="346"/>
        <v>0.000</v>
      </c>
      <c r="AA4338" s="2" t="str">
        <f t="shared" si="347"/>
        <v>***</v>
      </c>
      <c r="AB4338">
        <f t="shared" si="348"/>
        <v>0</v>
      </c>
    </row>
    <row r="4339" spans="24:28">
      <c r="X4339" t="str">
        <f t="shared" si="344"/>
        <v>_</v>
      </c>
      <c r="Y4339" t="str">
        <f t="shared" si="345"/>
        <v>0.000</v>
      </c>
      <c r="Z4339" t="str">
        <f t="shared" si="346"/>
        <v>0.000</v>
      </c>
      <c r="AA4339" s="2" t="str">
        <f t="shared" si="347"/>
        <v>***</v>
      </c>
      <c r="AB4339">
        <f t="shared" si="348"/>
        <v>0</v>
      </c>
    </row>
    <row r="4340" spans="24:28">
      <c r="X4340" t="str">
        <f t="shared" si="344"/>
        <v>_</v>
      </c>
      <c r="Y4340" t="str">
        <f t="shared" si="345"/>
        <v>0.000</v>
      </c>
      <c r="Z4340" t="str">
        <f t="shared" si="346"/>
        <v>0.000</v>
      </c>
      <c r="AA4340" s="2" t="str">
        <f t="shared" si="347"/>
        <v>***</v>
      </c>
      <c r="AB4340">
        <f t="shared" si="348"/>
        <v>0</v>
      </c>
    </row>
    <row r="4341" spans="24:28">
      <c r="X4341" t="str">
        <f t="shared" si="344"/>
        <v>_</v>
      </c>
      <c r="Y4341" t="str">
        <f t="shared" si="345"/>
        <v>0.000</v>
      </c>
      <c r="Z4341" t="str">
        <f t="shared" si="346"/>
        <v>0.000</v>
      </c>
      <c r="AA4341" s="2" t="str">
        <f t="shared" si="347"/>
        <v>***</v>
      </c>
      <c r="AB4341">
        <f t="shared" si="348"/>
        <v>0</v>
      </c>
    </row>
    <row r="4342" spans="24:28">
      <c r="X4342" t="str">
        <f t="shared" si="344"/>
        <v>_</v>
      </c>
      <c r="Y4342" t="str">
        <f t="shared" si="345"/>
        <v>0.000</v>
      </c>
      <c r="Z4342" t="str">
        <f t="shared" si="346"/>
        <v>0.000</v>
      </c>
      <c r="AA4342" s="2" t="str">
        <f t="shared" si="347"/>
        <v>***</v>
      </c>
      <c r="AB4342">
        <f t="shared" si="348"/>
        <v>0</v>
      </c>
    </row>
    <row r="4343" spans="24:28">
      <c r="X4343" t="str">
        <f t="shared" si="344"/>
        <v>_</v>
      </c>
      <c r="Y4343" t="str">
        <f t="shared" si="345"/>
        <v>0.000</v>
      </c>
      <c r="Z4343" t="str">
        <f t="shared" si="346"/>
        <v>0.000</v>
      </c>
      <c r="AA4343" s="2" t="str">
        <f t="shared" si="347"/>
        <v>***</v>
      </c>
      <c r="AB4343">
        <f t="shared" si="348"/>
        <v>0</v>
      </c>
    </row>
    <row r="4344" spans="24:28">
      <c r="X4344" t="str">
        <f t="shared" si="344"/>
        <v>_</v>
      </c>
      <c r="Y4344" t="str">
        <f t="shared" si="345"/>
        <v>0.000</v>
      </c>
      <c r="Z4344" t="str">
        <f t="shared" si="346"/>
        <v>0.000</v>
      </c>
      <c r="AA4344" s="2" t="str">
        <f t="shared" si="347"/>
        <v>***</v>
      </c>
      <c r="AB4344">
        <f t="shared" si="348"/>
        <v>0</v>
      </c>
    </row>
    <row r="4345" spans="24:28">
      <c r="X4345" t="str">
        <f t="shared" si="344"/>
        <v>_</v>
      </c>
      <c r="Y4345" t="str">
        <f t="shared" si="345"/>
        <v>0.000</v>
      </c>
      <c r="Z4345" t="str">
        <f t="shared" si="346"/>
        <v>0.000</v>
      </c>
      <c r="AA4345" s="2" t="str">
        <f t="shared" si="347"/>
        <v>***</v>
      </c>
      <c r="AB4345">
        <f t="shared" si="348"/>
        <v>0</v>
      </c>
    </row>
    <row r="4346" spans="24:28">
      <c r="X4346" t="str">
        <f t="shared" si="344"/>
        <v>_</v>
      </c>
      <c r="Y4346" t="str">
        <f t="shared" si="345"/>
        <v>0.000</v>
      </c>
      <c r="Z4346" t="str">
        <f t="shared" si="346"/>
        <v>0.000</v>
      </c>
      <c r="AA4346" s="2" t="str">
        <f t="shared" si="347"/>
        <v>***</v>
      </c>
      <c r="AB4346">
        <f t="shared" si="348"/>
        <v>0</v>
      </c>
    </row>
    <row r="4347" spans="24:28">
      <c r="X4347" t="str">
        <f t="shared" si="344"/>
        <v>_</v>
      </c>
      <c r="Y4347" t="str">
        <f t="shared" si="345"/>
        <v>0.000</v>
      </c>
      <c r="Z4347" t="str">
        <f t="shared" si="346"/>
        <v>0.000</v>
      </c>
      <c r="AA4347" s="2" t="str">
        <f t="shared" si="347"/>
        <v>***</v>
      </c>
      <c r="AB4347">
        <f t="shared" si="348"/>
        <v>0</v>
      </c>
    </row>
    <row r="4348" spans="24:28">
      <c r="X4348" t="str">
        <f t="shared" ref="X4348:X4411" si="349">E4348&amp;"_"&amp;F4348</f>
        <v>_</v>
      </c>
      <c r="Y4348" t="str">
        <f t="shared" ref="Y4348:Y4411" si="350">TEXT(G4348,"0.000")</f>
        <v>0.000</v>
      </c>
      <c r="Z4348" t="str">
        <f t="shared" ref="Z4348:Z4411" si="351">TEXT(H4348,"0.000")</f>
        <v>0.000</v>
      </c>
      <c r="AA4348" s="2" t="str">
        <f t="shared" ref="AA4348:AA4411" si="352">IF(COUNTIF(J4348,"*E*")&gt;0, "***", IF(TEXT(J4348, "0.00E+00")*1&lt;0.01, "***", IF(TEXT(J4348, "0.00E+00")*1&lt;0.05, "**",  IF(TEXT(J4348, "0.00E+00")*1&lt;0.1, "*",""))))</f>
        <v>***</v>
      </c>
      <c r="AB4348">
        <f t="shared" ref="AB4348:AB4411" si="353">D4348</f>
        <v>0</v>
      </c>
    </row>
    <row r="4349" spans="24:28">
      <c r="X4349" t="str">
        <f t="shared" si="349"/>
        <v>_</v>
      </c>
      <c r="Y4349" t="str">
        <f t="shared" si="350"/>
        <v>0.000</v>
      </c>
      <c r="Z4349" t="str">
        <f t="shared" si="351"/>
        <v>0.000</v>
      </c>
      <c r="AA4349" s="2" t="str">
        <f t="shared" si="352"/>
        <v>***</v>
      </c>
      <c r="AB4349">
        <f t="shared" si="353"/>
        <v>0</v>
      </c>
    </row>
    <row r="4350" spans="24:28">
      <c r="X4350" t="str">
        <f t="shared" si="349"/>
        <v>_</v>
      </c>
      <c r="Y4350" t="str">
        <f t="shared" si="350"/>
        <v>0.000</v>
      </c>
      <c r="Z4350" t="str">
        <f t="shared" si="351"/>
        <v>0.000</v>
      </c>
      <c r="AA4350" s="2" t="str">
        <f t="shared" si="352"/>
        <v>***</v>
      </c>
      <c r="AB4350">
        <f t="shared" si="353"/>
        <v>0</v>
      </c>
    </row>
    <row r="4351" spans="24:28">
      <c r="X4351" t="str">
        <f t="shared" si="349"/>
        <v>_</v>
      </c>
      <c r="Y4351" t="str">
        <f t="shared" si="350"/>
        <v>0.000</v>
      </c>
      <c r="Z4351" t="str">
        <f t="shared" si="351"/>
        <v>0.000</v>
      </c>
      <c r="AA4351" s="2" t="str">
        <f t="shared" si="352"/>
        <v>***</v>
      </c>
      <c r="AB4351">
        <f t="shared" si="353"/>
        <v>0</v>
      </c>
    </row>
    <row r="4352" spans="24:28">
      <c r="X4352" t="str">
        <f t="shared" si="349"/>
        <v>_</v>
      </c>
      <c r="Y4352" t="str">
        <f t="shared" si="350"/>
        <v>0.000</v>
      </c>
      <c r="Z4352" t="str">
        <f t="shared" si="351"/>
        <v>0.000</v>
      </c>
      <c r="AA4352" s="2" t="str">
        <f t="shared" si="352"/>
        <v>***</v>
      </c>
      <c r="AB4352">
        <f t="shared" si="353"/>
        <v>0</v>
      </c>
    </row>
    <row r="4353" spans="24:28">
      <c r="X4353" t="str">
        <f t="shared" si="349"/>
        <v>_</v>
      </c>
      <c r="Y4353" t="str">
        <f t="shared" si="350"/>
        <v>0.000</v>
      </c>
      <c r="Z4353" t="str">
        <f t="shared" si="351"/>
        <v>0.000</v>
      </c>
      <c r="AA4353" s="2" t="str">
        <f t="shared" si="352"/>
        <v>***</v>
      </c>
      <c r="AB4353">
        <f t="shared" si="353"/>
        <v>0</v>
      </c>
    </row>
    <row r="4354" spans="24:28">
      <c r="X4354" t="str">
        <f t="shared" si="349"/>
        <v>_</v>
      </c>
      <c r="Y4354" t="str">
        <f t="shared" si="350"/>
        <v>0.000</v>
      </c>
      <c r="Z4354" t="str">
        <f t="shared" si="351"/>
        <v>0.000</v>
      </c>
      <c r="AA4354" s="2" t="str">
        <f t="shared" si="352"/>
        <v>***</v>
      </c>
      <c r="AB4354">
        <f t="shared" si="353"/>
        <v>0</v>
      </c>
    </row>
    <row r="4355" spans="24:28">
      <c r="X4355" t="str">
        <f t="shared" si="349"/>
        <v>_</v>
      </c>
      <c r="Y4355" t="str">
        <f t="shared" si="350"/>
        <v>0.000</v>
      </c>
      <c r="Z4355" t="str">
        <f t="shared" si="351"/>
        <v>0.000</v>
      </c>
      <c r="AA4355" s="2" t="str">
        <f t="shared" si="352"/>
        <v>***</v>
      </c>
      <c r="AB4355">
        <f t="shared" si="353"/>
        <v>0</v>
      </c>
    </row>
    <row r="4356" spans="24:28">
      <c r="X4356" t="str">
        <f t="shared" si="349"/>
        <v>_</v>
      </c>
      <c r="Y4356" t="str">
        <f t="shared" si="350"/>
        <v>0.000</v>
      </c>
      <c r="Z4356" t="str">
        <f t="shared" si="351"/>
        <v>0.000</v>
      </c>
      <c r="AA4356" s="2" t="str">
        <f t="shared" si="352"/>
        <v>***</v>
      </c>
      <c r="AB4356">
        <f t="shared" si="353"/>
        <v>0</v>
      </c>
    </row>
    <row r="4357" spans="24:28">
      <c r="X4357" t="str">
        <f t="shared" si="349"/>
        <v>_</v>
      </c>
      <c r="Y4357" t="str">
        <f t="shared" si="350"/>
        <v>0.000</v>
      </c>
      <c r="Z4357" t="str">
        <f t="shared" si="351"/>
        <v>0.000</v>
      </c>
      <c r="AA4357" s="2" t="str">
        <f t="shared" si="352"/>
        <v>***</v>
      </c>
      <c r="AB4357">
        <f t="shared" si="353"/>
        <v>0</v>
      </c>
    </row>
    <row r="4358" spans="24:28">
      <c r="X4358" t="str">
        <f t="shared" si="349"/>
        <v>_</v>
      </c>
      <c r="Y4358" t="str">
        <f t="shared" si="350"/>
        <v>0.000</v>
      </c>
      <c r="Z4358" t="str">
        <f t="shared" si="351"/>
        <v>0.000</v>
      </c>
      <c r="AA4358" s="2" t="str">
        <f t="shared" si="352"/>
        <v>***</v>
      </c>
      <c r="AB4358">
        <f t="shared" si="353"/>
        <v>0</v>
      </c>
    </row>
    <row r="4359" spans="24:28">
      <c r="X4359" t="str">
        <f t="shared" si="349"/>
        <v>_</v>
      </c>
      <c r="Y4359" t="str">
        <f t="shared" si="350"/>
        <v>0.000</v>
      </c>
      <c r="Z4359" t="str">
        <f t="shared" si="351"/>
        <v>0.000</v>
      </c>
      <c r="AA4359" s="2" t="str">
        <f t="shared" si="352"/>
        <v>***</v>
      </c>
      <c r="AB4359">
        <f t="shared" si="353"/>
        <v>0</v>
      </c>
    </row>
    <row r="4360" spans="24:28">
      <c r="X4360" t="str">
        <f t="shared" si="349"/>
        <v>_</v>
      </c>
      <c r="Y4360" t="str">
        <f t="shared" si="350"/>
        <v>0.000</v>
      </c>
      <c r="Z4360" t="str">
        <f t="shared" si="351"/>
        <v>0.000</v>
      </c>
      <c r="AA4360" s="2" t="str">
        <f t="shared" si="352"/>
        <v>***</v>
      </c>
      <c r="AB4360">
        <f t="shared" si="353"/>
        <v>0</v>
      </c>
    </row>
    <row r="4361" spans="24:28">
      <c r="X4361" t="str">
        <f t="shared" si="349"/>
        <v>_</v>
      </c>
      <c r="Y4361" t="str">
        <f t="shared" si="350"/>
        <v>0.000</v>
      </c>
      <c r="Z4361" t="str">
        <f t="shared" si="351"/>
        <v>0.000</v>
      </c>
      <c r="AA4361" s="2" t="str">
        <f t="shared" si="352"/>
        <v>***</v>
      </c>
      <c r="AB4361">
        <f t="shared" si="353"/>
        <v>0</v>
      </c>
    </row>
    <row r="4362" spans="24:28">
      <c r="X4362" t="str">
        <f t="shared" si="349"/>
        <v>_</v>
      </c>
      <c r="Y4362" t="str">
        <f t="shared" si="350"/>
        <v>0.000</v>
      </c>
      <c r="Z4362" t="str">
        <f t="shared" si="351"/>
        <v>0.000</v>
      </c>
      <c r="AA4362" s="2" t="str">
        <f t="shared" si="352"/>
        <v>***</v>
      </c>
      <c r="AB4362">
        <f t="shared" si="353"/>
        <v>0</v>
      </c>
    </row>
    <row r="4363" spans="24:28">
      <c r="X4363" t="str">
        <f t="shared" si="349"/>
        <v>_</v>
      </c>
      <c r="Y4363" t="str">
        <f t="shared" si="350"/>
        <v>0.000</v>
      </c>
      <c r="Z4363" t="str">
        <f t="shared" si="351"/>
        <v>0.000</v>
      </c>
      <c r="AA4363" s="2" t="str">
        <f t="shared" si="352"/>
        <v>***</v>
      </c>
      <c r="AB4363">
        <f t="shared" si="353"/>
        <v>0</v>
      </c>
    </row>
    <row r="4364" spans="24:28">
      <c r="X4364" t="str">
        <f t="shared" si="349"/>
        <v>_</v>
      </c>
      <c r="Y4364" t="str">
        <f t="shared" si="350"/>
        <v>0.000</v>
      </c>
      <c r="Z4364" t="str">
        <f t="shared" si="351"/>
        <v>0.000</v>
      </c>
      <c r="AA4364" s="2" t="str">
        <f t="shared" si="352"/>
        <v>***</v>
      </c>
      <c r="AB4364">
        <f t="shared" si="353"/>
        <v>0</v>
      </c>
    </row>
    <row r="4365" spans="24:28">
      <c r="X4365" t="str">
        <f t="shared" si="349"/>
        <v>_</v>
      </c>
      <c r="Y4365" t="str">
        <f t="shared" si="350"/>
        <v>0.000</v>
      </c>
      <c r="Z4365" t="str">
        <f t="shared" si="351"/>
        <v>0.000</v>
      </c>
      <c r="AA4365" s="2" t="str">
        <f t="shared" si="352"/>
        <v>***</v>
      </c>
      <c r="AB4365">
        <f t="shared" si="353"/>
        <v>0</v>
      </c>
    </row>
    <row r="4366" spans="24:28">
      <c r="X4366" t="str">
        <f t="shared" si="349"/>
        <v>_</v>
      </c>
      <c r="Y4366" t="str">
        <f t="shared" si="350"/>
        <v>0.000</v>
      </c>
      <c r="Z4366" t="str">
        <f t="shared" si="351"/>
        <v>0.000</v>
      </c>
      <c r="AA4366" s="2" t="str">
        <f t="shared" si="352"/>
        <v>***</v>
      </c>
      <c r="AB4366">
        <f t="shared" si="353"/>
        <v>0</v>
      </c>
    </row>
    <row r="4367" spans="24:28">
      <c r="X4367" t="str">
        <f t="shared" si="349"/>
        <v>_</v>
      </c>
      <c r="Y4367" t="str">
        <f t="shared" si="350"/>
        <v>0.000</v>
      </c>
      <c r="Z4367" t="str">
        <f t="shared" si="351"/>
        <v>0.000</v>
      </c>
      <c r="AA4367" s="2" t="str">
        <f t="shared" si="352"/>
        <v>***</v>
      </c>
      <c r="AB4367">
        <f t="shared" si="353"/>
        <v>0</v>
      </c>
    </row>
    <row r="4368" spans="24:28">
      <c r="X4368" t="str">
        <f t="shared" si="349"/>
        <v>_</v>
      </c>
      <c r="Y4368" t="str">
        <f t="shared" si="350"/>
        <v>0.000</v>
      </c>
      <c r="Z4368" t="str">
        <f t="shared" si="351"/>
        <v>0.000</v>
      </c>
      <c r="AA4368" s="2" t="str">
        <f t="shared" si="352"/>
        <v>***</v>
      </c>
      <c r="AB4368">
        <f t="shared" si="353"/>
        <v>0</v>
      </c>
    </row>
    <row r="4369" spans="24:28">
      <c r="X4369" t="str">
        <f t="shared" si="349"/>
        <v>_</v>
      </c>
      <c r="Y4369" t="str">
        <f t="shared" si="350"/>
        <v>0.000</v>
      </c>
      <c r="Z4369" t="str">
        <f t="shared" si="351"/>
        <v>0.000</v>
      </c>
      <c r="AA4369" s="2" t="str">
        <f t="shared" si="352"/>
        <v>***</v>
      </c>
      <c r="AB4369">
        <f t="shared" si="353"/>
        <v>0</v>
      </c>
    </row>
    <row r="4370" spans="24:28">
      <c r="X4370" t="str">
        <f t="shared" si="349"/>
        <v>_</v>
      </c>
      <c r="Y4370" t="str">
        <f t="shared" si="350"/>
        <v>0.000</v>
      </c>
      <c r="Z4370" t="str">
        <f t="shared" si="351"/>
        <v>0.000</v>
      </c>
      <c r="AA4370" s="2" t="str">
        <f t="shared" si="352"/>
        <v>***</v>
      </c>
      <c r="AB4370">
        <f t="shared" si="353"/>
        <v>0</v>
      </c>
    </row>
    <row r="4371" spans="24:28">
      <c r="X4371" t="str">
        <f t="shared" si="349"/>
        <v>_</v>
      </c>
      <c r="Y4371" t="str">
        <f t="shared" si="350"/>
        <v>0.000</v>
      </c>
      <c r="Z4371" t="str">
        <f t="shared" si="351"/>
        <v>0.000</v>
      </c>
      <c r="AA4371" s="2" t="str">
        <f t="shared" si="352"/>
        <v>***</v>
      </c>
      <c r="AB4371">
        <f t="shared" si="353"/>
        <v>0</v>
      </c>
    </row>
    <row r="4372" spans="24:28">
      <c r="X4372" t="str">
        <f t="shared" si="349"/>
        <v>_</v>
      </c>
      <c r="Y4372" t="str">
        <f t="shared" si="350"/>
        <v>0.000</v>
      </c>
      <c r="Z4372" t="str">
        <f t="shared" si="351"/>
        <v>0.000</v>
      </c>
      <c r="AA4372" s="2" t="str">
        <f t="shared" si="352"/>
        <v>***</v>
      </c>
      <c r="AB4372">
        <f t="shared" si="353"/>
        <v>0</v>
      </c>
    </row>
    <row r="4373" spans="24:28">
      <c r="X4373" t="str">
        <f t="shared" si="349"/>
        <v>_</v>
      </c>
      <c r="Y4373" t="str">
        <f t="shared" si="350"/>
        <v>0.000</v>
      </c>
      <c r="Z4373" t="str">
        <f t="shared" si="351"/>
        <v>0.000</v>
      </c>
      <c r="AA4373" s="2" t="str">
        <f t="shared" si="352"/>
        <v>***</v>
      </c>
      <c r="AB4373">
        <f t="shared" si="353"/>
        <v>0</v>
      </c>
    </row>
    <row r="4374" spans="24:28">
      <c r="X4374" t="str">
        <f t="shared" si="349"/>
        <v>_</v>
      </c>
      <c r="Y4374" t="str">
        <f t="shared" si="350"/>
        <v>0.000</v>
      </c>
      <c r="Z4374" t="str">
        <f t="shared" si="351"/>
        <v>0.000</v>
      </c>
      <c r="AA4374" s="2" t="str">
        <f t="shared" si="352"/>
        <v>***</v>
      </c>
      <c r="AB4374">
        <f t="shared" si="353"/>
        <v>0</v>
      </c>
    </row>
    <row r="4375" spans="24:28">
      <c r="X4375" t="str">
        <f t="shared" si="349"/>
        <v>_</v>
      </c>
      <c r="Y4375" t="str">
        <f t="shared" si="350"/>
        <v>0.000</v>
      </c>
      <c r="Z4375" t="str">
        <f t="shared" si="351"/>
        <v>0.000</v>
      </c>
      <c r="AA4375" s="2" t="str">
        <f t="shared" si="352"/>
        <v>***</v>
      </c>
      <c r="AB4375">
        <f t="shared" si="353"/>
        <v>0</v>
      </c>
    </row>
    <row r="4376" spans="24:28">
      <c r="X4376" t="str">
        <f t="shared" si="349"/>
        <v>_</v>
      </c>
      <c r="Y4376" t="str">
        <f t="shared" si="350"/>
        <v>0.000</v>
      </c>
      <c r="Z4376" t="str">
        <f t="shared" si="351"/>
        <v>0.000</v>
      </c>
      <c r="AA4376" s="2" t="str">
        <f t="shared" si="352"/>
        <v>***</v>
      </c>
      <c r="AB4376">
        <f t="shared" si="353"/>
        <v>0</v>
      </c>
    </row>
    <row r="4377" spans="24:28">
      <c r="X4377" t="str">
        <f t="shared" si="349"/>
        <v>_</v>
      </c>
      <c r="Y4377" t="str">
        <f t="shared" si="350"/>
        <v>0.000</v>
      </c>
      <c r="Z4377" t="str">
        <f t="shared" si="351"/>
        <v>0.000</v>
      </c>
      <c r="AA4377" s="2" t="str">
        <f t="shared" si="352"/>
        <v>***</v>
      </c>
      <c r="AB4377">
        <f t="shared" si="353"/>
        <v>0</v>
      </c>
    </row>
    <row r="4378" spans="24:28">
      <c r="X4378" t="str">
        <f t="shared" si="349"/>
        <v>_</v>
      </c>
      <c r="Y4378" t="str">
        <f t="shared" si="350"/>
        <v>0.000</v>
      </c>
      <c r="Z4378" t="str">
        <f t="shared" si="351"/>
        <v>0.000</v>
      </c>
      <c r="AA4378" s="2" t="str">
        <f t="shared" si="352"/>
        <v>***</v>
      </c>
      <c r="AB4378">
        <f t="shared" si="353"/>
        <v>0</v>
      </c>
    </row>
    <row r="4379" spans="24:28">
      <c r="X4379" t="str">
        <f t="shared" si="349"/>
        <v>_</v>
      </c>
      <c r="Y4379" t="str">
        <f t="shared" si="350"/>
        <v>0.000</v>
      </c>
      <c r="Z4379" t="str">
        <f t="shared" si="351"/>
        <v>0.000</v>
      </c>
      <c r="AA4379" s="2" t="str">
        <f t="shared" si="352"/>
        <v>***</v>
      </c>
      <c r="AB4379">
        <f t="shared" si="353"/>
        <v>0</v>
      </c>
    </row>
    <row r="4380" spans="24:28">
      <c r="X4380" t="str">
        <f t="shared" si="349"/>
        <v>_</v>
      </c>
      <c r="Y4380" t="str">
        <f t="shared" si="350"/>
        <v>0.000</v>
      </c>
      <c r="Z4380" t="str">
        <f t="shared" si="351"/>
        <v>0.000</v>
      </c>
      <c r="AA4380" s="2" t="str">
        <f t="shared" si="352"/>
        <v>***</v>
      </c>
      <c r="AB4380">
        <f t="shared" si="353"/>
        <v>0</v>
      </c>
    </row>
    <row r="4381" spans="24:28">
      <c r="X4381" t="str">
        <f t="shared" si="349"/>
        <v>_</v>
      </c>
      <c r="Y4381" t="str">
        <f t="shared" si="350"/>
        <v>0.000</v>
      </c>
      <c r="Z4381" t="str">
        <f t="shared" si="351"/>
        <v>0.000</v>
      </c>
      <c r="AA4381" s="2" t="str">
        <f t="shared" si="352"/>
        <v>***</v>
      </c>
      <c r="AB4381">
        <f t="shared" si="353"/>
        <v>0</v>
      </c>
    </row>
    <row r="4382" spans="24:28">
      <c r="X4382" t="str">
        <f t="shared" si="349"/>
        <v>_</v>
      </c>
      <c r="Y4382" t="str">
        <f t="shared" si="350"/>
        <v>0.000</v>
      </c>
      <c r="Z4382" t="str">
        <f t="shared" si="351"/>
        <v>0.000</v>
      </c>
      <c r="AA4382" s="2" t="str">
        <f t="shared" si="352"/>
        <v>***</v>
      </c>
      <c r="AB4382">
        <f t="shared" si="353"/>
        <v>0</v>
      </c>
    </row>
    <row r="4383" spans="24:28">
      <c r="X4383" t="str">
        <f t="shared" si="349"/>
        <v>_</v>
      </c>
      <c r="Y4383" t="str">
        <f t="shared" si="350"/>
        <v>0.000</v>
      </c>
      <c r="Z4383" t="str">
        <f t="shared" si="351"/>
        <v>0.000</v>
      </c>
      <c r="AA4383" s="2" t="str">
        <f t="shared" si="352"/>
        <v>***</v>
      </c>
      <c r="AB4383">
        <f t="shared" si="353"/>
        <v>0</v>
      </c>
    </row>
    <row r="4384" spans="24:28">
      <c r="X4384" t="str">
        <f t="shared" si="349"/>
        <v>_</v>
      </c>
      <c r="Y4384" t="str">
        <f t="shared" si="350"/>
        <v>0.000</v>
      </c>
      <c r="Z4384" t="str">
        <f t="shared" si="351"/>
        <v>0.000</v>
      </c>
      <c r="AA4384" s="2" t="str">
        <f t="shared" si="352"/>
        <v>***</v>
      </c>
      <c r="AB4384">
        <f t="shared" si="353"/>
        <v>0</v>
      </c>
    </row>
    <row r="4385" spans="24:28">
      <c r="X4385" t="str">
        <f t="shared" si="349"/>
        <v>_</v>
      </c>
      <c r="Y4385" t="str">
        <f t="shared" si="350"/>
        <v>0.000</v>
      </c>
      <c r="Z4385" t="str">
        <f t="shared" si="351"/>
        <v>0.000</v>
      </c>
      <c r="AA4385" s="2" t="str">
        <f t="shared" si="352"/>
        <v>***</v>
      </c>
      <c r="AB4385">
        <f t="shared" si="353"/>
        <v>0</v>
      </c>
    </row>
    <row r="4386" spans="24:28">
      <c r="X4386" t="str">
        <f t="shared" si="349"/>
        <v>_</v>
      </c>
      <c r="Y4386" t="str">
        <f t="shared" si="350"/>
        <v>0.000</v>
      </c>
      <c r="Z4386" t="str">
        <f t="shared" si="351"/>
        <v>0.000</v>
      </c>
      <c r="AA4386" s="2" t="str">
        <f t="shared" si="352"/>
        <v>***</v>
      </c>
      <c r="AB4386">
        <f t="shared" si="353"/>
        <v>0</v>
      </c>
    </row>
    <row r="4387" spans="24:28">
      <c r="X4387" t="str">
        <f t="shared" si="349"/>
        <v>_</v>
      </c>
      <c r="Y4387" t="str">
        <f t="shared" si="350"/>
        <v>0.000</v>
      </c>
      <c r="Z4387" t="str">
        <f t="shared" si="351"/>
        <v>0.000</v>
      </c>
      <c r="AA4387" s="2" t="str">
        <f t="shared" si="352"/>
        <v>***</v>
      </c>
      <c r="AB4387">
        <f t="shared" si="353"/>
        <v>0</v>
      </c>
    </row>
    <row r="4388" spans="24:28">
      <c r="X4388" t="str">
        <f t="shared" si="349"/>
        <v>_</v>
      </c>
      <c r="Y4388" t="str">
        <f t="shared" si="350"/>
        <v>0.000</v>
      </c>
      <c r="Z4388" t="str">
        <f t="shared" si="351"/>
        <v>0.000</v>
      </c>
      <c r="AA4388" s="2" t="str">
        <f t="shared" si="352"/>
        <v>***</v>
      </c>
      <c r="AB4388">
        <f t="shared" si="353"/>
        <v>0</v>
      </c>
    </row>
    <row r="4389" spans="24:28">
      <c r="X4389" t="str">
        <f t="shared" si="349"/>
        <v>_</v>
      </c>
      <c r="Y4389" t="str">
        <f t="shared" si="350"/>
        <v>0.000</v>
      </c>
      <c r="Z4389" t="str">
        <f t="shared" si="351"/>
        <v>0.000</v>
      </c>
      <c r="AA4389" s="2" t="str">
        <f t="shared" si="352"/>
        <v>***</v>
      </c>
      <c r="AB4389">
        <f t="shared" si="353"/>
        <v>0</v>
      </c>
    </row>
    <row r="4390" spans="24:28">
      <c r="X4390" t="str">
        <f t="shared" si="349"/>
        <v>_</v>
      </c>
      <c r="Y4390" t="str">
        <f t="shared" si="350"/>
        <v>0.000</v>
      </c>
      <c r="Z4390" t="str">
        <f t="shared" si="351"/>
        <v>0.000</v>
      </c>
      <c r="AA4390" s="2" t="str">
        <f t="shared" si="352"/>
        <v>***</v>
      </c>
      <c r="AB4390">
        <f t="shared" si="353"/>
        <v>0</v>
      </c>
    </row>
    <row r="4391" spans="24:28">
      <c r="X4391" t="str">
        <f t="shared" si="349"/>
        <v>_</v>
      </c>
      <c r="Y4391" t="str">
        <f t="shared" si="350"/>
        <v>0.000</v>
      </c>
      <c r="Z4391" t="str">
        <f t="shared" si="351"/>
        <v>0.000</v>
      </c>
      <c r="AA4391" s="2" t="str">
        <f t="shared" si="352"/>
        <v>***</v>
      </c>
      <c r="AB4391">
        <f t="shared" si="353"/>
        <v>0</v>
      </c>
    </row>
    <row r="4392" spans="24:28">
      <c r="X4392" t="str">
        <f t="shared" si="349"/>
        <v>_</v>
      </c>
      <c r="Y4392" t="str">
        <f t="shared" si="350"/>
        <v>0.000</v>
      </c>
      <c r="Z4392" t="str">
        <f t="shared" si="351"/>
        <v>0.000</v>
      </c>
      <c r="AA4392" s="2" t="str">
        <f t="shared" si="352"/>
        <v>***</v>
      </c>
      <c r="AB4392">
        <f t="shared" si="353"/>
        <v>0</v>
      </c>
    </row>
    <row r="4393" spans="24:28">
      <c r="X4393" t="str">
        <f t="shared" si="349"/>
        <v>_</v>
      </c>
      <c r="Y4393" t="str">
        <f t="shared" si="350"/>
        <v>0.000</v>
      </c>
      <c r="Z4393" t="str">
        <f t="shared" si="351"/>
        <v>0.000</v>
      </c>
      <c r="AA4393" s="2" t="str">
        <f t="shared" si="352"/>
        <v>***</v>
      </c>
      <c r="AB4393">
        <f t="shared" si="353"/>
        <v>0</v>
      </c>
    </row>
    <row r="4394" spans="24:28">
      <c r="X4394" t="str">
        <f t="shared" si="349"/>
        <v>_</v>
      </c>
      <c r="Y4394" t="str">
        <f t="shared" si="350"/>
        <v>0.000</v>
      </c>
      <c r="Z4394" t="str">
        <f t="shared" si="351"/>
        <v>0.000</v>
      </c>
      <c r="AA4394" s="2" t="str">
        <f t="shared" si="352"/>
        <v>***</v>
      </c>
      <c r="AB4394">
        <f t="shared" si="353"/>
        <v>0</v>
      </c>
    </row>
    <row r="4395" spans="24:28">
      <c r="X4395" t="str">
        <f t="shared" si="349"/>
        <v>_</v>
      </c>
      <c r="Y4395" t="str">
        <f t="shared" si="350"/>
        <v>0.000</v>
      </c>
      <c r="Z4395" t="str">
        <f t="shared" si="351"/>
        <v>0.000</v>
      </c>
      <c r="AA4395" s="2" t="str">
        <f t="shared" si="352"/>
        <v>***</v>
      </c>
      <c r="AB4395">
        <f t="shared" si="353"/>
        <v>0</v>
      </c>
    </row>
    <row r="4396" spans="24:28">
      <c r="X4396" t="str">
        <f t="shared" si="349"/>
        <v>_</v>
      </c>
      <c r="Y4396" t="str">
        <f t="shared" si="350"/>
        <v>0.000</v>
      </c>
      <c r="Z4396" t="str">
        <f t="shared" si="351"/>
        <v>0.000</v>
      </c>
      <c r="AA4396" s="2" t="str">
        <f t="shared" si="352"/>
        <v>***</v>
      </c>
      <c r="AB4396">
        <f t="shared" si="353"/>
        <v>0</v>
      </c>
    </row>
    <row r="4397" spans="24:28">
      <c r="X4397" t="str">
        <f t="shared" si="349"/>
        <v>_</v>
      </c>
      <c r="Y4397" t="str">
        <f t="shared" si="350"/>
        <v>0.000</v>
      </c>
      <c r="Z4397" t="str">
        <f t="shared" si="351"/>
        <v>0.000</v>
      </c>
      <c r="AA4397" s="2" t="str">
        <f t="shared" si="352"/>
        <v>***</v>
      </c>
      <c r="AB4397">
        <f t="shared" si="353"/>
        <v>0</v>
      </c>
    </row>
    <row r="4398" spans="24:28">
      <c r="X4398" t="str">
        <f t="shared" si="349"/>
        <v>_</v>
      </c>
      <c r="Y4398" t="str">
        <f t="shared" si="350"/>
        <v>0.000</v>
      </c>
      <c r="Z4398" t="str">
        <f t="shared" si="351"/>
        <v>0.000</v>
      </c>
      <c r="AA4398" s="2" t="str">
        <f t="shared" si="352"/>
        <v>***</v>
      </c>
      <c r="AB4398">
        <f t="shared" si="353"/>
        <v>0</v>
      </c>
    </row>
    <row r="4399" spans="24:28">
      <c r="X4399" t="str">
        <f t="shared" si="349"/>
        <v>_</v>
      </c>
      <c r="Y4399" t="str">
        <f t="shared" si="350"/>
        <v>0.000</v>
      </c>
      <c r="Z4399" t="str">
        <f t="shared" si="351"/>
        <v>0.000</v>
      </c>
      <c r="AA4399" s="2" t="str">
        <f t="shared" si="352"/>
        <v>***</v>
      </c>
      <c r="AB4399">
        <f t="shared" si="353"/>
        <v>0</v>
      </c>
    </row>
    <row r="4400" spans="24:28">
      <c r="X4400" t="str">
        <f t="shared" si="349"/>
        <v>_</v>
      </c>
      <c r="Y4400" t="str">
        <f t="shared" si="350"/>
        <v>0.000</v>
      </c>
      <c r="Z4400" t="str">
        <f t="shared" si="351"/>
        <v>0.000</v>
      </c>
      <c r="AA4400" s="2" t="str">
        <f t="shared" si="352"/>
        <v>***</v>
      </c>
      <c r="AB4400">
        <f t="shared" si="353"/>
        <v>0</v>
      </c>
    </row>
    <row r="4401" spans="24:28">
      <c r="X4401" t="str">
        <f t="shared" si="349"/>
        <v>_</v>
      </c>
      <c r="Y4401" t="str">
        <f t="shared" si="350"/>
        <v>0.000</v>
      </c>
      <c r="Z4401" t="str">
        <f t="shared" si="351"/>
        <v>0.000</v>
      </c>
      <c r="AA4401" s="2" t="str">
        <f t="shared" si="352"/>
        <v>***</v>
      </c>
      <c r="AB4401">
        <f t="shared" si="353"/>
        <v>0</v>
      </c>
    </row>
    <row r="4402" spans="24:28">
      <c r="X4402" t="str">
        <f t="shared" si="349"/>
        <v>_</v>
      </c>
      <c r="Y4402" t="str">
        <f t="shared" si="350"/>
        <v>0.000</v>
      </c>
      <c r="Z4402" t="str">
        <f t="shared" si="351"/>
        <v>0.000</v>
      </c>
      <c r="AA4402" s="2" t="str">
        <f t="shared" si="352"/>
        <v>***</v>
      </c>
      <c r="AB4402">
        <f t="shared" si="353"/>
        <v>0</v>
      </c>
    </row>
    <row r="4403" spans="24:28">
      <c r="X4403" t="str">
        <f t="shared" si="349"/>
        <v>_</v>
      </c>
      <c r="Y4403" t="str">
        <f t="shared" si="350"/>
        <v>0.000</v>
      </c>
      <c r="Z4403" t="str">
        <f t="shared" si="351"/>
        <v>0.000</v>
      </c>
      <c r="AA4403" s="2" t="str">
        <f t="shared" si="352"/>
        <v>***</v>
      </c>
      <c r="AB4403">
        <f t="shared" si="353"/>
        <v>0</v>
      </c>
    </row>
    <row r="4404" spans="24:28">
      <c r="X4404" t="str">
        <f t="shared" si="349"/>
        <v>_</v>
      </c>
      <c r="Y4404" t="str">
        <f t="shared" si="350"/>
        <v>0.000</v>
      </c>
      <c r="Z4404" t="str">
        <f t="shared" si="351"/>
        <v>0.000</v>
      </c>
      <c r="AA4404" s="2" t="str">
        <f t="shared" si="352"/>
        <v>***</v>
      </c>
      <c r="AB4404">
        <f t="shared" si="353"/>
        <v>0</v>
      </c>
    </row>
    <row r="4405" spans="24:28">
      <c r="X4405" t="str">
        <f t="shared" si="349"/>
        <v>_</v>
      </c>
      <c r="Y4405" t="str">
        <f t="shared" si="350"/>
        <v>0.000</v>
      </c>
      <c r="Z4405" t="str">
        <f t="shared" si="351"/>
        <v>0.000</v>
      </c>
      <c r="AA4405" s="2" t="str">
        <f t="shared" si="352"/>
        <v>***</v>
      </c>
      <c r="AB4405">
        <f t="shared" si="353"/>
        <v>0</v>
      </c>
    </row>
    <row r="4406" spans="24:28">
      <c r="X4406" t="str">
        <f t="shared" si="349"/>
        <v>_</v>
      </c>
      <c r="Y4406" t="str">
        <f t="shared" si="350"/>
        <v>0.000</v>
      </c>
      <c r="Z4406" t="str">
        <f t="shared" si="351"/>
        <v>0.000</v>
      </c>
      <c r="AA4406" s="2" t="str">
        <f t="shared" si="352"/>
        <v>***</v>
      </c>
      <c r="AB4406">
        <f t="shared" si="353"/>
        <v>0</v>
      </c>
    </row>
    <row r="4407" spans="24:28">
      <c r="X4407" t="str">
        <f t="shared" si="349"/>
        <v>_</v>
      </c>
      <c r="Y4407" t="str">
        <f t="shared" si="350"/>
        <v>0.000</v>
      </c>
      <c r="Z4407" t="str">
        <f t="shared" si="351"/>
        <v>0.000</v>
      </c>
      <c r="AA4407" s="2" t="str">
        <f t="shared" si="352"/>
        <v>***</v>
      </c>
      <c r="AB4407">
        <f t="shared" si="353"/>
        <v>0</v>
      </c>
    </row>
    <row r="4408" spans="24:28">
      <c r="X4408" t="str">
        <f t="shared" si="349"/>
        <v>_</v>
      </c>
      <c r="Y4408" t="str">
        <f t="shared" si="350"/>
        <v>0.000</v>
      </c>
      <c r="Z4408" t="str">
        <f t="shared" si="351"/>
        <v>0.000</v>
      </c>
      <c r="AA4408" s="2" t="str">
        <f t="shared" si="352"/>
        <v>***</v>
      </c>
      <c r="AB4408">
        <f t="shared" si="353"/>
        <v>0</v>
      </c>
    </row>
    <row r="4409" spans="24:28">
      <c r="X4409" t="str">
        <f t="shared" si="349"/>
        <v>_</v>
      </c>
      <c r="Y4409" t="str">
        <f t="shared" si="350"/>
        <v>0.000</v>
      </c>
      <c r="Z4409" t="str">
        <f t="shared" si="351"/>
        <v>0.000</v>
      </c>
      <c r="AA4409" s="2" t="str">
        <f t="shared" si="352"/>
        <v>***</v>
      </c>
      <c r="AB4409">
        <f t="shared" si="353"/>
        <v>0</v>
      </c>
    </row>
    <row r="4410" spans="24:28">
      <c r="X4410" t="str">
        <f t="shared" si="349"/>
        <v>_</v>
      </c>
      <c r="Y4410" t="str">
        <f t="shared" si="350"/>
        <v>0.000</v>
      </c>
      <c r="Z4410" t="str">
        <f t="shared" si="351"/>
        <v>0.000</v>
      </c>
      <c r="AA4410" s="2" t="str">
        <f t="shared" si="352"/>
        <v>***</v>
      </c>
      <c r="AB4410">
        <f t="shared" si="353"/>
        <v>0</v>
      </c>
    </row>
    <row r="4411" spans="24:28">
      <c r="X4411" t="str">
        <f t="shared" si="349"/>
        <v>_</v>
      </c>
      <c r="Y4411" t="str">
        <f t="shared" si="350"/>
        <v>0.000</v>
      </c>
      <c r="Z4411" t="str">
        <f t="shared" si="351"/>
        <v>0.000</v>
      </c>
      <c r="AA4411" s="2" t="str">
        <f t="shared" si="352"/>
        <v>***</v>
      </c>
      <c r="AB4411">
        <f t="shared" si="353"/>
        <v>0</v>
      </c>
    </row>
    <row r="4412" spans="24:28">
      <c r="X4412" t="str">
        <f t="shared" ref="X4412:X4475" si="354">E4412&amp;"_"&amp;F4412</f>
        <v>_</v>
      </c>
      <c r="Y4412" t="str">
        <f t="shared" ref="Y4412:Y4475" si="355">TEXT(G4412,"0.000")</f>
        <v>0.000</v>
      </c>
      <c r="Z4412" t="str">
        <f t="shared" ref="Z4412:Z4475" si="356">TEXT(H4412,"0.000")</f>
        <v>0.000</v>
      </c>
      <c r="AA4412" s="2" t="str">
        <f t="shared" ref="AA4412:AA4475" si="357">IF(COUNTIF(J4412,"*E*")&gt;0, "***", IF(TEXT(J4412, "0.00E+00")*1&lt;0.01, "***", IF(TEXT(J4412, "0.00E+00")*1&lt;0.05, "**",  IF(TEXT(J4412, "0.00E+00")*1&lt;0.1, "*",""))))</f>
        <v>***</v>
      </c>
      <c r="AB4412">
        <f t="shared" ref="AB4412:AB4475" si="358">D4412</f>
        <v>0</v>
      </c>
    </row>
    <row r="4413" spans="24:28">
      <c r="X4413" t="str">
        <f t="shared" si="354"/>
        <v>_</v>
      </c>
      <c r="Y4413" t="str">
        <f t="shared" si="355"/>
        <v>0.000</v>
      </c>
      <c r="Z4413" t="str">
        <f t="shared" si="356"/>
        <v>0.000</v>
      </c>
      <c r="AA4413" s="2" t="str">
        <f t="shared" si="357"/>
        <v>***</v>
      </c>
      <c r="AB4413">
        <f t="shared" si="358"/>
        <v>0</v>
      </c>
    </row>
    <row r="4414" spans="24:28">
      <c r="X4414" t="str">
        <f t="shared" si="354"/>
        <v>_</v>
      </c>
      <c r="Y4414" t="str">
        <f t="shared" si="355"/>
        <v>0.000</v>
      </c>
      <c r="Z4414" t="str">
        <f t="shared" si="356"/>
        <v>0.000</v>
      </c>
      <c r="AA4414" s="2" t="str">
        <f t="shared" si="357"/>
        <v>***</v>
      </c>
      <c r="AB4414">
        <f t="shared" si="358"/>
        <v>0</v>
      </c>
    </row>
    <row r="4415" spans="24:28">
      <c r="X4415" t="str">
        <f t="shared" si="354"/>
        <v>_</v>
      </c>
      <c r="Y4415" t="str">
        <f t="shared" si="355"/>
        <v>0.000</v>
      </c>
      <c r="Z4415" t="str">
        <f t="shared" si="356"/>
        <v>0.000</v>
      </c>
      <c r="AA4415" s="2" t="str">
        <f t="shared" si="357"/>
        <v>***</v>
      </c>
      <c r="AB4415">
        <f t="shared" si="358"/>
        <v>0</v>
      </c>
    </row>
    <row r="4416" spans="24:28">
      <c r="X4416" t="str">
        <f t="shared" si="354"/>
        <v>_</v>
      </c>
      <c r="Y4416" t="str">
        <f t="shared" si="355"/>
        <v>0.000</v>
      </c>
      <c r="Z4416" t="str">
        <f t="shared" si="356"/>
        <v>0.000</v>
      </c>
      <c r="AA4416" s="2" t="str">
        <f t="shared" si="357"/>
        <v>***</v>
      </c>
      <c r="AB4416">
        <f t="shared" si="358"/>
        <v>0</v>
      </c>
    </row>
    <row r="4417" spans="24:28">
      <c r="X4417" t="str">
        <f t="shared" si="354"/>
        <v>_</v>
      </c>
      <c r="Y4417" t="str">
        <f t="shared" si="355"/>
        <v>0.000</v>
      </c>
      <c r="Z4417" t="str">
        <f t="shared" si="356"/>
        <v>0.000</v>
      </c>
      <c r="AA4417" s="2" t="str">
        <f t="shared" si="357"/>
        <v>***</v>
      </c>
      <c r="AB4417">
        <f t="shared" si="358"/>
        <v>0</v>
      </c>
    </row>
    <row r="4418" spans="24:28">
      <c r="X4418" t="str">
        <f t="shared" si="354"/>
        <v>_</v>
      </c>
      <c r="Y4418" t="str">
        <f t="shared" si="355"/>
        <v>0.000</v>
      </c>
      <c r="Z4418" t="str">
        <f t="shared" si="356"/>
        <v>0.000</v>
      </c>
      <c r="AA4418" s="2" t="str">
        <f t="shared" si="357"/>
        <v>***</v>
      </c>
      <c r="AB4418">
        <f t="shared" si="358"/>
        <v>0</v>
      </c>
    </row>
    <row r="4419" spans="24:28">
      <c r="X4419" t="str">
        <f t="shared" si="354"/>
        <v>_</v>
      </c>
      <c r="Y4419" t="str">
        <f t="shared" si="355"/>
        <v>0.000</v>
      </c>
      <c r="Z4419" t="str">
        <f t="shared" si="356"/>
        <v>0.000</v>
      </c>
      <c r="AA4419" s="2" t="str">
        <f t="shared" si="357"/>
        <v>***</v>
      </c>
      <c r="AB4419">
        <f t="shared" si="358"/>
        <v>0</v>
      </c>
    </row>
    <row r="4420" spans="24:28">
      <c r="X4420" t="str">
        <f t="shared" si="354"/>
        <v>_</v>
      </c>
      <c r="Y4420" t="str">
        <f t="shared" si="355"/>
        <v>0.000</v>
      </c>
      <c r="Z4420" t="str">
        <f t="shared" si="356"/>
        <v>0.000</v>
      </c>
      <c r="AA4420" s="2" t="str">
        <f t="shared" si="357"/>
        <v>***</v>
      </c>
      <c r="AB4420">
        <f t="shared" si="358"/>
        <v>0</v>
      </c>
    </row>
    <row r="4421" spans="24:28">
      <c r="X4421" t="str">
        <f t="shared" si="354"/>
        <v>_</v>
      </c>
      <c r="Y4421" t="str">
        <f t="shared" si="355"/>
        <v>0.000</v>
      </c>
      <c r="Z4421" t="str">
        <f t="shared" si="356"/>
        <v>0.000</v>
      </c>
      <c r="AA4421" s="2" t="str">
        <f t="shared" si="357"/>
        <v>***</v>
      </c>
      <c r="AB4421">
        <f t="shared" si="358"/>
        <v>0</v>
      </c>
    </row>
    <row r="4422" spans="24:28">
      <c r="X4422" t="str">
        <f t="shared" si="354"/>
        <v>_</v>
      </c>
      <c r="Y4422" t="str">
        <f t="shared" si="355"/>
        <v>0.000</v>
      </c>
      <c r="Z4422" t="str">
        <f t="shared" si="356"/>
        <v>0.000</v>
      </c>
      <c r="AA4422" s="2" t="str">
        <f t="shared" si="357"/>
        <v>***</v>
      </c>
      <c r="AB4422">
        <f t="shared" si="358"/>
        <v>0</v>
      </c>
    </row>
    <row r="4423" spans="24:28">
      <c r="X4423" t="str">
        <f t="shared" si="354"/>
        <v>_</v>
      </c>
      <c r="Y4423" t="str">
        <f t="shared" si="355"/>
        <v>0.000</v>
      </c>
      <c r="Z4423" t="str">
        <f t="shared" si="356"/>
        <v>0.000</v>
      </c>
      <c r="AA4423" s="2" t="str">
        <f t="shared" si="357"/>
        <v>***</v>
      </c>
      <c r="AB4423">
        <f t="shared" si="358"/>
        <v>0</v>
      </c>
    </row>
    <row r="4424" spans="24:28">
      <c r="X4424" t="str">
        <f t="shared" si="354"/>
        <v>_</v>
      </c>
      <c r="Y4424" t="str">
        <f t="shared" si="355"/>
        <v>0.000</v>
      </c>
      <c r="Z4424" t="str">
        <f t="shared" si="356"/>
        <v>0.000</v>
      </c>
      <c r="AA4424" s="2" t="str">
        <f t="shared" si="357"/>
        <v>***</v>
      </c>
      <c r="AB4424">
        <f t="shared" si="358"/>
        <v>0</v>
      </c>
    </row>
    <row r="4425" spans="24:28">
      <c r="X4425" t="str">
        <f t="shared" si="354"/>
        <v>_</v>
      </c>
      <c r="Y4425" t="str">
        <f t="shared" si="355"/>
        <v>0.000</v>
      </c>
      <c r="Z4425" t="str">
        <f t="shared" si="356"/>
        <v>0.000</v>
      </c>
      <c r="AA4425" s="2" t="str">
        <f t="shared" si="357"/>
        <v>***</v>
      </c>
      <c r="AB4425">
        <f t="shared" si="358"/>
        <v>0</v>
      </c>
    </row>
    <row r="4426" spans="24:28">
      <c r="X4426" t="str">
        <f t="shared" si="354"/>
        <v>_</v>
      </c>
      <c r="Y4426" t="str">
        <f t="shared" si="355"/>
        <v>0.000</v>
      </c>
      <c r="Z4426" t="str">
        <f t="shared" si="356"/>
        <v>0.000</v>
      </c>
      <c r="AA4426" s="2" t="str">
        <f t="shared" si="357"/>
        <v>***</v>
      </c>
      <c r="AB4426">
        <f t="shared" si="358"/>
        <v>0</v>
      </c>
    </row>
    <row r="4427" spans="24:28">
      <c r="X4427" t="str">
        <f t="shared" si="354"/>
        <v>_</v>
      </c>
      <c r="Y4427" t="str">
        <f t="shared" si="355"/>
        <v>0.000</v>
      </c>
      <c r="Z4427" t="str">
        <f t="shared" si="356"/>
        <v>0.000</v>
      </c>
      <c r="AA4427" s="2" t="str">
        <f t="shared" si="357"/>
        <v>***</v>
      </c>
      <c r="AB4427">
        <f t="shared" si="358"/>
        <v>0</v>
      </c>
    </row>
    <row r="4428" spans="24:28">
      <c r="X4428" t="str">
        <f t="shared" si="354"/>
        <v>_</v>
      </c>
      <c r="Y4428" t="str">
        <f t="shared" si="355"/>
        <v>0.000</v>
      </c>
      <c r="Z4428" t="str">
        <f t="shared" si="356"/>
        <v>0.000</v>
      </c>
      <c r="AA4428" s="2" t="str">
        <f t="shared" si="357"/>
        <v>***</v>
      </c>
      <c r="AB4428">
        <f t="shared" si="358"/>
        <v>0</v>
      </c>
    </row>
    <row r="4429" spans="24:28">
      <c r="X4429" t="str">
        <f t="shared" si="354"/>
        <v>_</v>
      </c>
      <c r="Y4429" t="str">
        <f t="shared" si="355"/>
        <v>0.000</v>
      </c>
      <c r="Z4429" t="str">
        <f t="shared" si="356"/>
        <v>0.000</v>
      </c>
      <c r="AA4429" s="2" t="str">
        <f t="shared" si="357"/>
        <v>***</v>
      </c>
      <c r="AB4429">
        <f t="shared" si="358"/>
        <v>0</v>
      </c>
    </row>
    <row r="4430" spans="24:28">
      <c r="X4430" t="str">
        <f t="shared" si="354"/>
        <v>_</v>
      </c>
      <c r="Y4430" t="str">
        <f t="shared" si="355"/>
        <v>0.000</v>
      </c>
      <c r="Z4430" t="str">
        <f t="shared" si="356"/>
        <v>0.000</v>
      </c>
      <c r="AA4430" s="2" t="str">
        <f t="shared" si="357"/>
        <v>***</v>
      </c>
      <c r="AB4430">
        <f t="shared" si="358"/>
        <v>0</v>
      </c>
    </row>
    <row r="4431" spans="24:28">
      <c r="X4431" t="str">
        <f t="shared" si="354"/>
        <v>_</v>
      </c>
      <c r="Y4431" t="str">
        <f t="shared" si="355"/>
        <v>0.000</v>
      </c>
      <c r="Z4431" t="str">
        <f t="shared" si="356"/>
        <v>0.000</v>
      </c>
      <c r="AA4431" s="2" t="str">
        <f t="shared" si="357"/>
        <v>***</v>
      </c>
      <c r="AB4431">
        <f t="shared" si="358"/>
        <v>0</v>
      </c>
    </row>
    <row r="4432" spans="24:28">
      <c r="X4432" t="str">
        <f t="shared" si="354"/>
        <v>_</v>
      </c>
      <c r="Y4432" t="str">
        <f t="shared" si="355"/>
        <v>0.000</v>
      </c>
      <c r="Z4432" t="str">
        <f t="shared" si="356"/>
        <v>0.000</v>
      </c>
      <c r="AA4432" s="2" t="str">
        <f t="shared" si="357"/>
        <v>***</v>
      </c>
      <c r="AB4432">
        <f t="shared" si="358"/>
        <v>0</v>
      </c>
    </row>
    <row r="4433" spans="24:28">
      <c r="X4433" t="str">
        <f t="shared" si="354"/>
        <v>_</v>
      </c>
      <c r="Y4433" t="str">
        <f t="shared" si="355"/>
        <v>0.000</v>
      </c>
      <c r="Z4433" t="str">
        <f t="shared" si="356"/>
        <v>0.000</v>
      </c>
      <c r="AA4433" s="2" t="str">
        <f t="shared" si="357"/>
        <v>***</v>
      </c>
      <c r="AB4433">
        <f t="shared" si="358"/>
        <v>0</v>
      </c>
    </row>
    <row r="4434" spans="24:28">
      <c r="X4434" t="str">
        <f t="shared" si="354"/>
        <v>_</v>
      </c>
      <c r="Y4434" t="str">
        <f t="shared" si="355"/>
        <v>0.000</v>
      </c>
      <c r="Z4434" t="str">
        <f t="shared" si="356"/>
        <v>0.000</v>
      </c>
      <c r="AA4434" s="2" t="str">
        <f t="shared" si="357"/>
        <v>***</v>
      </c>
      <c r="AB4434">
        <f t="shared" si="358"/>
        <v>0</v>
      </c>
    </row>
    <row r="4435" spans="24:28">
      <c r="X4435" t="str">
        <f t="shared" si="354"/>
        <v>_</v>
      </c>
      <c r="Y4435" t="str">
        <f t="shared" si="355"/>
        <v>0.000</v>
      </c>
      <c r="Z4435" t="str">
        <f t="shared" si="356"/>
        <v>0.000</v>
      </c>
      <c r="AA4435" s="2" t="str">
        <f t="shared" si="357"/>
        <v>***</v>
      </c>
      <c r="AB4435">
        <f t="shared" si="358"/>
        <v>0</v>
      </c>
    </row>
    <row r="4436" spans="24:28">
      <c r="X4436" t="str">
        <f t="shared" si="354"/>
        <v>_</v>
      </c>
      <c r="Y4436" t="str">
        <f t="shared" si="355"/>
        <v>0.000</v>
      </c>
      <c r="Z4436" t="str">
        <f t="shared" si="356"/>
        <v>0.000</v>
      </c>
      <c r="AA4436" s="2" t="str">
        <f t="shared" si="357"/>
        <v>***</v>
      </c>
      <c r="AB4436">
        <f t="shared" si="358"/>
        <v>0</v>
      </c>
    </row>
    <row r="4437" spans="24:28">
      <c r="X4437" t="str">
        <f t="shared" si="354"/>
        <v>_</v>
      </c>
      <c r="Y4437" t="str">
        <f t="shared" si="355"/>
        <v>0.000</v>
      </c>
      <c r="Z4437" t="str">
        <f t="shared" si="356"/>
        <v>0.000</v>
      </c>
      <c r="AA4437" s="2" t="str">
        <f t="shared" si="357"/>
        <v>***</v>
      </c>
      <c r="AB4437">
        <f t="shared" si="358"/>
        <v>0</v>
      </c>
    </row>
    <row r="4438" spans="24:28">
      <c r="X4438" t="str">
        <f t="shared" si="354"/>
        <v>_</v>
      </c>
      <c r="Y4438" t="str">
        <f t="shared" si="355"/>
        <v>0.000</v>
      </c>
      <c r="Z4438" t="str">
        <f t="shared" si="356"/>
        <v>0.000</v>
      </c>
      <c r="AA4438" s="2" t="str">
        <f t="shared" si="357"/>
        <v>***</v>
      </c>
      <c r="AB4438">
        <f t="shared" si="358"/>
        <v>0</v>
      </c>
    </row>
    <row r="4439" spans="24:28">
      <c r="X4439" t="str">
        <f t="shared" si="354"/>
        <v>_</v>
      </c>
      <c r="Y4439" t="str">
        <f t="shared" si="355"/>
        <v>0.000</v>
      </c>
      <c r="Z4439" t="str">
        <f t="shared" si="356"/>
        <v>0.000</v>
      </c>
      <c r="AA4439" s="2" t="str">
        <f t="shared" si="357"/>
        <v>***</v>
      </c>
      <c r="AB4439">
        <f t="shared" si="358"/>
        <v>0</v>
      </c>
    </row>
    <row r="4440" spans="24:28">
      <c r="X4440" t="str">
        <f t="shared" si="354"/>
        <v>_</v>
      </c>
      <c r="Y4440" t="str">
        <f t="shared" si="355"/>
        <v>0.000</v>
      </c>
      <c r="Z4440" t="str">
        <f t="shared" si="356"/>
        <v>0.000</v>
      </c>
      <c r="AA4440" s="2" t="str">
        <f t="shared" si="357"/>
        <v>***</v>
      </c>
      <c r="AB4440">
        <f t="shared" si="358"/>
        <v>0</v>
      </c>
    </row>
    <row r="4441" spans="24:28">
      <c r="X4441" t="str">
        <f t="shared" si="354"/>
        <v>_</v>
      </c>
      <c r="Y4441" t="str">
        <f t="shared" si="355"/>
        <v>0.000</v>
      </c>
      <c r="Z4441" t="str">
        <f t="shared" si="356"/>
        <v>0.000</v>
      </c>
      <c r="AA4441" s="2" t="str">
        <f t="shared" si="357"/>
        <v>***</v>
      </c>
      <c r="AB4441">
        <f t="shared" si="358"/>
        <v>0</v>
      </c>
    </row>
    <row r="4442" spans="24:28">
      <c r="X4442" t="str">
        <f t="shared" si="354"/>
        <v>_</v>
      </c>
      <c r="Y4442" t="str">
        <f t="shared" si="355"/>
        <v>0.000</v>
      </c>
      <c r="Z4442" t="str">
        <f t="shared" si="356"/>
        <v>0.000</v>
      </c>
      <c r="AA4442" s="2" t="str">
        <f t="shared" si="357"/>
        <v>***</v>
      </c>
      <c r="AB4442">
        <f t="shared" si="358"/>
        <v>0</v>
      </c>
    </row>
    <row r="4443" spans="24:28">
      <c r="X4443" t="str">
        <f t="shared" si="354"/>
        <v>_</v>
      </c>
      <c r="Y4443" t="str">
        <f t="shared" si="355"/>
        <v>0.000</v>
      </c>
      <c r="Z4443" t="str">
        <f t="shared" si="356"/>
        <v>0.000</v>
      </c>
      <c r="AA4443" s="2" t="str">
        <f t="shared" si="357"/>
        <v>***</v>
      </c>
      <c r="AB4443">
        <f t="shared" si="358"/>
        <v>0</v>
      </c>
    </row>
    <row r="4444" spans="24:28">
      <c r="X4444" t="str">
        <f t="shared" si="354"/>
        <v>_</v>
      </c>
      <c r="Y4444" t="str">
        <f t="shared" si="355"/>
        <v>0.000</v>
      </c>
      <c r="Z4444" t="str">
        <f t="shared" si="356"/>
        <v>0.000</v>
      </c>
      <c r="AA4444" s="2" t="str">
        <f t="shared" si="357"/>
        <v>***</v>
      </c>
      <c r="AB4444">
        <f t="shared" si="358"/>
        <v>0</v>
      </c>
    </row>
    <row r="4445" spans="24:28">
      <c r="X4445" t="str">
        <f t="shared" si="354"/>
        <v>_</v>
      </c>
      <c r="Y4445" t="str">
        <f t="shared" si="355"/>
        <v>0.000</v>
      </c>
      <c r="Z4445" t="str">
        <f t="shared" si="356"/>
        <v>0.000</v>
      </c>
      <c r="AA4445" s="2" t="str">
        <f t="shared" si="357"/>
        <v>***</v>
      </c>
      <c r="AB4445">
        <f t="shared" si="358"/>
        <v>0</v>
      </c>
    </row>
    <row r="4446" spans="24:28">
      <c r="X4446" t="str">
        <f t="shared" si="354"/>
        <v>_</v>
      </c>
      <c r="Y4446" t="str">
        <f t="shared" si="355"/>
        <v>0.000</v>
      </c>
      <c r="Z4446" t="str">
        <f t="shared" si="356"/>
        <v>0.000</v>
      </c>
      <c r="AA4446" s="2" t="str">
        <f t="shared" si="357"/>
        <v>***</v>
      </c>
      <c r="AB4446">
        <f t="shared" si="358"/>
        <v>0</v>
      </c>
    </row>
    <row r="4447" spans="24:28">
      <c r="X4447" t="str">
        <f t="shared" si="354"/>
        <v>_</v>
      </c>
      <c r="Y4447" t="str">
        <f t="shared" si="355"/>
        <v>0.000</v>
      </c>
      <c r="Z4447" t="str">
        <f t="shared" si="356"/>
        <v>0.000</v>
      </c>
      <c r="AA4447" s="2" t="str">
        <f t="shared" si="357"/>
        <v>***</v>
      </c>
      <c r="AB4447">
        <f t="shared" si="358"/>
        <v>0</v>
      </c>
    </row>
    <row r="4448" spans="24:28">
      <c r="X4448" t="str">
        <f t="shared" si="354"/>
        <v>_</v>
      </c>
      <c r="Y4448" t="str">
        <f t="shared" si="355"/>
        <v>0.000</v>
      </c>
      <c r="Z4448" t="str">
        <f t="shared" si="356"/>
        <v>0.000</v>
      </c>
      <c r="AA4448" s="2" t="str">
        <f t="shared" si="357"/>
        <v>***</v>
      </c>
      <c r="AB4448">
        <f t="shared" si="358"/>
        <v>0</v>
      </c>
    </row>
    <row r="4449" spans="24:28">
      <c r="X4449" t="str">
        <f t="shared" si="354"/>
        <v>_</v>
      </c>
      <c r="Y4449" t="str">
        <f t="shared" si="355"/>
        <v>0.000</v>
      </c>
      <c r="Z4449" t="str">
        <f t="shared" si="356"/>
        <v>0.000</v>
      </c>
      <c r="AA4449" s="2" t="str">
        <f t="shared" si="357"/>
        <v>***</v>
      </c>
      <c r="AB4449">
        <f t="shared" si="358"/>
        <v>0</v>
      </c>
    </row>
    <row r="4450" spans="24:28">
      <c r="X4450" t="str">
        <f t="shared" si="354"/>
        <v>_</v>
      </c>
      <c r="Y4450" t="str">
        <f t="shared" si="355"/>
        <v>0.000</v>
      </c>
      <c r="Z4450" t="str">
        <f t="shared" si="356"/>
        <v>0.000</v>
      </c>
      <c r="AA4450" s="2" t="str">
        <f t="shared" si="357"/>
        <v>***</v>
      </c>
      <c r="AB4450">
        <f t="shared" si="358"/>
        <v>0</v>
      </c>
    </row>
    <row r="4451" spans="24:28">
      <c r="X4451" t="str">
        <f t="shared" si="354"/>
        <v>_</v>
      </c>
      <c r="Y4451" t="str">
        <f t="shared" si="355"/>
        <v>0.000</v>
      </c>
      <c r="Z4451" t="str">
        <f t="shared" si="356"/>
        <v>0.000</v>
      </c>
      <c r="AA4451" s="2" t="str">
        <f t="shared" si="357"/>
        <v>***</v>
      </c>
      <c r="AB4451">
        <f t="shared" si="358"/>
        <v>0</v>
      </c>
    </row>
    <row r="4452" spans="24:28">
      <c r="X4452" t="str">
        <f t="shared" si="354"/>
        <v>_</v>
      </c>
      <c r="Y4452" t="str">
        <f t="shared" si="355"/>
        <v>0.000</v>
      </c>
      <c r="Z4452" t="str">
        <f t="shared" si="356"/>
        <v>0.000</v>
      </c>
      <c r="AA4452" s="2" t="str">
        <f t="shared" si="357"/>
        <v>***</v>
      </c>
      <c r="AB4452">
        <f t="shared" si="358"/>
        <v>0</v>
      </c>
    </row>
    <row r="4453" spans="24:28">
      <c r="X4453" t="str">
        <f t="shared" si="354"/>
        <v>_</v>
      </c>
      <c r="Y4453" t="str">
        <f t="shared" si="355"/>
        <v>0.000</v>
      </c>
      <c r="Z4453" t="str">
        <f t="shared" si="356"/>
        <v>0.000</v>
      </c>
      <c r="AA4453" s="2" t="str">
        <f t="shared" si="357"/>
        <v>***</v>
      </c>
      <c r="AB4453">
        <f t="shared" si="358"/>
        <v>0</v>
      </c>
    </row>
    <row r="4454" spans="24:28">
      <c r="X4454" t="str">
        <f t="shared" si="354"/>
        <v>_</v>
      </c>
      <c r="Y4454" t="str">
        <f t="shared" si="355"/>
        <v>0.000</v>
      </c>
      <c r="Z4454" t="str">
        <f t="shared" si="356"/>
        <v>0.000</v>
      </c>
      <c r="AA4454" s="2" t="str">
        <f t="shared" si="357"/>
        <v>***</v>
      </c>
      <c r="AB4454">
        <f t="shared" si="358"/>
        <v>0</v>
      </c>
    </row>
    <row r="4455" spans="24:28">
      <c r="X4455" t="str">
        <f t="shared" si="354"/>
        <v>_</v>
      </c>
      <c r="Y4455" t="str">
        <f t="shared" si="355"/>
        <v>0.000</v>
      </c>
      <c r="Z4455" t="str">
        <f t="shared" si="356"/>
        <v>0.000</v>
      </c>
      <c r="AA4455" s="2" t="str">
        <f t="shared" si="357"/>
        <v>***</v>
      </c>
      <c r="AB4455">
        <f t="shared" si="358"/>
        <v>0</v>
      </c>
    </row>
    <row r="4456" spans="24:28">
      <c r="X4456" t="str">
        <f t="shared" si="354"/>
        <v>_</v>
      </c>
      <c r="Y4456" t="str">
        <f t="shared" si="355"/>
        <v>0.000</v>
      </c>
      <c r="Z4456" t="str">
        <f t="shared" si="356"/>
        <v>0.000</v>
      </c>
      <c r="AA4456" s="2" t="str">
        <f t="shared" si="357"/>
        <v>***</v>
      </c>
      <c r="AB4456">
        <f t="shared" si="358"/>
        <v>0</v>
      </c>
    </row>
    <row r="4457" spans="24:28">
      <c r="X4457" t="str">
        <f t="shared" si="354"/>
        <v>_</v>
      </c>
      <c r="Y4457" t="str">
        <f t="shared" si="355"/>
        <v>0.000</v>
      </c>
      <c r="Z4457" t="str">
        <f t="shared" si="356"/>
        <v>0.000</v>
      </c>
      <c r="AA4457" s="2" t="str">
        <f t="shared" si="357"/>
        <v>***</v>
      </c>
      <c r="AB4457">
        <f t="shared" si="358"/>
        <v>0</v>
      </c>
    </row>
    <row r="4458" spans="24:28">
      <c r="X4458" t="str">
        <f t="shared" si="354"/>
        <v>_</v>
      </c>
      <c r="Y4458" t="str">
        <f t="shared" si="355"/>
        <v>0.000</v>
      </c>
      <c r="Z4458" t="str">
        <f t="shared" si="356"/>
        <v>0.000</v>
      </c>
      <c r="AA4458" s="2" t="str">
        <f t="shared" si="357"/>
        <v>***</v>
      </c>
      <c r="AB4458">
        <f t="shared" si="358"/>
        <v>0</v>
      </c>
    </row>
    <row r="4459" spans="24:28">
      <c r="X4459" t="str">
        <f t="shared" si="354"/>
        <v>_</v>
      </c>
      <c r="Y4459" t="str">
        <f t="shared" si="355"/>
        <v>0.000</v>
      </c>
      <c r="Z4459" t="str">
        <f t="shared" si="356"/>
        <v>0.000</v>
      </c>
      <c r="AA4459" s="2" t="str">
        <f t="shared" si="357"/>
        <v>***</v>
      </c>
      <c r="AB4459">
        <f t="shared" si="358"/>
        <v>0</v>
      </c>
    </row>
    <row r="4460" spans="24:28">
      <c r="X4460" t="str">
        <f t="shared" si="354"/>
        <v>_</v>
      </c>
      <c r="Y4460" t="str">
        <f t="shared" si="355"/>
        <v>0.000</v>
      </c>
      <c r="Z4460" t="str">
        <f t="shared" si="356"/>
        <v>0.000</v>
      </c>
      <c r="AA4460" s="2" t="str">
        <f t="shared" si="357"/>
        <v>***</v>
      </c>
      <c r="AB4460">
        <f t="shared" si="358"/>
        <v>0</v>
      </c>
    </row>
    <row r="4461" spans="24:28">
      <c r="X4461" t="str">
        <f t="shared" si="354"/>
        <v>_</v>
      </c>
      <c r="Y4461" t="str">
        <f t="shared" si="355"/>
        <v>0.000</v>
      </c>
      <c r="Z4461" t="str">
        <f t="shared" si="356"/>
        <v>0.000</v>
      </c>
      <c r="AA4461" s="2" t="str">
        <f t="shared" si="357"/>
        <v>***</v>
      </c>
      <c r="AB4461">
        <f t="shared" si="358"/>
        <v>0</v>
      </c>
    </row>
    <row r="4462" spans="24:28">
      <c r="X4462" t="str">
        <f t="shared" si="354"/>
        <v>_</v>
      </c>
      <c r="Y4462" t="str">
        <f t="shared" si="355"/>
        <v>0.000</v>
      </c>
      <c r="Z4462" t="str">
        <f t="shared" si="356"/>
        <v>0.000</v>
      </c>
      <c r="AA4462" s="2" t="str">
        <f t="shared" si="357"/>
        <v>***</v>
      </c>
      <c r="AB4462">
        <f t="shared" si="358"/>
        <v>0</v>
      </c>
    </row>
    <row r="4463" spans="24:28">
      <c r="X4463" t="str">
        <f t="shared" si="354"/>
        <v>_</v>
      </c>
      <c r="Y4463" t="str">
        <f t="shared" si="355"/>
        <v>0.000</v>
      </c>
      <c r="Z4463" t="str">
        <f t="shared" si="356"/>
        <v>0.000</v>
      </c>
      <c r="AA4463" s="2" t="str">
        <f t="shared" si="357"/>
        <v>***</v>
      </c>
      <c r="AB4463">
        <f t="shared" si="358"/>
        <v>0</v>
      </c>
    </row>
    <row r="4464" spans="24:28">
      <c r="X4464" t="str">
        <f t="shared" si="354"/>
        <v>_</v>
      </c>
      <c r="Y4464" t="str">
        <f t="shared" si="355"/>
        <v>0.000</v>
      </c>
      <c r="Z4464" t="str">
        <f t="shared" si="356"/>
        <v>0.000</v>
      </c>
      <c r="AA4464" s="2" t="str">
        <f t="shared" si="357"/>
        <v>***</v>
      </c>
      <c r="AB4464">
        <f t="shared" si="358"/>
        <v>0</v>
      </c>
    </row>
    <row r="4465" spans="24:28">
      <c r="X4465" t="str">
        <f t="shared" si="354"/>
        <v>_</v>
      </c>
      <c r="Y4465" t="str">
        <f t="shared" si="355"/>
        <v>0.000</v>
      </c>
      <c r="Z4465" t="str">
        <f t="shared" si="356"/>
        <v>0.000</v>
      </c>
      <c r="AA4465" s="2" t="str">
        <f t="shared" si="357"/>
        <v>***</v>
      </c>
      <c r="AB4465">
        <f t="shared" si="358"/>
        <v>0</v>
      </c>
    </row>
    <row r="4466" spans="24:28">
      <c r="X4466" t="str">
        <f t="shared" si="354"/>
        <v>_</v>
      </c>
      <c r="Y4466" t="str">
        <f t="shared" si="355"/>
        <v>0.000</v>
      </c>
      <c r="Z4466" t="str">
        <f t="shared" si="356"/>
        <v>0.000</v>
      </c>
      <c r="AA4466" s="2" t="str">
        <f t="shared" si="357"/>
        <v>***</v>
      </c>
      <c r="AB4466">
        <f t="shared" si="358"/>
        <v>0</v>
      </c>
    </row>
    <row r="4467" spans="24:28">
      <c r="X4467" t="str">
        <f t="shared" si="354"/>
        <v>_</v>
      </c>
      <c r="Y4467" t="str">
        <f t="shared" si="355"/>
        <v>0.000</v>
      </c>
      <c r="Z4467" t="str">
        <f t="shared" si="356"/>
        <v>0.000</v>
      </c>
      <c r="AA4467" s="2" t="str">
        <f t="shared" si="357"/>
        <v>***</v>
      </c>
      <c r="AB4467">
        <f t="shared" si="358"/>
        <v>0</v>
      </c>
    </row>
    <row r="4468" spans="24:28">
      <c r="X4468" t="str">
        <f t="shared" si="354"/>
        <v>_</v>
      </c>
      <c r="Y4468" t="str">
        <f t="shared" si="355"/>
        <v>0.000</v>
      </c>
      <c r="Z4468" t="str">
        <f t="shared" si="356"/>
        <v>0.000</v>
      </c>
      <c r="AA4468" s="2" t="str">
        <f t="shared" si="357"/>
        <v>***</v>
      </c>
      <c r="AB4468">
        <f t="shared" si="358"/>
        <v>0</v>
      </c>
    </row>
    <row r="4469" spans="24:28">
      <c r="X4469" t="str">
        <f t="shared" si="354"/>
        <v>_</v>
      </c>
      <c r="Y4469" t="str">
        <f t="shared" si="355"/>
        <v>0.000</v>
      </c>
      <c r="Z4469" t="str">
        <f t="shared" si="356"/>
        <v>0.000</v>
      </c>
      <c r="AA4469" s="2" t="str">
        <f t="shared" si="357"/>
        <v>***</v>
      </c>
      <c r="AB4469">
        <f t="shared" si="358"/>
        <v>0</v>
      </c>
    </row>
    <row r="4470" spans="24:28">
      <c r="X4470" t="str">
        <f t="shared" si="354"/>
        <v>_</v>
      </c>
      <c r="Y4470" t="str">
        <f t="shared" si="355"/>
        <v>0.000</v>
      </c>
      <c r="Z4470" t="str">
        <f t="shared" si="356"/>
        <v>0.000</v>
      </c>
      <c r="AA4470" s="2" t="str">
        <f t="shared" si="357"/>
        <v>***</v>
      </c>
      <c r="AB4470">
        <f t="shared" si="358"/>
        <v>0</v>
      </c>
    </row>
    <row r="4471" spans="24:28">
      <c r="X4471" t="str">
        <f t="shared" si="354"/>
        <v>_</v>
      </c>
      <c r="Y4471" t="str">
        <f t="shared" si="355"/>
        <v>0.000</v>
      </c>
      <c r="Z4471" t="str">
        <f t="shared" si="356"/>
        <v>0.000</v>
      </c>
      <c r="AA4471" s="2" t="str">
        <f t="shared" si="357"/>
        <v>***</v>
      </c>
      <c r="AB4471">
        <f t="shared" si="358"/>
        <v>0</v>
      </c>
    </row>
    <row r="4472" spans="24:28">
      <c r="X4472" t="str">
        <f t="shared" si="354"/>
        <v>_</v>
      </c>
      <c r="Y4472" t="str">
        <f t="shared" si="355"/>
        <v>0.000</v>
      </c>
      <c r="Z4472" t="str">
        <f t="shared" si="356"/>
        <v>0.000</v>
      </c>
      <c r="AA4472" s="2" t="str">
        <f t="shared" si="357"/>
        <v>***</v>
      </c>
      <c r="AB4472">
        <f t="shared" si="358"/>
        <v>0</v>
      </c>
    </row>
    <row r="4473" spans="24:28">
      <c r="X4473" t="str">
        <f t="shared" si="354"/>
        <v>_</v>
      </c>
      <c r="Y4473" t="str">
        <f t="shared" si="355"/>
        <v>0.000</v>
      </c>
      <c r="Z4473" t="str">
        <f t="shared" si="356"/>
        <v>0.000</v>
      </c>
      <c r="AA4473" s="2" t="str">
        <f t="shared" si="357"/>
        <v>***</v>
      </c>
      <c r="AB4473">
        <f t="shared" si="358"/>
        <v>0</v>
      </c>
    </row>
    <row r="4474" spans="24:28">
      <c r="X4474" t="str">
        <f t="shared" si="354"/>
        <v>_</v>
      </c>
      <c r="Y4474" t="str">
        <f t="shared" si="355"/>
        <v>0.000</v>
      </c>
      <c r="Z4474" t="str">
        <f t="shared" si="356"/>
        <v>0.000</v>
      </c>
      <c r="AA4474" s="2" t="str">
        <f t="shared" si="357"/>
        <v>***</v>
      </c>
      <c r="AB4474">
        <f t="shared" si="358"/>
        <v>0</v>
      </c>
    </row>
    <row r="4475" spans="24:28">
      <c r="X4475" t="str">
        <f t="shared" si="354"/>
        <v>_</v>
      </c>
      <c r="Y4475" t="str">
        <f t="shared" si="355"/>
        <v>0.000</v>
      </c>
      <c r="Z4475" t="str">
        <f t="shared" si="356"/>
        <v>0.000</v>
      </c>
      <c r="AA4475" s="2" t="str">
        <f t="shared" si="357"/>
        <v>***</v>
      </c>
      <c r="AB4475">
        <f t="shared" si="358"/>
        <v>0</v>
      </c>
    </row>
    <row r="4476" spans="24:28">
      <c r="X4476" t="str">
        <f t="shared" ref="X4476:X4517" si="359">E4476&amp;"_"&amp;F4476</f>
        <v>_</v>
      </c>
      <c r="Y4476" t="str">
        <f t="shared" ref="Y4476:Y4517" si="360">TEXT(G4476,"0.000")</f>
        <v>0.000</v>
      </c>
      <c r="Z4476" t="str">
        <f t="shared" ref="Z4476:Z4517" si="361">TEXT(H4476,"0.000")</f>
        <v>0.000</v>
      </c>
      <c r="AA4476" s="2" t="str">
        <f t="shared" ref="AA4476:AA4517" si="362">IF(COUNTIF(J4476,"*E*")&gt;0, "***", IF(TEXT(J4476, "0.00E+00")*1&lt;0.01, "***", IF(TEXT(J4476, "0.00E+00")*1&lt;0.05, "**",  IF(TEXT(J4476, "0.00E+00")*1&lt;0.1, "*",""))))</f>
        <v>***</v>
      </c>
      <c r="AB4476">
        <f t="shared" ref="AB4476:AB4517" si="363">D4476</f>
        <v>0</v>
      </c>
    </row>
    <row r="4477" spans="24:28">
      <c r="X4477" t="str">
        <f t="shared" si="359"/>
        <v>_</v>
      </c>
      <c r="Y4477" t="str">
        <f t="shared" si="360"/>
        <v>0.000</v>
      </c>
      <c r="Z4477" t="str">
        <f t="shared" si="361"/>
        <v>0.000</v>
      </c>
      <c r="AA4477" s="2" t="str">
        <f t="shared" si="362"/>
        <v>***</v>
      </c>
      <c r="AB4477">
        <f t="shared" si="363"/>
        <v>0</v>
      </c>
    </row>
    <row r="4478" spans="24:28">
      <c r="X4478" t="str">
        <f t="shared" si="359"/>
        <v>_</v>
      </c>
      <c r="Y4478" t="str">
        <f t="shared" si="360"/>
        <v>0.000</v>
      </c>
      <c r="Z4478" t="str">
        <f t="shared" si="361"/>
        <v>0.000</v>
      </c>
      <c r="AA4478" s="2" t="str">
        <f t="shared" si="362"/>
        <v>***</v>
      </c>
      <c r="AB4478">
        <f t="shared" si="363"/>
        <v>0</v>
      </c>
    </row>
    <row r="4479" spans="24:28">
      <c r="X4479" t="str">
        <f t="shared" si="359"/>
        <v>_</v>
      </c>
      <c r="Y4479" t="str">
        <f t="shared" si="360"/>
        <v>0.000</v>
      </c>
      <c r="Z4479" t="str">
        <f t="shared" si="361"/>
        <v>0.000</v>
      </c>
      <c r="AA4479" s="2" t="str">
        <f t="shared" si="362"/>
        <v>***</v>
      </c>
      <c r="AB4479">
        <f t="shared" si="363"/>
        <v>0</v>
      </c>
    </row>
    <row r="4480" spans="24:28">
      <c r="X4480" t="str">
        <f t="shared" si="359"/>
        <v>_</v>
      </c>
      <c r="Y4480" t="str">
        <f t="shared" si="360"/>
        <v>0.000</v>
      </c>
      <c r="Z4480" t="str">
        <f t="shared" si="361"/>
        <v>0.000</v>
      </c>
      <c r="AA4480" s="2" t="str">
        <f t="shared" si="362"/>
        <v>***</v>
      </c>
      <c r="AB4480">
        <f t="shared" si="363"/>
        <v>0</v>
      </c>
    </row>
    <row r="4481" spans="24:28">
      <c r="X4481" t="str">
        <f t="shared" si="359"/>
        <v>_</v>
      </c>
      <c r="Y4481" t="str">
        <f t="shared" si="360"/>
        <v>0.000</v>
      </c>
      <c r="Z4481" t="str">
        <f t="shared" si="361"/>
        <v>0.000</v>
      </c>
      <c r="AA4481" s="2" t="str">
        <f t="shared" si="362"/>
        <v>***</v>
      </c>
      <c r="AB4481">
        <f t="shared" si="363"/>
        <v>0</v>
      </c>
    </row>
    <row r="4482" spans="24:28">
      <c r="X4482" t="str">
        <f t="shared" si="359"/>
        <v>_</v>
      </c>
      <c r="Y4482" t="str">
        <f t="shared" si="360"/>
        <v>0.000</v>
      </c>
      <c r="Z4482" t="str">
        <f t="shared" si="361"/>
        <v>0.000</v>
      </c>
      <c r="AA4482" s="2" t="str">
        <f t="shared" si="362"/>
        <v>***</v>
      </c>
      <c r="AB4482">
        <f t="shared" si="363"/>
        <v>0</v>
      </c>
    </row>
    <row r="4483" spans="24:28">
      <c r="X4483" t="str">
        <f t="shared" si="359"/>
        <v>_</v>
      </c>
      <c r="Y4483" t="str">
        <f t="shared" si="360"/>
        <v>0.000</v>
      </c>
      <c r="Z4483" t="str">
        <f t="shared" si="361"/>
        <v>0.000</v>
      </c>
      <c r="AA4483" s="2" t="str">
        <f t="shared" si="362"/>
        <v>***</v>
      </c>
      <c r="AB4483">
        <f t="shared" si="363"/>
        <v>0</v>
      </c>
    </row>
    <row r="4484" spans="24:28">
      <c r="X4484" t="str">
        <f t="shared" si="359"/>
        <v>_</v>
      </c>
      <c r="Y4484" t="str">
        <f t="shared" si="360"/>
        <v>0.000</v>
      </c>
      <c r="Z4484" t="str">
        <f t="shared" si="361"/>
        <v>0.000</v>
      </c>
      <c r="AA4484" s="2" t="str">
        <f t="shared" si="362"/>
        <v>***</v>
      </c>
      <c r="AB4484">
        <f t="shared" si="363"/>
        <v>0</v>
      </c>
    </row>
    <row r="4485" spans="24:28">
      <c r="X4485" t="str">
        <f t="shared" si="359"/>
        <v>_</v>
      </c>
      <c r="Y4485" t="str">
        <f t="shared" si="360"/>
        <v>0.000</v>
      </c>
      <c r="Z4485" t="str">
        <f t="shared" si="361"/>
        <v>0.000</v>
      </c>
      <c r="AA4485" s="2" t="str">
        <f t="shared" si="362"/>
        <v>***</v>
      </c>
      <c r="AB4485">
        <f t="shared" si="363"/>
        <v>0</v>
      </c>
    </row>
    <row r="4486" spans="24:28">
      <c r="X4486" t="str">
        <f t="shared" si="359"/>
        <v>_</v>
      </c>
      <c r="Y4486" t="str">
        <f t="shared" si="360"/>
        <v>0.000</v>
      </c>
      <c r="Z4486" t="str">
        <f t="shared" si="361"/>
        <v>0.000</v>
      </c>
      <c r="AA4486" s="2" t="str">
        <f t="shared" si="362"/>
        <v>***</v>
      </c>
      <c r="AB4486">
        <f t="shared" si="363"/>
        <v>0</v>
      </c>
    </row>
    <row r="4487" spans="24:28">
      <c r="X4487" t="str">
        <f t="shared" si="359"/>
        <v>_</v>
      </c>
      <c r="Y4487" t="str">
        <f t="shared" si="360"/>
        <v>0.000</v>
      </c>
      <c r="Z4487" t="str">
        <f t="shared" si="361"/>
        <v>0.000</v>
      </c>
      <c r="AA4487" s="2" t="str">
        <f t="shared" si="362"/>
        <v>***</v>
      </c>
      <c r="AB4487">
        <f t="shared" si="363"/>
        <v>0</v>
      </c>
    </row>
    <row r="4488" spans="24:28">
      <c r="X4488" t="str">
        <f t="shared" si="359"/>
        <v>_</v>
      </c>
      <c r="Y4488" t="str">
        <f t="shared" si="360"/>
        <v>0.000</v>
      </c>
      <c r="Z4488" t="str">
        <f t="shared" si="361"/>
        <v>0.000</v>
      </c>
      <c r="AA4488" s="2" t="str">
        <f t="shared" si="362"/>
        <v>***</v>
      </c>
      <c r="AB4488">
        <f t="shared" si="363"/>
        <v>0</v>
      </c>
    </row>
    <row r="4489" spans="24:28">
      <c r="X4489" t="str">
        <f t="shared" si="359"/>
        <v>_</v>
      </c>
      <c r="Y4489" t="str">
        <f t="shared" si="360"/>
        <v>0.000</v>
      </c>
      <c r="Z4489" t="str">
        <f t="shared" si="361"/>
        <v>0.000</v>
      </c>
      <c r="AA4489" s="2" t="str">
        <f t="shared" si="362"/>
        <v>***</v>
      </c>
      <c r="AB4489">
        <f t="shared" si="363"/>
        <v>0</v>
      </c>
    </row>
    <row r="4490" spans="24:28">
      <c r="X4490" t="str">
        <f t="shared" si="359"/>
        <v>_</v>
      </c>
      <c r="Y4490" t="str">
        <f t="shared" si="360"/>
        <v>0.000</v>
      </c>
      <c r="Z4490" t="str">
        <f t="shared" si="361"/>
        <v>0.000</v>
      </c>
      <c r="AA4490" s="2" t="str">
        <f t="shared" si="362"/>
        <v>***</v>
      </c>
      <c r="AB4490">
        <f t="shared" si="363"/>
        <v>0</v>
      </c>
    </row>
    <row r="4491" spans="24:28">
      <c r="X4491" t="str">
        <f t="shared" si="359"/>
        <v>_</v>
      </c>
      <c r="Y4491" t="str">
        <f t="shared" si="360"/>
        <v>0.000</v>
      </c>
      <c r="Z4491" t="str">
        <f t="shared" si="361"/>
        <v>0.000</v>
      </c>
      <c r="AA4491" s="2" t="str">
        <f t="shared" si="362"/>
        <v>***</v>
      </c>
      <c r="AB4491">
        <f t="shared" si="363"/>
        <v>0</v>
      </c>
    </row>
    <row r="4492" spans="24:28">
      <c r="X4492" t="str">
        <f t="shared" si="359"/>
        <v>_</v>
      </c>
      <c r="Y4492" t="str">
        <f t="shared" si="360"/>
        <v>0.000</v>
      </c>
      <c r="Z4492" t="str">
        <f t="shared" si="361"/>
        <v>0.000</v>
      </c>
      <c r="AA4492" s="2" t="str">
        <f t="shared" si="362"/>
        <v>***</v>
      </c>
      <c r="AB4492">
        <f t="shared" si="363"/>
        <v>0</v>
      </c>
    </row>
    <row r="4493" spans="24:28">
      <c r="X4493" t="str">
        <f t="shared" si="359"/>
        <v>_</v>
      </c>
      <c r="Y4493" t="str">
        <f t="shared" si="360"/>
        <v>0.000</v>
      </c>
      <c r="Z4493" t="str">
        <f t="shared" si="361"/>
        <v>0.000</v>
      </c>
      <c r="AA4493" s="2" t="str">
        <f t="shared" si="362"/>
        <v>***</v>
      </c>
      <c r="AB4493">
        <f t="shared" si="363"/>
        <v>0</v>
      </c>
    </row>
    <row r="4494" spans="24:28">
      <c r="X4494" t="str">
        <f t="shared" si="359"/>
        <v>_</v>
      </c>
      <c r="Y4494" t="str">
        <f t="shared" si="360"/>
        <v>0.000</v>
      </c>
      <c r="Z4494" t="str">
        <f t="shared" si="361"/>
        <v>0.000</v>
      </c>
      <c r="AA4494" s="2" t="str">
        <f t="shared" si="362"/>
        <v>***</v>
      </c>
      <c r="AB4494">
        <f t="shared" si="363"/>
        <v>0</v>
      </c>
    </row>
    <row r="4495" spans="24:28">
      <c r="X4495" t="str">
        <f t="shared" si="359"/>
        <v>_</v>
      </c>
      <c r="Y4495" t="str">
        <f t="shared" si="360"/>
        <v>0.000</v>
      </c>
      <c r="Z4495" t="str">
        <f t="shared" si="361"/>
        <v>0.000</v>
      </c>
      <c r="AA4495" s="2" t="str">
        <f t="shared" si="362"/>
        <v>***</v>
      </c>
      <c r="AB4495">
        <f t="shared" si="363"/>
        <v>0</v>
      </c>
    </row>
    <row r="4496" spans="24:28">
      <c r="X4496" t="str">
        <f t="shared" si="359"/>
        <v>_</v>
      </c>
      <c r="Y4496" t="str">
        <f t="shared" si="360"/>
        <v>0.000</v>
      </c>
      <c r="Z4496" t="str">
        <f t="shared" si="361"/>
        <v>0.000</v>
      </c>
      <c r="AA4496" s="2" t="str">
        <f t="shared" si="362"/>
        <v>***</v>
      </c>
      <c r="AB4496">
        <f t="shared" si="363"/>
        <v>0</v>
      </c>
    </row>
    <row r="4497" spans="24:28">
      <c r="X4497" t="str">
        <f t="shared" si="359"/>
        <v>_</v>
      </c>
      <c r="Y4497" t="str">
        <f t="shared" si="360"/>
        <v>0.000</v>
      </c>
      <c r="Z4497" t="str">
        <f t="shared" si="361"/>
        <v>0.000</v>
      </c>
      <c r="AA4497" s="2" t="str">
        <f t="shared" si="362"/>
        <v>***</v>
      </c>
      <c r="AB4497">
        <f t="shared" si="363"/>
        <v>0</v>
      </c>
    </row>
    <row r="4498" spans="24:28">
      <c r="X4498" t="str">
        <f t="shared" si="359"/>
        <v>_</v>
      </c>
      <c r="Y4498" t="str">
        <f t="shared" si="360"/>
        <v>0.000</v>
      </c>
      <c r="Z4498" t="str">
        <f t="shared" si="361"/>
        <v>0.000</v>
      </c>
      <c r="AA4498" s="2" t="str">
        <f t="shared" si="362"/>
        <v>***</v>
      </c>
      <c r="AB4498">
        <f t="shared" si="363"/>
        <v>0</v>
      </c>
    </row>
    <row r="4499" spans="24:28">
      <c r="X4499" t="str">
        <f t="shared" si="359"/>
        <v>_</v>
      </c>
      <c r="Y4499" t="str">
        <f t="shared" si="360"/>
        <v>0.000</v>
      </c>
      <c r="Z4499" t="str">
        <f t="shared" si="361"/>
        <v>0.000</v>
      </c>
      <c r="AA4499" s="2" t="str">
        <f t="shared" si="362"/>
        <v>***</v>
      </c>
      <c r="AB4499">
        <f t="shared" si="363"/>
        <v>0</v>
      </c>
    </row>
    <row r="4500" spans="24:28">
      <c r="X4500" t="str">
        <f t="shared" si="359"/>
        <v>_</v>
      </c>
      <c r="Y4500" t="str">
        <f t="shared" si="360"/>
        <v>0.000</v>
      </c>
      <c r="Z4500" t="str">
        <f t="shared" si="361"/>
        <v>0.000</v>
      </c>
      <c r="AA4500" s="2" t="str">
        <f t="shared" si="362"/>
        <v>***</v>
      </c>
      <c r="AB4500">
        <f t="shared" si="363"/>
        <v>0</v>
      </c>
    </row>
    <row r="4501" spans="24:28">
      <c r="X4501" t="str">
        <f t="shared" si="359"/>
        <v>_</v>
      </c>
      <c r="Y4501" t="str">
        <f t="shared" si="360"/>
        <v>0.000</v>
      </c>
      <c r="Z4501" t="str">
        <f t="shared" si="361"/>
        <v>0.000</v>
      </c>
      <c r="AA4501" s="2" t="str">
        <f t="shared" si="362"/>
        <v>***</v>
      </c>
      <c r="AB4501">
        <f t="shared" si="363"/>
        <v>0</v>
      </c>
    </row>
    <row r="4502" spans="24:28">
      <c r="X4502" t="str">
        <f t="shared" si="359"/>
        <v>_</v>
      </c>
      <c r="Y4502" t="str">
        <f t="shared" si="360"/>
        <v>0.000</v>
      </c>
      <c r="Z4502" t="str">
        <f t="shared" si="361"/>
        <v>0.000</v>
      </c>
      <c r="AA4502" s="2" t="str">
        <f t="shared" si="362"/>
        <v>***</v>
      </c>
      <c r="AB4502">
        <f t="shared" si="363"/>
        <v>0</v>
      </c>
    </row>
    <row r="4503" spans="24:28">
      <c r="X4503" t="str">
        <f t="shared" si="359"/>
        <v>_</v>
      </c>
      <c r="Y4503" t="str">
        <f t="shared" si="360"/>
        <v>0.000</v>
      </c>
      <c r="Z4503" t="str">
        <f t="shared" si="361"/>
        <v>0.000</v>
      </c>
      <c r="AA4503" s="2" t="str">
        <f t="shared" si="362"/>
        <v>***</v>
      </c>
      <c r="AB4503">
        <f t="shared" si="363"/>
        <v>0</v>
      </c>
    </row>
    <row r="4504" spans="24:28">
      <c r="X4504" t="str">
        <f t="shared" si="359"/>
        <v>_</v>
      </c>
      <c r="Y4504" t="str">
        <f t="shared" si="360"/>
        <v>0.000</v>
      </c>
      <c r="Z4504" t="str">
        <f t="shared" si="361"/>
        <v>0.000</v>
      </c>
      <c r="AA4504" s="2" t="str">
        <f t="shared" si="362"/>
        <v>***</v>
      </c>
      <c r="AB4504">
        <f t="shared" si="363"/>
        <v>0</v>
      </c>
    </row>
    <row r="4505" spans="24:28">
      <c r="X4505" t="str">
        <f t="shared" si="359"/>
        <v>_</v>
      </c>
      <c r="Y4505" t="str">
        <f t="shared" si="360"/>
        <v>0.000</v>
      </c>
      <c r="Z4505" t="str">
        <f t="shared" si="361"/>
        <v>0.000</v>
      </c>
      <c r="AA4505" s="2" t="str">
        <f t="shared" si="362"/>
        <v>***</v>
      </c>
      <c r="AB4505">
        <f t="shared" si="363"/>
        <v>0</v>
      </c>
    </row>
    <row r="4506" spans="24:28">
      <c r="X4506" t="str">
        <f t="shared" si="359"/>
        <v>_</v>
      </c>
      <c r="Y4506" t="str">
        <f t="shared" si="360"/>
        <v>0.000</v>
      </c>
      <c r="Z4506" t="str">
        <f t="shared" si="361"/>
        <v>0.000</v>
      </c>
      <c r="AA4506" s="2" t="str">
        <f t="shared" si="362"/>
        <v>***</v>
      </c>
      <c r="AB4506">
        <f t="shared" si="363"/>
        <v>0</v>
      </c>
    </row>
    <row r="4507" spans="24:28">
      <c r="X4507" t="str">
        <f t="shared" si="359"/>
        <v>_</v>
      </c>
      <c r="Y4507" t="str">
        <f t="shared" si="360"/>
        <v>0.000</v>
      </c>
      <c r="Z4507" t="str">
        <f t="shared" si="361"/>
        <v>0.000</v>
      </c>
      <c r="AA4507" s="2" t="str">
        <f t="shared" si="362"/>
        <v>***</v>
      </c>
      <c r="AB4507">
        <f t="shared" si="363"/>
        <v>0</v>
      </c>
    </row>
    <row r="4508" spans="24:28">
      <c r="X4508" t="str">
        <f t="shared" si="359"/>
        <v>_</v>
      </c>
      <c r="Y4508" t="str">
        <f t="shared" si="360"/>
        <v>0.000</v>
      </c>
      <c r="Z4508" t="str">
        <f t="shared" si="361"/>
        <v>0.000</v>
      </c>
      <c r="AA4508" s="2" t="str">
        <f t="shared" si="362"/>
        <v>***</v>
      </c>
      <c r="AB4508">
        <f t="shared" si="363"/>
        <v>0</v>
      </c>
    </row>
    <row r="4509" spans="24:28">
      <c r="X4509" t="str">
        <f t="shared" si="359"/>
        <v>_</v>
      </c>
      <c r="Y4509" t="str">
        <f t="shared" si="360"/>
        <v>0.000</v>
      </c>
      <c r="Z4509" t="str">
        <f t="shared" si="361"/>
        <v>0.000</v>
      </c>
      <c r="AA4509" s="2" t="str">
        <f t="shared" si="362"/>
        <v>***</v>
      </c>
      <c r="AB4509">
        <f t="shared" si="363"/>
        <v>0</v>
      </c>
    </row>
    <row r="4510" spans="24:28">
      <c r="X4510" t="str">
        <f t="shared" si="359"/>
        <v>_</v>
      </c>
      <c r="Y4510" t="str">
        <f t="shared" si="360"/>
        <v>0.000</v>
      </c>
      <c r="Z4510" t="str">
        <f t="shared" si="361"/>
        <v>0.000</v>
      </c>
      <c r="AA4510" s="2" t="str">
        <f t="shared" si="362"/>
        <v>***</v>
      </c>
      <c r="AB4510">
        <f t="shared" si="363"/>
        <v>0</v>
      </c>
    </row>
    <row r="4511" spans="24:28">
      <c r="X4511" t="str">
        <f t="shared" si="359"/>
        <v>_</v>
      </c>
      <c r="Y4511" t="str">
        <f t="shared" si="360"/>
        <v>0.000</v>
      </c>
      <c r="Z4511" t="str">
        <f t="shared" si="361"/>
        <v>0.000</v>
      </c>
      <c r="AA4511" s="2" t="str">
        <f t="shared" si="362"/>
        <v>***</v>
      </c>
      <c r="AB4511">
        <f t="shared" si="363"/>
        <v>0</v>
      </c>
    </row>
    <row r="4512" spans="24:28">
      <c r="X4512" t="str">
        <f t="shared" si="359"/>
        <v>_</v>
      </c>
      <c r="Y4512" t="str">
        <f t="shared" si="360"/>
        <v>0.000</v>
      </c>
      <c r="Z4512" t="str">
        <f t="shared" si="361"/>
        <v>0.000</v>
      </c>
      <c r="AA4512" s="2" t="str">
        <f t="shared" si="362"/>
        <v>***</v>
      </c>
      <c r="AB4512">
        <f t="shared" si="363"/>
        <v>0</v>
      </c>
    </row>
    <row r="4513" spans="24:28">
      <c r="X4513" t="str">
        <f t="shared" si="359"/>
        <v>_</v>
      </c>
      <c r="Y4513" t="str">
        <f t="shared" si="360"/>
        <v>0.000</v>
      </c>
      <c r="Z4513" t="str">
        <f t="shared" si="361"/>
        <v>0.000</v>
      </c>
      <c r="AA4513" s="2" t="str">
        <f t="shared" si="362"/>
        <v>***</v>
      </c>
      <c r="AB4513">
        <f t="shared" si="363"/>
        <v>0</v>
      </c>
    </row>
    <row r="4514" spans="24:28">
      <c r="X4514" t="str">
        <f t="shared" si="359"/>
        <v>_</v>
      </c>
      <c r="Y4514" t="str">
        <f t="shared" si="360"/>
        <v>0.000</v>
      </c>
      <c r="Z4514" t="str">
        <f t="shared" si="361"/>
        <v>0.000</v>
      </c>
      <c r="AA4514" s="2" t="str">
        <f t="shared" si="362"/>
        <v>***</v>
      </c>
      <c r="AB4514">
        <f t="shared" si="363"/>
        <v>0</v>
      </c>
    </row>
    <row r="4515" spans="24:28">
      <c r="X4515" t="str">
        <f t="shared" si="359"/>
        <v>_</v>
      </c>
      <c r="Y4515" t="str">
        <f t="shared" si="360"/>
        <v>0.000</v>
      </c>
      <c r="Z4515" t="str">
        <f t="shared" si="361"/>
        <v>0.000</v>
      </c>
      <c r="AA4515" s="2" t="str">
        <f t="shared" si="362"/>
        <v>***</v>
      </c>
      <c r="AB4515">
        <f t="shared" si="363"/>
        <v>0</v>
      </c>
    </row>
    <row r="4516" spans="24:28">
      <c r="X4516" t="str">
        <f t="shared" si="359"/>
        <v>_</v>
      </c>
      <c r="Y4516" t="str">
        <f t="shared" si="360"/>
        <v>0.000</v>
      </c>
      <c r="Z4516" t="str">
        <f t="shared" si="361"/>
        <v>0.000</v>
      </c>
      <c r="AA4516" s="2" t="str">
        <f t="shared" si="362"/>
        <v>***</v>
      </c>
      <c r="AB4516">
        <f t="shared" si="363"/>
        <v>0</v>
      </c>
    </row>
    <row r="4517" spans="24:28">
      <c r="X4517" t="str">
        <f t="shared" si="359"/>
        <v>_</v>
      </c>
      <c r="Y4517" t="str">
        <f t="shared" si="360"/>
        <v>0.000</v>
      </c>
      <c r="Z4517" t="str">
        <f t="shared" si="361"/>
        <v>0.000</v>
      </c>
      <c r="AA4517" s="2" t="str">
        <f t="shared" si="362"/>
        <v>***</v>
      </c>
      <c r="AB4517">
        <f t="shared" si="363"/>
        <v>0</v>
      </c>
    </row>
  </sheetData>
  <phoneticPr fontId="18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48" bestFit="1" customWidth="1"/>
    <col min="4" max="4" width="14" customWidth="1"/>
  </cols>
  <sheetData>
    <row r="1" spans="1:5">
      <c r="A1" t="s">
        <v>136</v>
      </c>
      <c r="B1" s="48" t="s">
        <v>1156</v>
      </c>
      <c r="D1" t="s">
        <v>35</v>
      </c>
      <c r="E1" t="s">
        <v>36</v>
      </c>
    </row>
    <row r="2" spans="1:5">
      <c r="A2" t="s">
        <v>134</v>
      </c>
      <c r="B2" s="48" t="s">
        <v>137</v>
      </c>
      <c r="D2" s="2" t="s">
        <v>38</v>
      </c>
      <c r="E2" s="2" t="s">
        <v>39</v>
      </c>
    </row>
    <row r="3" spans="1:5">
      <c r="A3" t="s">
        <v>957</v>
      </c>
      <c r="B3" s="48" t="s">
        <v>138</v>
      </c>
      <c r="D3" s="2" t="s">
        <v>42</v>
      </c>
      <c r="E3" s="2" t="s">
        <v>43</v>
      </c>
    </row>
    <row r="4" spans="1:5">
      <c r="A4" t="s">
        <v>958</v>
      </c>
      <c r="B4" s="48" t="s">
        <v>139</v>
      </c>
      <c r="D4" s="2" t="s">
        <v>46</v>
      </c>
      <c r="E4" s="2" t="s">
        <v>47</v>
      </c>
    </row>
    <row r="5" spans="1:5">
      <c r="D5" s="2" t="s">
        <v>50</v>
      </c>
      <c r="E5" s="2" t="s">
        <v>51</v>
      </c>
    </row>
    <row r="6" spans="1:5">
      <c r="A6" t="s">
        <v>959</v>
      </c>
      <c r="B6" s="48" t="s">
        <v>34</v>
      </c>
      <c r="D6" s="2" t="s">
        <v>53</v>
      </c>
      <c r="E6" s="2" t="s">
        <v>54</v>
      </c>
    </row>
    <row r="7" spans="1:5">
      <c r="A7" t="s">
        <v>960</v>
      </c>
      <c r="B7" s="48" t="s">
        <v>41</v>
      </c>
      <c r="D7" s="2" t="s">
        <v>56</v>
      </c>
      <c r="E7" s="2" t="s">
        <v>57</v>
      </c>
    </row>
    <row r="8" spans="1:5">
      <c r="A8" t="s">
        <v>961</v>
      </c>
      <c r="B8" s="48" t="s">
        <v>45</v>
      </c>
      <c r="D8" s="2" t="s">
        <v>59</v>
      </c>
      <c r="E8" s="2" t="s">
        <v>60</v>
      </c>
    </row>
    <row r="9" spans="1:5">
      <c r="A9" t="s">
        <v>962</v>
      </c>
      <c r="B9" s="48" t="s">
        <v>49</v>
      </c>
    </row>
    <row r="10" spans="1:5">
      <c r="A10" t="s">
        <v>176</v>
      </c>
      <c r="B10" s="48" t="s">
        <v>41</v>
      </c>
    </row>
    <row r="11" spans="1:5">
      <c r="A11" t="s">
        <v>963</v>
      </c>
      <c r="B11" s="48" t="s">
        <v>45</v>
      </c>
    </row>
    <row r="12" spans="1:5">
      <c r="A12" t="s">
        <v>191</v>
      </c>
      <c r="B12" s="48" t="s">
        <v>49</v>
      </c>
    </row>
    <row r="13" spans="1:5">
      <c r="A13" t="s">
        <v>964</v>
      </c>
      <c r="B13" s="48" t="s">
        <v>62</v>
      </c>
      <c r="E13" s="1"/>
    </row>
    <row r="14" spans="1:5">
      <c r="A14" t="s">
        <v>965</v>
      </c>
      <c r="B14" s="48" t="s">
        <v>1157</v>
      </c>
      <c r="E14" s="1"/>
    </row>
    <row r="15" spans="1:5">
      <c r="A15" t="s">
        <v>966</v>
      </c>
      <c r="B15" s="48" t="s">
        <v>1158</v>
      </c>
      <c r="E15" s="1"/>
    </row>
    <row r="16" spans="1:5">
      <c r="A16" t="s">
        <v>967</v>
      </c>
      <c r="B16" s="48" t="s">
        <v>68</v>
      </c>
      <c r="E16" s="1"/>
    </row>
    <row r="17" spans="1:5">
      <c r="E17" s="1"/>
    </row>
    <row r="18" spans="1:5">
      <c r="E18" s="1"/>
    </row>
    <row r="19" spans="1:5">
      <c r="A19" t="s">
        <v>968</v>
      </c>
      <c r="B19" s="48" t="s">
        <v>62</v>
      </c>
      <c r="E19" s="1"/>
    </row>
    <row r="20" spans="1:5">
      <c r="A20" t="s">
        <v>178</v>
      </c>
      <c r="B20" s="48" t="s">
        <v>1157</v>
      </c>
      <c r="E20" s="1"/>
    </row>
    <row r="21" spans="1:5">
      <c r="A21" t="s">
        <v>179</v>
      </c>
      <c r="B21" s="48" t="s">
        <v>1158</v>
      </c>
    </row>
    <row r="22" spans="1:5">
      <c r="A22" t="s">
        <v>177</v>
      </c>
      <c r="B22" s="48" t="s">
        <v>68</v>
      </c>
    </row>
    <row r="24" spans="1:5">
      <c r="A24" t="s">
        <v>106</v>
      </c>
      <c r="B24" s="48" t="s">
        <v>110</v>
      </c>
    </row>
    <row r="25" spans="1:5">
      <c r="A25" t="s">
        <v>107</v>
      </c>
      <c r="B25" s="48" t="s">
        <v>85</v>
      </c>
    </row>
    <row r="26" spans="1:5">
      <c r="A26" t="s">
        <v>108</v>
      </c>
      <c r="B26" s="48" t="s">
        <v>92</v>
      </c>
    </row>
    <row r="27" spans="1:5">
      <c r="A27" t="s">
        <v>109</v>
      </c>
      <c r="B27" s="48" t="s">
        <v>93</v>
      </c>
    </row>
    <row r="28" spans="1:5">
      <c r="A28" t="s">
        <v>111</v>
      </c>
      <c r="B28" s="48" t="s">
        <v>90</v>
      </c>
    </row>
    <row r="29" spans="1:5">
      <c r="A29" t="s">
        <v>112</v>
      </c>
      <c r="B29" s="48" t="s">
        <v>91</v>
      </c>
    </row>
    <row r="31" spans="1:5">
      <c r="A31" t="s">
        <v>98</v>
      </c>
      <c r="B31" s="48" t="s">
        <v>94</v>
      </c>
    </row>
    <row r="32" spans="1:5">
      <c r="A32" t="s">
        <v>99</v>
      </c>
      <c r="B32" s="48" t="s">
        <v>95</v>
      </c>
    </row>
    <row r="33" spans="1:2">
      <c r="A33" t="s">
        <v>104</v>
      </c>
      <c r="B33" s="48" t="s">
        <v>96</v>
      </c>
    </row>
    <row r="34" spans="1:2">
      <c r="A34" t="s">
        <v>105</v>
      </c>
      <c r="B34" s="48" t="s">
        <v>97</v>
      </c>
    </row>
    <row r="35" spans="1:2">
      <c r="A35" t="s">
        <v>103</v>
      </c>
      <c r="B35" s="48" t="s">
        <v>1159</v>
      </c>
    </row>
    <row r="38" spans="1:2">
      <c r="A38" t="s">
        <v>142</v>
      </c>
      <c r="B38" s="48" t="s">
        <v>971</v>
      </c>
    </row>
    <row r="39" spans="1:2">
      <c r="A39" t="s">
        <v>144</v>
      </c>
      <c r="B39" s="48" t="s">
        <v>972</v>
      </c>
    </row>
    <row r="41" spans="1:2">
      <c r="A41" t="s">
        <v>973</v>
      </c>
      <c r="B41" s="48" t="s">
        <v>94</v>
      </c>
    </row>
    <row r="42" spans="1:2">
      <c r="A42" t="s">
        <v>974</v>
      </c>
      <c r="B42" s="48" t="s">
        <v>95</v>
      </c>
    </row>
    <row r="43" spans="1:2">
      <c r="A43" t="s">
        <v>975</v>
      </c>
      <c r="B43" s="48" t="s">
        <v>96</v>
      </c>
    </row>
    <row r="44" spans="1:2">
      <c r="A44" t="s">
        <v>976</v>
      </c>
      <c r="B44" s="48" t="s">
        <v>97</v>
      </c>
    </row>
    <row r="45" spans="1:2">
      <c r="A45" t="s">
        <v>977</v>
      </c>
      <c r="B45" s="48" t="s">
        <v>72</v>
      </c>
    </row>
    <row r="46" spans="1:2">
      <c r="A46" t="s">
        <v>978</v>
      </c>
      <c r="B46" s="48" t="s">
        <v>64</v>
      </c>
    </row>
    <row r="47" spans="1:2">
      <c r="A47" t="s">
        <v>979</v>
      </c>
      <c r="B47" s="48" t="s">
        <v>969</v>
      </c>
    </row>
    <row r="48" spans="1:2">
      <c r="A48" t="s">
        <v>980</v>
      </c>
      <c r="B48" s="48" t="s">
        <v>970</v>
      </c>
    </row>
    <row r="49" spans="1:2">
      <c r="A49" t="s">
        <v>981</v>
      </c>
      <c r="B49" s="48" t="s">
        <v>982</v>
      </c>
    </row>
    <row r="50" spans="1:2">
      <c r="A50" t="s">
        <v>983</v>
      </c>
      <c r="B50" s="48" t="s">
        <v>984</v>
      </c>
    </row>
    <row r="51" spans="1:2">
      <c r="A51" t="s">
        <v>985</v>
      </c>
      <c r="B51" s="48" t="s">
        <v>986</v>
      </c>
    </row>
    <row r="52" spans="1:2">
      <c r="A52" t="s">
        <v>987</v>
      </c>
      <c r="B52" s="48" t="s">
        <v>988</v>
      </c>
    </row>
    <row r="53" spans="1:2">
      <c r="A53" t="s">
        <v>989</v>
      </c>
      <c r="B53" s="48" t="s">
        <v>66</v>
      </c>
    </row>
    <row r="54" spans="1:2">
      <c r="A54" t="s">
        <v>990</v>
      </c>
      <c r="B54" s="48" t="s">
        <v>68</v>
      </c>
    </row>
    <row r="55" spans="1:2">
      <c r="A55" t="s">
        <v>74</v>
      </c>
      <c r="B55" s="48" t="s">
        <v>84</v>
      </c>
    </row>
    <row r="56" spans="1:2">
      <c r="A56" t="s">
        <v>75</v>
      </c>
      <c r="B56" s="48" t="s">
        <v>85</v>
      </c>
    </row>
    <row r="57" spans="1:2">
      <c r="A57" t="s">
        <v>78</v>
      </c>
      <c r="B57" s="48" t="s">
        <v>86</v>
      </c>
    </row>
    <row r="58" spans="1:2">
      <c r="A58" t="s">
        <v>79</v>
      </c>
      <c r="B58" s="48" t="s">
        <v>87</v>
      </c>
    </row>
    <row r="59" spans="1:2">
      <c r="A59" t="s">
        <v>80</v>
      </c>
      <c r="B59" s="48" t="s">
        <v>88</v>
      </c>
    </row>
    <row r="60" spans="1:2">
      <c r="A60" t="s">
        <v>81</v>
      </c>
      <c r="B60" s="48" t="s">
        <v>89</v>
      </c>
    </row>
    <row r="61" spans="1:2">
      <c r="A61" t="s">
        <v>82</v>
      </c>
      <c r="B61" s="48" t="s">
        <v>90</v>
      </c>
    </row>
    <row r="62" spans="1:2">
      <c r="A62" t="s">
        <v>83</v>
      </c>
      <c r="B62" s="48" t="s">
        <v>91</v>
      </c>
    </row>
    <row r="63" spans="1:2">
      <c r="A63" t="s">
        <v>76</v>
      </c>
      <c r="B63" s="48" t="s">
        <v>92</v>
      </c>
    </row>
    <row r="64" spans="1:2">
      <c r="A64" t="s">
        <v>77</v>
      </c>
      <c r="B64" s="48" t="s">
        <v>93</v>
      </c>
    </row>
    <row r="66" spans="1:3">
      <c r="A66" t="s">
        <v>145</v>
      </c>
      <c r="B66" s="49" t="s">
        <v>971</v>
      </c>
    </row>
    <row r="67" spans="1:3">
      <c r="A67" t="s">
        <v>141</v>
      </c>
      <c r="B67" s="49" t="s">
        <v>1160</v>
      </c>
    </row>
    <row r="68" spans="1:3">
      <c r="A68" t="s">
        <v>143</v>
      </c>
      <c r="B68" s="49" t="s">
        <v>972</v>
      </c>
    </row>
    <row r="70" spans="1:3">
      <c r="A70" t="s">
        <v>257</v>
      </c>
      <c r="B70" s="48" t="s">
        <v>264</v>
      </c>
    </row>
    <row r="71" spans="1:3">
      <c r="A71" t="s">
        <v>259</v>
      </c>
      <c r="B71" s="48" t="s">
        <v>269</v>
      </c>
    </row>
    <row r="72" spans="1:3">
      <c r="A72" t="s">
        <v>260</v>
      </c>
      <c r="B72" s="48" t="s">
        <v>265</v>
      </c>
    </row>
    <row r="73" spans="1:3">
      <c r="A73" t="s">
        <v>261</v>
      </c>
      <c r="B73" s="48" t="s">
        <v>266</v>
      </c>
    </row>
    <row r="74" spans="1:3">
      <c r="A74" t="s">
        <v>262</v>
      </c>
      <c r="B74" s="48" t="s">
        <v>267</v>
      </c>
    </row>
    <row r="75" spans="1:3">
      <c r="A75" t="s">
        <v>263</v>
      </c>
      <c r="B75" s="48" t="s">
        <v>268</v>
      </c>
    </row>
    <row r="78" spans="1:3">
      <c r="A78" t="s">
        <v>243</v>
      </c>
      <c r="B78" s="48" t="s">
        <v>1174</v>
      </c>
      <c r="C78" t="s">
        <v>1173</v>
      </c>
    </row>
    <row r="79" spans="1:3">
      <c r="A79" t="s">
        <v>1006</v>
      </c>
      <c r="B79" s="48" t="s">
        <v>1175</v>
      </c>
    </row>
    <row r="80" spans="1:3">
      <c r="A80" t="s">
        <v>244</v>
      </c>
      <c r="B80" s="48" t="s">
        <v>1176</v>
      </c>
    </row>
    <row r="81" spans="1:2">
      <c r="A81" s="50" t="s">
        <v>1161</v>
      </c>
      <c r="B81" s="48" t="s">
        <v>1177</v>
      </c>
    </row>
    <row r="82" spans="1:2">
      <c r="A82" t="s">
        <v>277</v>
      </c>
      <c r="B82" s="51" t="s">
        <v>1178</v>
      </c>
    </row>
    <row r="83" spans="1:2">
      <c r="B83" s="51"/>
    </row>
    <row r="84" spans="1:2">
      <c r="A84" t="s">
        <v>243</v>
      </c>
      <c r="B84" s="48" t="s">
        <v>1168</v>
      </c>
    </row>
    <row r="85" spans="1:2">
      <c r="A85" t="s">
        <v>1006</v>
      </c>
      <c r="B85" s="48" t="s">
        <v>1169</v>
      </c>
    </row>
    <row r="86" spans="1:2">
      <c r="A86" t="s">
        <v>244</v>
      </c>
      <c r="B86" s="48" t="s">
        <v>1170</v>
      </c>
    </row>
    <row r="87" spans="1:2">
      <c r="A87" s="50" t="s">
        <v>1161</v>
      </c>
      <c r="B87" s="48" t="s">
        <v>1171</v>
      </c>
    </row>
    <row r="88" spans="1:2">
      <c r="A88" t="s">
        <v>277</v>
      </c>
      <c r="B88" s="51" t="s">
        <v>1172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7" workbookViewId="0">
      <selection activeCell="J59" sqref="J6:J59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10">
      <c r="A1" t="s">
        <v>3</v>
      </c>
      <c r="B1" t="s">
        <v>0</v>
      </c>
      <c r="F1" t="s">
        <v>3</v>
      </c>
    </row>
    <row r="2" spans="1:10">
      <c r="A2" t="s">
        <v>5</v>
      </c>
      <c r="B2" t="s">
        <v>10</v>
      </c>
      <c r="C2" t="s">
        <v>10</v>
      </c>
      <c r="F2" t="s">
        <v>5</v>
      </c>
    </row>
    <row r="3" spans="1:10">
      <c r="A3" t="s">
        <v>26</v>
      </c>
      <c r="B3" t="s">
        <v>11</v>
      </c>
      <c r="C3" t="s">
        <v>11</v>
      </c>
      <c r="F3" t="s">
        <v>16</v>
      </c>
    </row>
    <row r="4" spans="1:10">
      <c r="B4" t="s">
        <v>9</v>
      </c>
      <c r="C4" t="s">
        <v>12</v>
      </c>
      <c r="F4" t="s">
        <v>17</v>
      </c>
    </row>
    <row r="5" spans="1:10">
      <c r="B5" t="s">
        <v>12</v>
      </c>
      <c r="C5" t="s">
        <v>13</v>
      </c>
      <c r="F5" t="s">
        <v>19</v>
      </c>
    </row>
    <row r="6" spans="1:10">
      <c r="B6" t="s">
        <v>8</v>
      </c>
      <c r="C6" t="s">
        <v>14</v>
      </c>
      <c r="F6" t="s">
        <v>20</v>
      </c>
      <c r="I6" s="1" t="s">
        <v>37</v>
      </c>
      <c r="J6" t="str">
        <f>INDEX(I:I,QUOTIENT(ROW(),3)+4)</f>
        <v>zgakuryoku</v>
      </c>
    </row>
    <row r="7" spans="1:10">
      <c r="B7" t="s">
        <v>13</v>
      </c>
      <c r="C7" t="s">
        <v>15</v>
      </c>
      <c r="F7" t="s">
        <v>23</v>
      </c>
      <c r="I7" s="1" t="s">
        <v>40</v>
      </c>
      <c r="J7" t="str">
        <f t="shared" ref="J7:J60" si="0">INDEX(I:I,QUOTIENT(ROW(),3)+4)</f>
        <v>zgakuryoku</v>
      </c>
    </row>
    <row r="8" spans="1:10">
      <c r="B8" t="s">
        <v>7</v>
      </c>
      <c r="F8" t="s">
        <v>24</v>
      </c>
      <c r="I8" s="1" t="s">
        <v>44</v>
      </c>
      <c r="J8" t="str">
        <f t="shared" si="0"/>
        <v>zgakuryoku</v>
      </c>
    </row>
    <row r="9" spans="1:10">
      <c r="B9" t="s">
        <v>14</v>
      </c>
      <c r="F9" t="s">
        <v>25</v>
      </c>
      <c r="I9" s="1" t="s">
        <v>48</v>
      </c>
      <c r="J9" t="str">
        <f t="shared" si="0"/>
        <v>zkokugo_level</v>
      </c>
    </row>
    <row r="10" spans="1:10">
      <c r="B10" t="s">
        <v>6</v>
      </c>
      <c r="F10" t="s">
        <v>26</v>
      </c>
      <c r="I10" s="1" t="s">
        <v>52</v>
      </c>
      <c r="J10" t="str">
        <f t="shared" si="0"/>
        <v>zkokugo_level</v>
      </c>
    </row>
    <row r="11" spans="1:10">
      <c r="B11" t="s">
        <v>15</v>
      </c>
      <c r="F11" t="s">
        <v>27</v>
      </c>
      <c r="I11" s="1" t="s">
        <v>55</v>
      </c>
      <c r="J11" t="str">
        <f t="shared" si="0"/>
        <v>zkokugo_level</v>
      </c>
    </row>
    <row r="12" spans="1:10">
      <c r="B12" t="s">
        <v>4</v>
      </c>
      <c r="F12" t="s">
        <v>28</v>
      </c>
      <c r="I12" s="1" t="s">
        <v>58</v>
      </c>
      <c r="J12" t="str">
        <f t="shared" si="0"/>
        <v>zmath_level</v>
      </c>
    </row>
    <row r="13" spans="1:10">
      <c r="F13" t="s">
        <v>21</v>
      </c>
      <c r="I13" s="1" t="s">
        <v>61</v>
      </c>
      <c r="J13" t="str">
        <f t="shared" si="0"/>
        <v>zmath_level</v>
      </c>
    </row>
    <row r="14" spans="1:10">
      <c r="F14" t="s">
        <v>22</v>
      </c>
      <c r="I14" s="1" t="s">
        <v>67</v>
      </c>
      <c r="J14" t="str">
        <f t="shared" si="0"/>
        <v>zmath_level</v>
      </c>
    </row>
    <row r="15" spans="1:10">
      <c r="F15" t="s">
        <v>18</v>
      </c>
      <c r="I15" s="1" t="s">
        <v>63</v>
      </c>
      <c r="J15" t="str">
        <f t="shared" si="0"/>
        <v>zeng_level</v>
      </c>
    </row>
    <row r="16" spans="1:10">
      <c r="I16" s="1" t="s">
        <v>65</v>
      </c>
      <c r="J16" t="str">
        <f t="shared" si="0"/>
        <v>zeng_level</v>
      </c>
    </row>
    <row r="17" spans="9:10">
      <c r="I17" t="s">
        <v>103</v>
      </c>
      <c r="J17" t="str">
        <f t="shared" si="0"/>
        <v>zeng_level</v>
      </c>
    </row>
    <row r="18" spans="9:10">
      <c r="I18" t="s">
        <v>101</v>
      </c>
      <c r="J18" t="str">
        <f t="shared" si="0"/>
        <v>zkokugo_growth</v>
      </c>
    </row>
    <row r="19" spans="9:10">
      <c r="I19" t="s">
        <v>100</v>
      </c>
      <c r="J19" t="str">
        <f t="shared" si="0"/>
        <v>zkokugo_growth</v>
      </c>
    </row>
    <row r="20" spans="9:10">
      <c r="I20" t="s">
        <v>102</v>
      </c>
      <c r="J20" t="str">
        <f t="shared" si="0"/>
        <v>zkokugo_growth</v>
      </c>
    </row>
    <row r="21" spans="9:10">
      <c r="I21" t="s">
        <v>142</v>
      </c>
      <c r="J21" t="str">
        <f t="shared" si="0"/>
        <v>zmath_growth</v>
      </c>
    </row>
    <row r="22" spans="9:10">
      <c r="I22" t="s">
        <v>145</v>
      </c>
      <c r="J22" t="str">
        <f t="shared" si="0"/>
        <v>zmath_growth</v>
      </c>
    </row>
    <row r="23" spans="9:10">
      <c r="I23" t="s">
        <v>144</v>
      </c>
      <c r="J23" t="str">
        <f t="shared" si="0"/>
        <v>zmath_growth</v>
      </c>
    </row>
    <row r="24" spans="9:10">
      <c r="J24" t="str">
        <f t="shared" si="0"/>
        <v>zeng_growth</v>
      </c>
    </row>
    <row r="25" spans="9:10">
      <c r="J25" t="str">
        <f t="shared" si="0"/>
        <v>zeng_growth</v>
      </c>
    </row>
    <row r="26" spans="9:10">
      <c r="J26" t="str">
        <f t="shared" si="0"/>
        <v>zeng_growth</v>
      </c>
    </row>
    <row r="27" spans="9:10">
      <c r="J27" t="str">
        <f t="shared" si="0"/>
        <v>zstrategy</v>
      </c>
    </row>
    <row r="28" spans="9:10">
      <c r="J28" t="str">
        <f t="shared" si="0"/>
        <v>zstrategy</v>
      </c>
    </row>
    <row r="29" spans="9:10">
      <c r="J29" t="str">
        <f t="shared" si="0"/>
        <v>zstrategy</v>
      </c>
    </row>
    <row r="30" spans="9:10">
      <c r="J30" t="str">
        <f t="shared" si="0"/>
        <v>zdilligence</v>
      </c>
    </row>
    <row r="31" spans="9:10">
      <c r="J31" t="str">
        <f t="shared" si="0"/>
        <v>zdilligence</v>
      </c>
    </row>
    <row r="32" spans="9:10">
      <c r="J32" t="str">
        <f t="shared" si="0"/>
        <v>zdilligence</v>
      </c>
    </row>
    <row r="33" spans="10:10">
      <c r="J33" t="str">
        <f t="shared" si="0"/>
        <v>zselfcontrol</v>
      </c>
    </row>
    <row r="34" spans="10:10">
      <c r="J34" t="str">
        <f t="shared" si="0"/>
        <v>zselfcontrol</v>
      </c>
    </row>
    <row r="35" spans="10:10">
      <c r="J35" t="str">
        <f t="shared" si="0"/>
        <v>zselfcontrol</v>
      </c>
    </row>
    <row r="36" spans="10:10">
      <c r="J36" t="str">
        <f t="shared" si="0"/>
        <v>zselfefficacy</v>
      </c>
    </row>
    <row r="37" spans="10:10">
      <c r="J37" t="str">
        <f t="shared" si="0"/>
        <v>zselfefficacy</v>
      </c>
    </row>
    <row r="38" spans="10:10">
      <c r="J38" t="str">
        <f t="shared" si="0"/>
        <v>zselfefficacy</v>
      </c>
    </row>
    <row r="39" spans="10:10">
      <c r="J39" t="str">
        <f t="shared" si="0"/>
        <v>cram</v>
      </c>
    </row>
    <row r="40" spans="10:10">
      <c r="J40" t="str">
        <f t="shared" si="0"/>
        <v>cram</v>
      </c>
    </row>
    <row r="41" spans="10:10">
      <c r="J41" t="str">
        <f t="shared" si="0"/>
        <v>cram</v>
      </c>
    </row>
    <row r="42" spans="10:10">
      <c r="J42" t="str">
        <f t="shared" si="0"/>
        <v>hourshome</v>
      </c>
    </row>
    <row r="43" spans="10:10">
      <c r="J43" t="str">
        <f t="shared" si="0"/>
        <v>hourshome</v>
      </c>
    </row>
    <row r="44" spans="10:10">
      <c r="J44" t="str">
        <f t="shared" si="0"/>
        <v>hourshome</v>
      </c>
    </row>
    <row r="45" spans="10:10">
      <c r="J45" t="str">
        <f t="shared" si="0"/>
        <v>hoursprep</v>
      </c>
    </row>
    <row r="46" spans="10:10">
      <c r="J46" t="str">
        <f t="shared" si="0"/>
        <v>hoursprep</v>
      </c>
    </row>
    <row r="47" spans="10:10">
      <c r="J47" t="str">
        <f t="shared" si="0"/>
        <v>hoursprep</v>
      </c>
    </row>
    <row r="48" spans="10:10">
      <c r="J48" t="str">
        <f t="shared" si="0"/>
        <v>studytime</v>
      </c>
    </row>
    <row r="49" spans="10:10">
      <c r="J49" t="str">
        <f t="shared" si="0"/>
        <v>studytime</v>
      </c>
    </row>
    <row r="50" spans="10:10">
      <c r="J50" t="str">
        <f t="shared" si="0"/>
        <v>studytime</v>
      </c>
    </row>
    <row r="51" spans="10:10">
      <c r="J51" t="str">
        <f t="shared" si="0"/>
        <v>teacherrelation</v>
      </c>
    </row>
    <row r="52" spans="10:10">
      <c r="J52" t="str">
        <f t="shared" si="0"/>
        <v>teacherrelation</v>
      </c>
    </row>
    <row r="53" spans="10:10">
      <c r="J53" t="str">
        <f t="shared" si="0"/>
        <v>teacherrelation</v>
      </c>
    </row>
    <row r="54" spans="10:10">
      <c r="J54" t="str">
        <f t="shared" si="0"/>
        <v>teacherrelation2</v>
      </c>
    </row>
    <row r="55" spans="10:10">
      <c r="J55" t="str">
        <f t="shared" si="0"/>
        <v>teacherrelation2</v>
      </c>
    </row>
    <row r="56" spans="10:10">
      <c r="J56" t="str">
        <f t="shared" si="0"/>
        <v>teacherrelation2</v>
      </c>
    </row>
    <row r="57" spans="10:10">
      <c r="J57" t="str">
        <f t="shared" si="0"/>
        <v>zfriendrelation</v>
      </c>
    </row>
    <row r="58" spans="10:10">
      <c r="J58" t="str">
        <f t="shared" si="0"/>
        <v>zfriendrelation</v>
      </c>
    </row>
    <row r="59" spans="10:10">
      <c r="J59" t="str">
        <f t="shared" si="0"/>
        <v>zfriendrelation</v>
      </c>
    </row>
    <row r="60" spans="10:10">
      <c r="J60">
        <f t="shared" si="0"/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2104-8422-6640-8E5E-9D2CBDF764B2}">
  <dimension ref="B2:T34"/>
  <sheetViews>
    <sheetView showGridLines="0" zoomScale="50" workbookViewId="0">
      <selection activeCell="C33" sqref="C33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5" width="38.140625" style="14" hidden="1" customWidth="1" outlineLevel="1"/>
    <col min="6" max="7" width="16.85546875" style="14" hidden="1" customWidth="1" outlineLevel="1"/>
    <col min="8" max="14" width="19.140625" style="14" hidden="1" customWidth="1" outlineLevel="1"/>
    <col min="15" max="15" width="31" style="14" bestFit="1" customWidth="1" collapsed="1"/>
    <col min="16" max="16" width="28.42578125" style="14" bestFit="1" customWidth="1"/>
    <col min="17" max="17" width="27" style="14" bestFit="1" customWidth="1"/>
    <col min="18" max="18" width="33.28515625" style="14" bestFit="1" customWidth="1" collapsed="1"/>
    <col min="19" max="20" width="34.140625" style="14" bestFit="1" customWidth="1"/>
  </cols>
  <sheetData>
    <row r="2" spans="2:20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 t="s">
        <v>161</v>
      </c>
      <c r="L2" s="7" t="s">
        <v>161</v>
      </c>
      <c r="M2" s="7" t="s">
        <v>161</v>
      </c>
      <c r="N2" s="7"/>
      <c r="O2" s="7"/>
      <c r="P2" s="7"/>
      <c r="Q2" s="7"/>
      <c r="R2" s="7"/>
      <c r="S2" s="7"/>
      <c r="T2" s="7"/>
    </row>
    <row r="3" spans="2:20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2:20">
      <c r="B4" s="8"/>
      <c r="C4" s="23"/>
      <c r="D4" s="23"/>
      <c r="E4" s="23"/>
      <c r="F4" s="16"/>
      <c r="G4" s="16"/>
      <c r="H4" s="23" t="str">
        <f>INDEX(list!$B:$B,MATCH(H8,list!$A:$A,0),0)</f>
        <v>Japanese</v>
      </c>
      <c r="I4" s="23" t="str">
        <f>INDEX(list!$B:$B,MATCH(I8,list!$A:$A,0),0)</f>
        <v>Math</v>
      </c>
      <c r="J4" s="23" t="str">
        <f>INDEX(list!$B:$B,MATCH(J8,list!$A:$A,0),0)</f>
        <v>English</v>
      </c>
      <c r="K4" s="23" t="str">
        <f>INDEX(list!$B:$B,MATCH(K8,list!$A:$A,0),0)</f>
        <v>Conscientiousness</v>
      </c>
      <c r="L4" s="23" t="str">
        <f>INDEX(list!$B:$B,MATCH(L8,list!$A:$A,0),0)</f>
        <v>Self-control</v>
      </c>
      <c r="M4" s="23" t="str">
        <f>INDEX(list!$B:$B,MATCH(M8,list!$A:$A,0),0)</f>
        <v>Self-efficacy</v>
      </c>
      <c r="N4" s="23"/>
      <c r="O4" s="23" t="str">
        <f>INDEX(list!$B:$B,MATCH(O8,list!$A:$A,0),0)</f>
        <v>Japanese</v>
      </c>
      <c r="P4" s="23" t="str">
        <f>INDEX(list!$B:$B,MATCH(P8,list!$A:$A,0),0)</f>
        <v>Math</v>
      </c>
      <c r="Q4" s="23" t="str">
        <f>INDEX(list!$B:$B,MATCH(Q8,list!$A:$A,0),0)</f>
        <v>English</v>
      </c>
      <c r="R4" s="23" t="str">
        <f>INDEX(list!$B:$B,MATCH(R8,list!$A:$A,0),0)</f>
        <v>Conscientiousness</v>
      </c>
      <c r="S4" s="23" t="str">
        <f>INDEX(list!$B:$B,MATCH(S8,list!$A:$A,0),0)</f>
        <v>Self-control</v>
      </c>
      <c r="T4" s="23" t="str">
        <f>INDEX(list!$B:$B,MATCH(T8,list!$A:$A,0),0)</f>
        <v>Self-efficacy</v>
      </c>
    </row>
    <row r="5" spans="2:20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 t="s">
        <v>163</v>
      </c>
      <c r="L5" s="22" t="s">
        <v>163</v>
      </c>
      <c r="M5" s="22" t="s">
        <v>163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  <c r="T5" s="30" t="s">
        <v>171</v>
      </c>
    </row>
    <row r="6" spans="2:20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  <c r="T6" s="16" t="str">
        <f>INDEX(list!$B:$B,MATCH(T10,list!$A:$A,0),0)</f>
        <v>Relative age</v>
      </c>
    </row>
    <row r="7" spans="2:20" hidden="1" outlineLevel="1">
      <c r="B7" s="9"/>
      <c r="C7" s="24" t="s">
        <v>153</v>
      </c>
      <c r="D7" s="24"/>
      <c r="E7" s="2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hidden="1" outlineLevel="1">
      <c r="B8" s="15"/>
      <c r="C8" s="16"/>
      <c r="D8" s="16"/>
      <c r="E8" s="16"/>
      <c r="F8" s="16"/>
      <c r="G8" s="16"/>
      <c r="H8" s="16" t="s">
        <v>52</v>
      </c>
      <c r="I8" s="16" t="s">
        <v>55</v>
      </c>
      <c r="J8" s="16" t="s">
        <v>191</v>
      </c>
      <c r="K8" s="16" t="s">
        <v>71</v>
      </c>
      <c r="L8" s="16" t="s">
        <v>69</v>
      </c>
      <c r="M8" s="16" t="s">
        <v>70</v>
      </c>
      <c r="N8" s="16"/>
      <c r="O8" s="16" t="s">
        <v>176</v>
      </c>
      <c r="P8" s="16" t="s">
        <v>55</v>
      </c>
      <c r="Q8" s="16" t="s">
        <v>191</v>
      </c>
      <c r="R8" s="16" t="s">
        <v>177</v>
      </c>
      <c r="S8" s="16" t="s">
        <v>178</v>
      </c>
      <c r="T8" s="16" t="s">
        <v>179</v>
      </c>
    </row>
    <row r="9" spans="2:20" ht="21" hidden="1" outlineLevel="1">
      <c r="H9" s="14" t="s">
        <v>605</v>
      </c>
      <c r="I9" s="14" t="s">
        <v>605</v>
      </c>
      <c r="J9" s="14" t="s">
        <v>605</v>
      </c>
      <c r="K9" s="14" t="s">
        <v>605</v>
      </c>
      <c r="L9" s="14" t="s">
        <v>605</v>
      </c>
      <c r="M9" s="14" t="s">
        <v>605</v>
      </c>
      <c r="O9" s="14" t="s">
        <v>605</v>
      </c>
      <c r="P9" s="14" t="s">
        <v>605</v>
      </c>
      <c r="Q9" s="14" t="s">
        <v>605</v>
      </c>
      <c r="R9" s="14" t="s">
        <v>605</v>
      </c>
      <c r="S9" s="14" t="s">
        <v>605</v>
      </c>
      <c r="T9" s="14" t="s">
        <v>605</v>
      </c>
    </row>
    <row r="10" spans="2:20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  <c r="T10" s="21" t="s">
        <v>136</v>
      </c>
    </row>
    <row r="11" spans="2:20" hidden="1" outlineLevel="1"/>
    <row r="12" spans="2:20" hidden="1" outlineLevel="1"/>
    <row r="13" spans="2:20" hidden="1" outlineLevel="1"/>
    <row r="14" spans="2:20" ht="38" hidden="1" outlineLevel="1">
      <c r="B14" s="9"/>
      <c r="C14" s="4"/>
      <c r="D14" s="4"/>
      <c r="E14" s="4"/>
      <c r="F14" s="4"/>
      <c r="G14" s="4"/>
      <c r="H14" s="4" t="str">
        <f>CONCATENATE(H9,"_", H8)</f>
        <v>all_grade_t8_ra_cont_zkokugo_growth</v>
      </c>
      <c r="I14" s="4" t="str">
        <f t="shared" ref="I14:M14" si="0">CONCATENATE(I9,"_", I8)</f>
        <v>all_grade_t8_ra_cont_zmath_growth</v>
      </c>
      <c r="J14" s="4" t="str">
        <f t="shared" si="0"/>
        <v>all_grade_t8_ra_cont_zeng_growth</v>
      </c>
      <c r="K14" s="4" t="str">
        <f t="shared" si="0"/>
        <v>all_grade_t8_ra_cont_zdilligence_growth</v>
      </c>
      <c r="L14" s="4" t="str">
        <f t="shared" si="0"/>
        <v>all_grade_t8_ra_cont_zselfcontrol_growth</v>
      </c>
      <c r="M14" s="4" t="str">
        <f t="shared" si="0"/>
        <v>all_grade_t8_ra_cont_zselfefficacy_growth</v>
      </c>
      <c r="N14" s="4"/>
      <c r="O14" s="4" t="str">
        <f>CONCATENATE(O9,"_", O8)</f>
        <v>all_grade_t8_ra_cont_zkokugo_growth</v>
      </c>
      <c r="P14" s="4" t="str">
        <f t="shared" ref="P14:T14" si="1">CONCATENATE(P9,"_", P8)</f>
        <v>all_grade_t8_ra_cont_zmath_growth</v>
      </c>
      <c r="Q14" s="4" t="str">
        <f t="shared" si="1"/>
        <v>all_grade_t8_ra_cont_zeng_growth</v>
      </c>
      <c r="R14" s="4" t="str">
        <f t="shared" si="1"/>
        <v>all_grade_t8_ra_cont_zdilligence_growth</v>
      </c>
      <c r="S14" s="4" t="str">
        <f t="shared" si="1"/>
        <v>all_grade_t8_ra_cont_zselfcontrol_growth</v>
      </c>
      <c r="T14" s="4" t="str">
        <f t="shared" si="1"/>
        <v>all_grade_t8_ra_cont_zselfefficacy_growth</v>
      </c>
    </row>
    <row r="15" spans="2:20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20" hidden="1" outlineLevel="1">
      <c r="B16" s="10"/>
      <c r="C16" s="10" t="str">
        <f>E16&amp;"-"&amp;D16</f>
        <v>G3-G4</v>
      </c>
      <c r="D16" s="10" t="s">
        <v>184</v>
      </c>
      <c r="E16" s="10" t="s">
        <v>190</v>
      </c>
      <c r="F16" s="3" t="s">
        <v>127</v>
      </c>
      <c r="G16" s="3"/>
      <c r="H16" s="3" t="str">
        <f>IFERROR(INDEX(summary_glance!$Y:$Y,MATCH($F16&amp;"_"&amp;H$14,summary_glance!$X:$X,0),0),"na")</f>
        <v>na</v>
      </c>
      <c r="I16" s="3" t="str">
        <f>IFERROR(INDEX(summary_glance!$Y:$Y,MATCH($F16&amp;"_"&amp;I$14,summary_glance!$X:$X,0),0),"na")</f>
        <v>na</v>
      </c>
      <c r="J16" s="3" t="str">
        <f>IFERROR(INDEX(summary_glance!$Y:$Y,MATCH($F16&amp;"_"&amp;J$14,summary_glance!$X:$X,0),0),"na")</f>
        <v>na</v>
      </c>
      <c r="K16" s="3" t="str">
        <f>IFERROR(INDEX(summary_glance!$Y:$Y,MATCH($F16&amp;"_"&amp;K$14,summary_glance!$X:$X,0),0),"na")</f>
        <v>na</v>
      </c>
      <c r="L16" s="3" t="str">
        <f>IFERROR(INDEX(summary_glance!$Y:$Y,MATCH($F16&amp;"_"&amp;L$14,summary_glance!$X:$X,0),0),"na")</f>
        <v>na</v>
      </c>
      <c r="M16" s="3" t="str">
        <f>IFERROR(INDEX(summary_glance!$Y:$Y,MATCH($F16&amp;"_"&amp;M$14,summary_glance!$X:$X,0),0),"na")</f>
        <v>na</v>
      </c>
      <c r="N16" s="3"/>
      <c r="O16" s="3" t="str">
        <f>IFERROR(INDEX(summary_glance!$AA:$AA,MATCH($F16&amp;"_"&amp;O$14,summary_glance!$X:$X,0),0) &amp; "
("&amp;INDEX(summary_glance!$AB:$AB,MATCH($F16&amp;"_"&amp;O$14,summary_glance!$X:$X,0),0)&amp;")", "")</f>
        <v/>
      </c>
      <c r="P16" s="3" t="str">
        <f>IFERROR(INDEX(summary_glance!$AA:$AA,MATCH($F16&amp;"_"&amp;P$14,summary_glance!$X:$X,0),0) &amp; "
("&amp;INDEX(summary_glance!$AB:$AB,MATCH($F16&amp;"_"&amp;P$14,summary_glance!$X:$X,0),0)&amp;")", "")</f>
        <v/>
      </c>
      <c r="Q16" s="3" t="str">
        <f>IFERROR(INDEX(summary_glance!$AA:$AA,MATCH($F16&amp;"_"&amp;Q$14,summary_glance!$X:$X,0),0) &amp; "
("&amp;INDEX(summary_glance!$AB:$AB,MATCH($F16&amp;"_"&amp;Q$14,summary_glance!$X:$X,0),0)&amp;")", "")</f>
        <v/>
      </c>
      <c r="R16" s="3" t="str">
        <f>IFERROR(INDEX(summary_glance!$AA:$AA,MATCH($F16&amp;"_"&amp;R$14,summary_glance!$X:$X,0),0) &amp; "
("&amp;INDEX(summary_glance!$AB:$AB,MATCH($F16&amp;"_"&amp;R$14,summary_glance!$X:$X,0),0)&amp;")", "")</f>
        <v/>
      </c>
      <c r="S16" s="3" t="str">
        <f>IFERROR(INDEX(summary_glance!$AA:$AA,MATCH($F16&amp;"_"&amp;S$14,summary_glance!$X:$X,0),0) &amp; "
("&amp;INDEX(summary_glance!$AB:$AB,MATCH($F16&amp;"_"&amp;S$14,summary_glance!$X:$X,0),0)&amp;")", "")</f>
        <v/>
      </c>
      <c r="T16" s="3" t="str">
        <f>IFERROR(INDEX(summary_glance!$AA:$AA,MATCH($F16&amp;"_"&amp;T$14,summary_glance!$X:$X,0),0) &amp; "
("&amp;INDEX(summary_glance!$AB:$AB,MATCH($F16&amp;"_"&amp;T$14,summary_glance!$X:$X,0),0)&amp;")", "")</f>
        <v/>
      </c>
    </row>
    <row r="17" spans="2:20" ht="38" collapsed="1">
      <c r="B17" s="11"/>
      <c r="C17" s="10" t="str">
        <f>E17&amp;"~to~"&amp;D17</f>
        <v>G4~to~G5</v>
      </c>
      <c r="D17" s="10" t="s">
        <v>185</v>
      </c>
      <c r="E17" s="10" t="s">
        <v>183</v>
      </c>
      <c r="F17" s="3" t="s">
        <v>60</v>
      </c>
      <c r="G17" s="3"/>
      <c r="H17" s="3">
        <f>IFERROR(INDEX(summary_glance!$Y:$Y,MATCH($F17&amp;"_"&amp;H$14,summary_glance!$X:$X,0),0),"na")</f>
        <v>132941</v>
      </c>
      <c r="I17" s="3">
        <f>IFERROR(INDEX(summary_glance!$Y:$Y,MATCH($F17&amp;"_"&amp;I$14,summary_glance!$X:$X,0),0),"na")</f>
        <v>132942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>
        <f>IFERROR(INDEX(summary_glance!$Y:$Y,MATCH($F17&amp;"_"&amp;L$14,summary_glance!$X:$X,0),0),"na")</f>
        <v>44152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-0.097
(0.009)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-0.080
(0.009)</v>
      </c>
      <c r="Q17" s="3" t="str">
        <f>IFERROR(INDEX(summary_glance!$AA:$AA,MATCH($F17&amp;"_"&amp;Q$14,summary_glance!$X:$X,0),0) &amp; "
("&amp;INDEX(summary_glance!$AB:$AB,MATCH($F17&amp;"_"&amp;Q$14,summary_glance!$X:$X,0),0)&amp;")", "")</f>
        <v/>
      </c>
      <c r="R17" s="3" t="str">
        <f>IFERROR(INDEX(summary_glance!$AA:$AA,MATCH($F17&amp;"_"&amp;R$14,summary_glance!$X:$X,0),0) &amp; "
("&amp;INDEX(summary_glance!$AB:$AB,MATCH($F17&amp;"_"&amp;R$14,summary_glance!$X:$X,0),0)&amp;")", "")</f>
        <v/>
      </c>
      <c r="S17" s="3" t="str">
        <f>IFERROR(INDEX(summary_glance!$AA:$AA,MATCH($F17&amp;"_"&amp;S$14,summary_glance!$X:$X,0),0) &amp; "
("&amp;INDEX(summary_glance!$AB:$AB,MATCH($F17&amp;"_"&amp;S$14,summary_glance!$X:$X,0),0)&amp;")", "")</f>
        <v>-0.010
(0.015)</v>
      </c>
      <c r="T17" s="3" t="str">
        <f>IFERROR(INDEX(summary_glance!$AA:$AA,MATCH($F17&amp;"_"&amp;T$14,summary_glance!$X:$X,0),0) &amp; "
("&amp;INDEX(summary_glance!$AB:$AB,MATCH($F17&amp;"_"&amp;T$14,summary_glance!$X:$X,0),0)&amp;")", "")</f>
        <v/>
      </c>
    </row>
    <row r="18" spans="2:20" ht="38">
      <c r="B18" s="11"/>
      <c r="C18" s="10" t="str">
        <f t="shared" ref="C18:C21" si="2">E18&amp;"~to~"&amp;D18</f>
        <v>G5~to~G6</v>
      </c>
      <c r="D18" s="10" t="s">
        <v>186</v>
      </c>
      <c r="E18" s="10" t="s">
        <v>185</v>
      </c>
      <c r="F18" s="3" t="s">
        <v>604</v>
      </c>
      <c r="G18" s="3"/>
      <c r="H18" s="3">
        <f>IFERROR(INDEX(summary_glance!$Y:$Y,MATCH($F18&amp;"_"&amp;H$14,summary_glance!$X:$X,0),0),"na")</f>
        <v>136268</v>
      </c>
      <c r="I18" s="3">
        <f>IFERROR(INDEX(summary_glance!$Y:$Y,MATCH($F18&amp;"_"&amp;I$14,summary_glance!$X:$X,0),0),"na")</f>
        <v>136283</v>
      </c>
      <c r="J18" s="3" t="str">
        <f>IFERROR(INDEX(summary_glance!$Y:$Y,MATCH($F18&amp;"_"&amp;J$14,summary_glance!$X:$X,0),0),"na")</f>
        <v>na</v>
      </c>
      <c r="K18" s="3" t="str">
        <f>IFERROR(INDEX(summary_glance!$Y:$Y,MATCH($F18&amp;"_"&amp;K$14,summary_glance!$X:$X,0),0),"na")</f>
        <v>na</v>
      </c>
      <c r="L18" s="3">
        <f>IFERROR(INDEX(summary_glance!$Y:$Y,MATCH($F18&amp;"_"&amp;L$14,summary_glance!$X:$X,0),0),"na")</f>
        <v>44953</v>
      </c>
      <c r="M18" s="3">
        <f>IFERROR(INDEX(summary_glance!$Y:$Y,MATCH($F18&amp;"_"&amp;M$14,summary_glance!$X:$X,0),0),"na")</f>
        <v>43874</v>
      </c>
      <c r="N18" s="3"/>
      <c r="O18" s="3" t="str">
        <f>IFERROR(INDEX(summary_glance!$AA:$AA,MATCH($F18&amp;"_"&amp;O$14,summary_glance!$X:$X,0),0) &amp; "
("&amp;INDEX(summary_glance!$AB:$AB,MATCH($F18&amp;"_"&amp;O$14,summary_glance!$X:$X,0),0)&amp;")", "")</f>
        <v>-0.114
(0.009)</v>
      </c>
      <c r="P18" s="3" t="str">
        <f>IFERROR(INDEX(summary_glance!$AA:$AA,MATCH($F18&amp;"_"&amp;P$14,summary_glance!$X:$X,0),0) &amp; "
("&amp;INDEX(summary_glance!$AB:$AB,MATCH($F18&amp;"_"&amp;P$14,summary_glance!$X:$X,0),0)&amp;")", "")</f>
        <v>-0.055
(0.009)</v>
      </c>
      <c r="Q18" s="3" t="str">
        <f>IFERROR(INDEX(summary_glance!$AA:$AA,MATCH($F18&amp;"_"&amp;Q$14,summary_glance!$X:$X,0),0) &amp; "
("&amp;INDEX(summary_glance!$AB:$AB,MATCH($F18&amp;"_"&amp;Q$14,summary_glance!$X:$X,0),0)&amp;")", "")</f>
        <v/>
      </c>
      <c r="R18" s="3" t="str">
        <f>IFERROR(INDEX(summary_glance!$AA:$AA,MATCH($F18&amp;"_"&amp;R$14,summary_glance!$X:$X,0),0) &amp; "
("&amp;INDEX(summary_glance!$AB:$AB,MATCH($F18&amp;"_"&amp;R$14,summary_glance!$X:$X,0),0)&amp;")", "")</f>
        <v/>
      </c>
      <c r="S18" s="3" t="str">
        <f>IFERROR(INDEX(summary_glance!$AA:$AA,MATCH($F18&amp;"_"&amp;S$14,summary_glance!$X:$X,0),0) &amp; "
("&amp;INDEX(summary_glance!$AB:$AB,MATCH($F18&amp;"_"&amp;S$14,summary_glance!$X:$X,0),0)&amp;")", "")</f>
        <v>-0.009
(0.014)</v>
      </c>
      <c r="T18" s="3" t="str">
        <f>IFERROR(INDEX(summary_glance!$AA:$AA,MATCH($F18&amp;"_"&amp;T$14,summary_glance!$X:$X,0),0) &amp; "
("&amp;INDEX(summary_glance!$AB:$AB,MATCH($F18&amp;"_"&amp;T$14,summary_glance!$X:$X,0),0)&amp;")", "")</f>
        <v>-0.014
(0.015)</v>
      </c>
    </row>
    <row r="19" spans="2:20" ht="38">
      <c r="B19" s="19"/>
      <c r="C19" s="10" t="str">
        <f t="shared" si="2"/>
        <v>G6~to~G7</v>
      </c>
      <c r="D19" s="10" t="s">
        <v>187</v>
      </c>
      <c r="E19" s="10" t="s">
        <v>186</v>
      </c>
      <c r="F19" s="3" t="s">
        <v>54</v>
      </c>
      <c r="G19" s="16"/>
      <c r="H19" s="3">
        <f>IFERROR(INDEX(summary_glance!$Y:$Y,MATCH($F19&amp;"_"&amp;H$14,summary_glance!$X:$X,0),0),"na")</f>
        <v>129894</v>
      </c>
      <c r="I19" s="3">
        <f>IFERROR(INDEX(summary_glance!$Y:$Y,MATCH($F19&amp;"_"&amp;I$14,summary_glance!$X:$X,0),0),"na")</f>
        <v>129896</v>
      </c>
      <c r="J19" s="3" t="str">
        <f>IFERROR(INDEX(summary_glance!$Y:$Y,MATCH($F19&amp;"_"&amp;J$14,summary_glance!$X:$X,0),0),"na")</f>
        <v>na</v>
      </c>
      <c r="K19" s="3">
        <f>IFERROR(INDEX(summary_glance!$Y:$Y,MATCH($F19&amp;"_"&amp;K$14,summary_glance!$X:$X,0),0),"na")</f>
        <v>41808</v>
      </c>
      <c r="L19" s="3" t="str">
        <f>IFERROR(INDEX(summary_glance!$Y:$Y,MATCH($F19&amp;"_"&amp;L$14,summary_glance!$X:$X,0),0),"na")</f>
        <v>na</v>
      </c>
      <c r="M19" s="3">
        <f>IFERROR(INDEX(summary_glance!$Y:$Y,MATCH($F19&amp;"_"&amp;M$14,summary_glance!$X:$X,0),0),"na")</f>
        <v>41087</v>
      </c>
      <c r="N19" s="3"/>
      <c r="O19" s="3" t="str">
        <f>IFERROR(INDEX(summary_glance!$AA:$AA,MATCH($F19&amp;"_"&amp;O$14,summary_glance!$X:$X,0),0) &amp; "
("&amp;INDEX(summary_glance!$AB:$AB,MATCH($F19&amp;"_"&amp;O$14,summary_glance!$X:$X,0),0)&amp;")", "")</f>
        <v>-0.063
(0.009)</v>
      </c>
      <c r="P19" s="3" t="str">
        <f>IFERROR(INDEX(summary_glance!$AA:$AA,MATCH($F19&amp;"_"&amp;P$14,summary_glance!$X:$X,0),0) &amp; "
("&amp;INDEX(summary_glance!$AB:$AB,MATCH($F19&amp;"_"&amp;P$14,summary_glance!$X:$X,0),0)&amp;")", "")</f>
        <v>-0.016
(0.009)</v>
      </c>
      <c r="Q19" s="3" t="str">
        <f>IFERROR(INDEX(summary_glance!$AA:$AA,MATCH($F19&amp;"_"&amp;Q$14,summary_glance!$X:$X,0),0) &amp; "
("&amp;INDEX(summary_glance!$AB:$AB,MATCH($F19&amp;"_"&amp;Q$14,summary_glance!$X:$X,0),0)&amp;")", "")</f>
        <v/>
      </c>
      <c r="R19" s="3" t="str">
        <f>IFERROR(INDEX(summary_glance!$AA:$AA,MATCH($F19&amp;"_"&amp;R$14,summary_glance!$X:$X,0),0) &amp; "
("&amp;INDEX(summary_glance!$AB:$AB,MATCH($F19&amp;"_"&amp;R$14,summary_glance!$X:$X,0),0)&amp;")", "")</f>
        <v>-0.011
(0.015)</v>
      </c>
      <c r="S19" s="3" t="str">
        <f>IFERROR(INDEX(summary_glance!$AA:$AA,MATCH($F19&amp;"_"&amp;S$14,summary_glance!$X:$X,0),0) &amp; "
("&amp;INDEX(summary_glance!$AB:$AB,MATCH($F19&amp;"_"&amp;S$14,summary_glance!$X:$X,0),0)&amp;")", "")</f>
        <v/>
      </c>
      <c r="T19" s="3" t="str">
        <f>IFERROR(INDEX(summary_glance!$AA:$AA,MATCH($F19&amp;"_"&amp;T$14,summary_glance!$X:$X,0),0) &amp; "
("&amp;INDEX(summary_glance!$AB:$AB,MATCH($F19&amp;"_"&amp;T$14,summary_glance!$X:$X,0),0)&amp;")", "")</f>
        <v>-0.010
(0.015)</v>
      </c>
    </row>
    <row r="20" spans="2:20" ht="38">
      <c r="B20" s="20"/>
      <c r="C20" s="10" t="str">
        <f t="shared" si="2"/>
        <v>G7~to~G8</v>
      </c>
      <c r="D20" s="10" t="s">
        <v>188</v>
      </c>
      <c r="E20" s="10" t="s">
        <v>187</v>
      </c>
      <c r="F20" s="3" t="s">
        <v>51</v>
      </c>
      <c r="G20" s="16"/>
      <c r="H20" s="3">
        <f>IFERROR(INDEX(summary_glance!$Y:$Y,MATCH($F20&amp;"_"&amp;H$14,summary_glance!$X:$X,0),0),"na")</f>
        <v>133384</v>
      </c>
      <c r="I20" s="3">
        <f>IFERROR(INDEX(summary_glance!$Y:$Y,MATCH($F20&amp;"_"&amp;I$14,summary_glance!$X:$X,0),0),"na")</f>
        <v>133394</v>
      </c>
      <c r="J20" s="3" t="str">
        <f>IFERROR(INDEX(summary_glance!$Y:$Y,MATCH($F20&amp;"_"&amp;J$14,summary_glance!$X:$X,0),0),"na")</f>
        <v>na</v>
      </c>
      <c r="K20" s="3">
        <f>IFERROR(INDEX(summary_glance!$Y:$Y,MATCH($F20&amp;"_"&amp;K$14,summary_glance!$X:$X,0),0),"na")</f>
        <v>41808</v>
      </c>
      <c r="L20" s="3">
        <f>IFERROR(INDEX(summary_glance!$Y:$Y,MATCH($F20&amp;"_"&amp;L$14,summary_glance!$X:$X,0),0),"na")</f>
        <v>44444</v>
      </c>
      <c r="M20" s="3" t="str">
        <f>IFERROR(INDEX(summary_glance!$Y:$Y,MATCH($F20&amp;"_"&amp;M$14,summary_glance!$X:$X,0),0),"na")</f>
        <v>na</v>
      </c>
      <c r="N20" s="3"/>
      <c r="O20" s="3" t="str">
        <f>IFERROR(INDEX(summary_glance!$AA:$AA,MATCH($F20&amp;"_"&amp;O$14,summary_glance!$X:$X,0),0) &amp; "
("&amp;INDEX(summary_glance!$AB:$AB,MATCH($F20&amp;"_"&amp;O$14,summary_glance!$X:$X,0),0)&amp;")", "")</f>
        <v>-0.095
(0.010)</v>
      </c>
      <c r="P20" s="3" t="str">
        <f>IFERROR(INDEX(summary_glance!$AA:$AA,MATCH($F20&amp;"_"&amp;P$14,summary_glance!$X:$X,0),0) &amp; "
("&amp;INDEX(summary_glance!$AB:$AB,MATCH($F20&amp;"_"&amp;P$14,summary_glance!$X:$X,0),0)&amp;")", "")</f>
        <v>-0.085
(0.008)</v>
      </c>
      <c r="Q20" s="3" t="str">
        <f>IFERROR(INDEX(summary_glance!$AA:$AA,MATCH($F20&amp;"_"&amp;Q$14,summary_glance!$X:$X,0),0) &amp; "
("&amp;INDEX(summary_glance!$AB:$AB,MATCH($F20&amp;"_"&amp;Q$14,summary_glance!$X:$X,0),0)&amp;")", "")</f>
        <v/>
      </c>
      <c r="R20" s="3" t="str">
        <f>IFERROR(INDEX(summary_glance!$AA:$AA,MATCH($F20&amp;"_"&amp;R$14,summary_glance!$X:$X,0),0) &amp; "
("&amp;INDEX(summary_glance!$AB:$AB,MATCH($F20&amp;"_"&amp;R$14,summary_glance!$X:$X,0),0)&amp;")", "")</f>
        <v>-0.006
(0.015)</v>
      </c>
      <c r="S20" s="3" t="str">
        <f>IFERROR(INDEX(summary_glance!$AA:$AA,MATCH($F20&amp;"_"&amp;S$14,summary_glance!$X:$X,0),0) &amp; "
("&amp;INDEX(summary_glance!$AB:$AB,MATCH($F20&amp;"_"&amp;S$14,summary_glance!$X:$X,0),0)&amp;")", "")</f>
        <v>-0.003
(0.015)</v>
      </c>
      <c r="T20" s="3" t="str">
        <f>IFERROR(INDEX(summary_glance!$AA:$AA,MATCH($F20&amp;"_"&amp;T$14,summary_glance!$X:$X,0),0) &amp; "
("&amp;INDEX(summary_glance!$AB:$AB,MATCH($F20&amp;"_"&amp;T$14,summary_glance!$X:$X,0),0)&amp;")", "")</f>
        <v/>
      </c>
    </row>
    <row r="21" spans="2:20" ht="38">
      <c r="B21" s="12"/>
      <c r="C21" s="18" t="str">
        <f t="shared" si="2"/>
        <v>G8~to~G9</v>
      </c>
      <c r="D21" s="18" t="s">
        <v>189</v>
      </c>
      <c r="E21" s="18" t="s">
        <v>188</v>
      </c>
      <c r="F21" s="4" t="s">
        <v>47</v>
      </c>
      <c r="G21" s="4"/>
      <c r="H21" s="4">
        <f>IFERROR(INDEX(summary_glance!$Y:$Y,MATCH($F21&amp;"_"&amp;H$14,summary_glance!$X:$X,0),0),"na")</f>
        <v>135904</v>
      </c>
      <c r="I21" s="4">
        <f>IFERROR(INDEX(summary_glance!$Y:$Y,MATCH($F21&amp;"_"&amp;I$14,summary_glance!$X:$X,0),0),"na")</f>
        <v>135893</v>
      </c>
      <c r="J21" s="4">
        <f>IFERROR(INDEX(summary_glance!$Y:$Y,MATCH($F21&amp;"_"&amp;J$14,summary_glance!$X:$X,0),0),"na")</f>
        <v>135920</v>
      </c>
      <c r="K21" s="4" t="str">
        <f>IFERROR(INDEX(summary_glance!$Y:$Y,MATCH($F21&amp;"_"&amp;K$14,summary_glance!$X:$X,0),0),"na")</f>
        <v>na</v>
      </c>
      <c r="L21" s="4">
        <f>IFERROR(INDEX(summary_glance!$Y:$Y,MATCH($F21&amp;"_"&amp;L$14,summary_glance!$X:$X,0),0),"na")</f>
        <v>43855</v>
      </c>
      <c r="M21" s="4">
        <f>IFERROR(INDEX(summary_glance!$Y:$Y,MATCH($F21&amp;"_"&amp;M$14,summary_glance!$X:$X,0),0),"na")</f>
        <v>44667</v>
      </c>
      <c r="N21" s="4"/>
      <c r="O21" s="4" t="str">
        <f>IFERROR(INDEX(summary_glance!$AA:$AA,MATCH($F21&amp;"_"&amp;O$14,summary_glance!$X:$X,0),0) &amp; "
("&amp;INDEX(summary_glance!$AB:$AB,MATCH($F21&amp;"_"&amp;O$14,summary_glance!$X:$X,0),0)&amp;")", "")</f>
        <v>-0.010
(0.008)</v>
      </c>
      <c r="P21" s="4" t="str">
        <f>IFERROR(INDEX(summary_glance!$AA:$AA,MATCH($F21&amp;"_"&amp;P$14,summary_glance!$X:$X,0),0) &amp; "
("&amp;INDEX(summary_glance!$AB:$AB,MATCH($F21&amp;"_"&amp;P$14,summary_glance!$X:$X,0),0)&amp;")", "")</f>
        <v>-0.062
(0.009)</v>
      </c>
      <c r="Q21" s="4" t="str">
        <f>IFERROR(INDEX(summary_glance!$AA:$AA,MATCH($F21&amp;"_"&amp;Q$14,summary_glance!$X:$X,0),0) &amp; "
("&amp;INDEX(summary_glance!$AB:$AB,MATCH($F21&amp;"_"&amp;Q$14,summary_glance!$X:$X,0),0)&amp;")", "")</f>
        <v>-0.052
(0.008)</v>
      </c>
      <c r="R21" s="4" t="str">
        <f>IFERROR(INDEX(summary_glance!$AA:$AA,MATCH($F21&amp;"_"&amp;R$14,summary_glance!$X:$X,0),0) &amp; "
("&amp;INDEX(summary_glance!$AB:$AB,MATCH($F21&amp;"_"&amp;R$14,summary_glance!$X:$X,0),0)&amp;")", "")</f>
        <v/>
      </c>
      <c r="S21" s="4" t="str">
        <f>IFERROR(INDEX(summary_glance!$AA:$AA,MATCH($F21&amp;"_"&amp;S$14,summary_glance!$X:$X,0),0) &amp; "
("&amp;INDEX(summary_glance!$AB:$AB,MATCH($F21&amp;"_"&amp;S$14,summary_glance!$X:$X,0),0)&amp;")", "")</f>
        <v>0.008
(0.013)</v>
      </c>
      <c r="T21" s="4" t="str">
        <f>IFERROR(INDEX(summary_glance!$AA:$AA,MATCH($F21&amp;"_"&amp;T$14,summary_glance!$X:$X,0),0) &amp; "
("&amp;INDEX(summary_glance!$AB:$AB,MATCH($F21&amp;"_"&amp;T$14,summary_glance!$X:$X,0),0)&amp;")", "")</f>
        <v>0.020
(0.015)</v>
      </c>
    </row>
    <row r="22" spans="2:20" hidden="1" outlineLevel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2:20" hidden="1" outlineLevel="1">
      <c r="B23" s="11"/>
      <c r="C23" s="10" t="str">
        <f>E23&amp;"~to~"&amp;D23</f>
        <v>G4~to~G5</v>
      </c>
      <c r="D23" s="10" t="s">
        <v>185</v>
      </c>
      <c r="E23" s="10" t="s">
        <v>183</v>
      </c>
      <c r="F23" s="3" t="s">
        <v>60</v>
      </c>
      <c r="G23" s="3"/>
      <c r="H23" s="3">
        <f>IFERROR(INDEX(summary_glance!$Y:$Y,MATCH($F23&amp;"_"&amp;H$14,summary_glance!$X:$X,0),0),"na")</f>
        <v>132941</v>
      </c>
      <c r="I23" s="3">
        <f>IFERROR(INDEX(summary_glance!$Y:$Y,MATCH($F23&amp;"_"&amp;I$14,summary_glance!$X:$X,0),0),"na")</f>
        <v>132942</v>
      </c>
      <c r="J23" s="3" t="str">
        <f>IFERROR(INDEX(summary_glance!$Y:$Y,MATCH($F23&amp;"_"&amp;J$14,summary_glance!$X:$X,0),0),"na")</f>
        <v>na</v>
      </c>
      <c r="K23" s="3" t="str">
        <f>IFERROR(INDEX(summary_glance!$Y:$Y,MATCH($F23&amp;"_"&amp;K$14,summary_glance!$X:$X,0),0),"na")</f>
        <v>na</v>
      </c>
      <c r="L23" s="3">
        <f>IFERROR(INDEX(summary_glance!$Y:$Y,MATCH($F23&amp;"_"&amp;L$14,summary_glance!$X:$X,0),0),"na")</f>
        <v>44152</v>
      </c>
      <c r="M23" s="3" t="str">
        <f>IFERROR(INDEX(summary_glance!$Y:$Y,MATCH($F23&amp;"_"&amp;M$14,summary_glance!$X:$X,0),0),"na")</f>
        <v>na</v>
      </c>
      <c r="N23" s="3"/>
      <c r="O23" s="3" t="str">
        <f>IFERROR(INDEX(summary_glance!$AD:$AD,MATCH($F23&amp;"_"&amp;O$14,summary_glance!$X:$X,0),0), "")</f>
        <v>0.000, 11</v>
      </c>
      <c r="P23" s="3" t="str">
        <f>IFERROR(INDEX(summary_glance!$AD:$AD,MATCH($F23&amp;"_"&amp;P$14,summary_glance!$X:$X,0),0), "")</f>
        <v>0.000, 11</v>
      </c>
      <c r="Q23" s="3" t="str">
        <f>IFERROR(INDEX(summary_glance!$AD:$AD,MATCH($F23&amp;"_"&amp;Q$14,summary_glance!$X:$X,0),0), "")</f>
        <v/>
      </c>
      <c r="R23" s="3" t="str">
        <f>IFERROR(INDEX(summary_glance!$AD:$AD,MATCH($F23&amp;"_"&amp;R$14,summary_glance!$X:$X,0),0), "")</f>
        <v/>
      </c>
      <c r="S23" s="3" t="str">
        <f>IFERROR(INDEX(summary_glance!$AD:$AD,MATCH($F23&amp;"_"&amp;S$14,summary_glance!$X:$X,0),0), "")</f>
        <v>0.721, 9</v>
      </c>
      <c r="T23" s="3" t="str">
        <f>IFERROR(INDEX(summary_glance!$AD:$AD,MATCH($F23&amp;"_"&amp;T$14,summary_glance!$X:$X,0),0), "")</f>
        <v/>
      </c>
    </row>
    <row r="24" spans="2:20" hidden="1" outlineLevel="1">
      <c r="B24" s="11"/>
      <c r="C24" s="10" t="str">
        <f t="shared" ref="C24:C27" si="3">E24&amp;"~to~"&amp;D24</f>
        <v>G5~to~G6</v>
      </c>
      <c r="D24" s="10" t="s">
        <v>186</v>
      </c>
      <c r="E24" s="10" t="s">
        <v>185</v>
      </c>
      <c r="F24" s="3" t="s">
        <v>604</v>
      </c>
      <c r="G24" s="3"/>
      <c r="H24" s="3">
        <f>IFERROR(INDEX(summary_glance!$Y:$Y,MATCH($F24&amp;"_"&amp;H$14,summary_glance!$X:$X,0),0),"na")</f>
        <v>136268</v>
      </c>
      <c r="I24" s="3">
        <f>IFERROR(INDEX(summary_glance!$Y:$Y,MATCH($F24&amp;"_"&amp;I$14,summary_glance!$X:$X,0),0),"na")</f>
        <v>136283</v>
      </c>
      <c r="J24" s="3" t="str">
        <f>IFERROR(INDEX(summary_glance!$Y:$Y,MATCH($F24&amp;"_"&amp;J$14,summary_glance!$X:$X,0),0),"na")</f>
        <v>na</v>
      </c>
      <c r="K24" s="3" t="str">
        <f>IFERROR(INDEX(summary_glance!$Y:$Y,MATCH($F24&amp;"_"&amp;K$14,summary_glance!$X:$X,0),0),"na")</f>
        <v>na</v>
      </c>
      <c r="L24" s="3">
        <f>IFERROR(INDEX(summary_glance!$Y:$Y,MATCH($F24&amp;"_"&amp;L$14,summary_glance!$X:$X,0),0),"na")</f>
        <v>44953</v>
      </c>
      <c r="M24" s="3">
        <f>IFERROR(INDEX(summary_glance!$Y:$Y,MATCH($F24&amp;"_"&amp;M$14,summary_glance!$X:$X,0),0),"na")</f>
        <v>43874</v>
      </c>
      <c r="N24" s="3"/>
      <c r="O24" s="3" t="str">
        <f>IFERROR(INDEX(summary_glance!$AD:$AD,MATCH($F24&amp;"_"&amp;O$14,summary_glance!$X:$X,0),0), "")</f>
        <v>0.000, 11</v>
      </c>
      <c r="P24" s="3" t="str">
        <f>IFERROR(INDEX(summary_glance!$AD:$AD,MATCH($F24&amp;"_"&amp;P$14,summary_glance!$X:$X,0),0), "")</f>
        <v>0.000, 11</v>
      </c>
      <c r="Q24" s="3" t="str">
        <f>IFERROR(INDEX(summary_glance!$AD:$AD,MATCH($F24&amp;"_"&amp;Q$14,summary_glance!$X:$X,0),0), "")</f>
        <v/>
      </c>
      <c r="R24" s="3" t="str">
        <f>IFERROR(INDEX(summary_glance!$AD:$AD,MATCH($F24&amp;"_"&amp;R$14,summary_glance!$X:$X,0),0), "")</f>
        <v/>
      </c>
      <c r="S24" s="3" t="str">
        <f>IFERROR(INDEX(summary_glance!$AD:$AD,MATCH($F24&amp;"_"&amp;S$14,summary_glance!$X:$X,0),0), "")</f>
        <v>0.721, 9</v>
      </c>
      <c r="T24" s="3" t="str">
        <f>IFERROR(INDEX(summary_glance!$AD:$AD,MATCH($F24&amp;"_"&amp;T$14,summary_glance!$X:$X,0),0), "")</f>
        <v>0.721, 9</v>
      </c>
    </row>
    <row r="25" spans="2:20" hidden="1" outlineLevel="1">
      <c r="B25" s="19"/>
      <c r="C25" s="10" t="str">
        <f t="shared" si="3"/>
        <v>G6~to~G7</v>
      </c>
      <c r="D25" s="10" t="s">
        <v>187</v>
      </c>
      <c r="E25" s="10" t="s">
        <v>186</v>
      </c>
      <c r="F25" s="3" t="s">
        <v>54</v>
      </c>
      <c r="G25" s="16"/>
      <c r="H25" s="3">
        <f>IFERROR(INDEX(summary_glance!$Y:$Y,MATCH($F25&amp;"_"&amp;H$14,summary_glance!$X:$X,0),0),"na")</f>
        <v>129894</v>
      </c>
      <c r="I25" s="3">
        <f>IFERROR(INDEX(summary_glance!$Y:$Y,MATCH($F25&amp;"_"&amp;I$14,summary_glance!$X:$X,0),0),"na")</f>
        <v>129896</v>
      </c>
      <c r="J25" s="3" t="str">
        <f>IFERROR(INDEX(summary_glance!$Y:$Y,MATCH($F25&amp;"_"&amp;J$14,summary_glance!$X:$X,0),0),"na")</f>
        <v>na</v>
      </c>
      <c r="K25" s="3">
        <f>IFERROR(INDEX(summary_glance!$Y:$Y,MATCH($F25&amp;"_"&amp;K$14,summary_glance!$X:$X,0),0),"na")</f>
        <v>41808</v>
      </c>
      <c r="L25" s="3" t="str">
        <f>IFERROR(INDEX(summary_glance!$Y:$Y,MATCH($F25&amp;"_"&amp;L$14,summary_glance!$X:$X,0),0),"na")</f>
        <v>na</v>
      </c>
      <c r="M25" s="3">
        <f>IFERROR(INDEX(summary_glance!$Y:$Y,MATCH($F25&amp;"_"&amp;M$14,summary_glance!$X:$X,0),0),"na")</f>
        <v>41087</v>
      </c>
      <c r="N25" s="3"/>
      <c r="O25" s="3" t="str">
        <f>IFERROR(INDEX(summary_glance!$AD:$AD,MATCH($F25&amp;"_"&amp;O$14,summary_glance!$X:$X,0),0), "")</f>
        <v>0.000, 11</v>
      </c>
      <c r="P25" s="3" t="str">
        <f>IFERROR(INDEX(summary_glance!$AD:$AD,MATCH($F25&amp;"_"&amp;P$14,summary_glance!$X:$X,0),0), "")</f>
        <v>0.098, 11</v>
      </c>
      <c r="Q25" s="3" t="str">
        <f>IFERROR(INDEX(summary_glance!$AD:$AD,MATCH($F25&amp;"_"&amp;Q$14,summary_glance!$X:$X,0),0), "")</f>
        <v/>
      </c>
      <c r="R25" s="3" t="str">
        <f>IFERROR(INDEX(summary_glance!$AD:$AD,MATCH($F25&amp;"_"&amp;R$14,summary_glance!$X:$X,0),0), "")</f>
        <v>0.721, 9</v>
      </c>
      <c r="S25" s="3" t="str">
        <f>IFERROR(INDEX(summary_glance!$AD:$AD,MATCH($F25&amp;"_"&amp;S$14,summary_glance!$X:$X,0),0), "")</f>
        <v/>
      </c>
      <c r="T25" s="3" t="str">
        <f>IFERROR(INDEX(summary_glance!$AD:$AD,MATCH($F25&amp;"_"&amp;T$14,summary_glance!$X:$X,0),0), "")</f>
        <v>0.721, 9</v>
      </c>
    </row>
    <row r="26" spans="2:20" hidden="1" outlineLevel="1">
      <c r="B26" s="20"/>
      <c r="C26" s="10" t="str">
        <f t="shared" si="3"/>
        <v>G7~to~G8</v>
      </c>
      <c r="D26" s="10" t="s">
        <v>188</v>
      </c>
      <c r="E26" s="10" t="s">
        <v>187</v>
      </c>
      <c r="F26" s="3" t="s">
        <v>51</v>
      </c>
      <c r="G26" s="16"/>
      <c r="H26" s="3">
        <f>IFERROR(INDEX(summary_glance!$Y:$Y,MATCH($F26&amp;"_"&amp;H$14,summary_glance!$X:$X,0),0),"na")</f>
        <v>133384</v>
      </c>
      <c r="I26" s="3">
        <f>IFERROR(INDEX(summary_glance!$Y:$Y,MATCH($F26&amp;"_"&amp;I$14,summary_glance!$X:$X,0),0),"na")</f>
        <v>133394</v>
      </c>
      <c r="J26" s="3" t="str">
        <f>IFERROR(INDEX(summary_glance!$Y:$Y,MATCH($F26&amp;"_"&amp;J$14,summary_glance!$X:$X,0),0),"na")</f>
        <v>na</v>
      </c>
      <c r="K26" s="3">
        <f>IFERROR(INDEX(summary_glance!$Y:$Y,MATCH($F26&amp;"_"&amp;K$14,summary_glance!$X:$X,0),0),"na")</f>
        <v>41808</v>
      </c>
      <c r="L26" s="3">
        <f>IFERROR(INDEX(summary_glance!$Y:$Y,MATCH($F26&amp;"_"&amp;L$14,summary_glance!$X:$X,0),0),"na")</f>
        <v>44444</v>
      </c>
      <c r="M26" s="3" t="str">
        <f>IFERROR(INDEX(summary_glance!$Y:$Y,MATCH($F26&amp;"_"&amp;M$14,summary_glance!$X:$X,0),0),"na")</f>
        <v>na</v>
      </c>
      <c r="N26" s="3"/>
      <c r="O26" s="3" t="str">
        <f>IFERROR(INDEX(summary_glance!$AD:$AD,MATCH($F26&amp;"_"&amp;O$14,summary_glance!$X:$X,0),0), "")</f>
        <v>0.000, 11</v>
      </c>
      <c r="P26" s="3" t="str">
        <f>IFERROR(INDEX(summary_glance!$AD:$AD,MATCH($F26&amp;"_"&amp;P$14,summary_glance!$X:$X,0),0), "")</f>
        <v>0.000, 11</v>
      </c>
      <c r="Q26" s="3" t="str">
        <f>IFERROR(INDEX(summary_glance!$AD:$AD,MATCH($F26&amp;"_"&amp;Q$14,summary_glance!$X:$X,0),0), "")</f>
        <v/>
      </c>
      <c r="R26" s="3" t="str">
        <f>IFERROR(INDEX(summary_glance!$AD:$AD,MATCH($F26&amp;"_"&amp;R$14,summary_glance!$X:$X,0),0), "")</f>
        <v>0.782, 9</v>
      </c>
      <c r="S26" s="3" t="str">
        <f>IFERROR(INDEX(summary_glance!$AD:$AD,MATCH($F26&amp;"_"&amp;S$14,summary_glance!$X:$X,0),0), "")</f>
        <v>0.844, 9</v>
      </c>
      <c r="T26" s="3" t="str">
        <f>IFERROR(INDEX(summary_glance!$AD:$AD,MATCH($F26&amp;"_"&amp;T$14,summary_glance!$X:$X,0),0), "")</f>
        <v/>
      </c>
    </row>
    <row r="27" spans="2:20" hidden="1" outlineLevel="1">
      <c r="B27" s="12"/>
      <c r="C27" s="18" t="str">
        <f t="shared" si="3"/>
        <v>G8~to~G9</v>
      </c>
      <c r="D27" s="18" t="s">
        <v>189</v>
      </c>
      <c r="E27" s="18" t="s">
        <v>188</v>
      </c>
      <c r="F27" s="4" t="s">
        <v>47</v>
      </c>
      <c r="G27" s="4"/>
      <c r="H27" s="4">
        <f>IFERROR(INDEX(summary_glance!$Y:$Y,MATCH($F27&amp;"_"&amp;H$14,summary_glance!$X:$X,0),0),"na")</f>
        <v>135904</v>
      </c>
      <c r="I27" s="4">
        <f>IFERROR(INDEX(summary_glance!$Y:$Y,MATCH($F27&amp;"_"&amp;I$14,summary_glance!$X:$X,0),0),"na")</f>
        <v>135893</v>
      </c>
      <c r="J27" s="4">
        <f>IFERROR(INDEX(summary_glance!$Y:$Y,MATCH($F27&amp;"_"&amp;J$14,summary_glance!$X:$X,0),0),"na")</f>
        <v>135920</v>
      </c>
      <c r="K27" s="4" t="str">
        <f>IFERROR(INDEX(summary_glance!$Y:$Y,MATCH($F27&amp;"_"&amp;K$14,summary_glance!$X:$X,0),0),"na")</f>
        <v>na</v>
      </c>
      <c r="L27" s="4">
        <f>IFERROR(INDEX(summary_glance!$Y:$Y,MATCH($F27&amp;"_"&amp;L$14,summary_glance!$X:$X,0),0),"na")</f>
        <v>43855</v>
      </c>
      <c r="M27" s="4">
        <f>IFERROR(INDEX(summary_glance!$Y:$Y,MATCH($F27&amp;"_"&amp;M$14,summary_glance!$X:$X,0),0),"na")</f>
        <v>44667</v>
      </c>
      <c r="N27" s="4"/>
      <c r="O27" s="4" t="str">
        <f>IFERROR(INDEX(summary_glance!$AD:$AD,MATCH($F27&amp;"_"&amp;O$14,summary_glance!$X:$X,0),0), "")</f>
        <v>0.231, 11</v>
      </c>
      <c r="P27" s="4" t="str">
        <f>IFERROR(INDEX(summary_glance!$AD:$AD,MATCH($F27&amp;"_"&amp;P$14,summary_glance!$X:$X,0),0), "")</f>
        <v>0.000, 11</v>
      </c>
      <c r="Q27" s="4" t="str">
        <f>IFERROR(INDEX(summary_glance!$AD:$AD,MATCH($F27&amp;"_"&amp;Q$14,summary_glance!$X:$X,0),0), "")</f>
        <v>0.000, 11</v>
      </c>
      <c r="R27" s="4" t="str">
        <f>IFERROR(INDEX(summary_glance!$AD:$AD,MATCH($F27&amp;"_"&amp;R$14,summary_glance!$X:$X,0),0), "")</f>
        <v/>
      </c>
      <c r="S27" s="4" t="str">
        <f>IFERROR(INDEX(summary_glance!$AD:$AD,MATCH($F27&amp;"_"&amp;S$14,summary_glance!$X:$X,0),0), "")</f>
        <v>0.721, 9</v>
      </c>
      <c r="T27" s="4" t="str">
        <f>IFERROR(INDEX(summary_glance!$AD:$AD,MATCH($F27&amp;"_"&amp;T$14,summary_glance!$X:$X,0),0), "")</f>
        <v>0.721, 9</v>
      </c>
    </row>
    <row r="28" spans="2:20" ht="26" hidden="1" customHeight="1" outlineLevel="2">
      <c r="B28" s="20"/>
      <c r="C28" s="20" t="s">
        <v>130</v>
      </c>
      <c r="D28" s="20"/>
      <c r="E28" s="10" t="s">
        <v>33</v>
      </c>
      <c r="F28" s="3" t="s">
        <v>33</v>
      </c>
      <c r="G28" s="16"/>
      <c r="H28" s="3" t="str">
        <f>IFERROR(IF(COUNTIF(INDEX(summary_glance!$Z:$Z,MATCH($F$21&amp;"_"&amp;H$14,summary_glance!$X:$X,0),0),"*"&amp;$F$28&amp;"*")&gt;0,"¥checkmark", ""),"")</f>
        <v/>
      </c>
      <c r="I28" s="3" t="str">
        <f>IFERROR(IF(COUNTIF(INDEX(summary_glance!$Z:$Z,MATCH($F$21&amp;"_"&amp;I$14,summary_glance!$X:$X,0),0),"*"&amp;$F$28&amp;"*")&gt;0,"¥checkmark", ""),"")</f>
        <v/>
      </c>
      <c r="J28" s="3" t="str">
        <f>IFERROR(IF(COUNTIF(INDEX(summary_glance!$Z:$Z,MATCH($F$21&amp;"_"&amp;J$14,summary_glance!$X:$X,0),0),"*"&amp;$F$28&amp;"*")&gt;0,"¥checkmark", ""),"")</f>
        <v/>
      </c>
      <c r="K28" s="3" t="str">
        <f>IFERROR(IF(COUNTIF(INDEX(summary_glance!$Z:$Z,MATCH($F$21&amp;"_"&amp;K$14,summary_glance!$X:$X,0),0),"*"&amp;$F$28&amp;"*")&gt;0,"¥checkmark", ""),"")</f>
        <v/>
      </c>
      <c r="L28" s="3" t="str">
        <f>IFERROR(IF(COUNTIF(INDEX(summary_glance!$Z:$Z,MATCH($F$21&amp;"_"&amp;L$14,summary_glance!$X:$X,0),0),"*"&amp;$F$28&amp;"*")&gt;0,"¥checkmark", ""),"")</f>
        <v/>
      </c>
      <c r="M28" s="3" t="str">
        <f>IFERROR(IF(COUNTIF(INDEX(summary_glance!$Z:$Z,MATCH($F$21&amp;"_"&amp;M$14,summary_glance!$X:$X,0),0),"*"&amp;$F$28&amp;"*")&gt;0,"¥checkmark", ""),"")</f>
        <v/>
      </c>
      <c r="N28" s="3"/>
      <c r="O28" s="3" t="str">
        <f>IFERROR(IF(COUNTIF(INDEX(summary_glance!$Z:$Z,MATCH($F$21&amp;"_"&amp;O$14,summary_glance!$X:$X,0),0),"*"&amp;$F$28&amp;"*")&gt;0,"¥checkmark", ""),"")</f>
        <v/>
      </c>
      <c r="P28" s="3" t="str">
        <f>IFERROR(IF(COUNTIF(INDEX(summary_glance!$Z:$Z,MATCH($F$21&amp;"_"&amp;P$14,summary_glance!$X:$X,0),0),"*"&amp;$F$28&amp;"*")&gt;0,"¥checkmark", ""),"")</f>
        <v/>
      </c>
      <c r="Q28" s="3" t="str">
        <f>IFERROR(IF(COUNTIF(INDEX(summary_glance!$Z:$Z,MATCH($F$21&amp;"_"&amp;Q$14,summary_glance!$X:$X,0),0),"*"&amp;$F$28&amp;"*")&gt;0,"¥checkmark", ""),"")</f>
        <v/>
      </c>
      <c r="R28" s="3" t="str">
        <f>IFERROR(IF(COUNTIF(INDEX(summary_glance!$Z:$Z,MATCH($F$20&amp;"_"&amp;R$14,summary_glance!$X:$X,0),0),"*"&amp;$F$28&amp;"*")&gt;0,"¥checkmark", ""),"")</f>
        <v/>
      </c>
      <c r="S28" s="3" t="str">
        <f>IFERROR(IF(COUNTIF(INDEX(summary_glance!$Z:$Z,MATCH($F$21&amp;"_"&amp;S$14,summary_glance!$X:$X,0),0),"*"&amp;$F$28&amp;"*")&gt;0,"¥checkmark", ""),"")</f>
        <v/>
      </c>
      <c r="T28" s="3" t="str">
        <f>IFERROR(IF(COUNTIF(INDEX(summary_glance!$Z:$Z,MATCH($F$21&amp;"_"&amp;T$14,summary_glance!$X:$X,0),0),"*"&amp;$F$28&amp;"*")&gt;0,"¥checkmark", ""),"")</f>
        <v/>
      </c>
    </row>
    <row r="29" spans="2:20" ht="26" hidden="1" customHeight="1" outlineLevel="2">
      <c r="B29" s="19"/>
      <c r="C29" s="20" t="s">
        <v>131</v>
      </c>
      <c r="D29" s="20"/>
      <c r="E29" s="10" t="s">
        <v>33</v>
      </c>
      <c r="F29" s="3" t="s">
        <v>33</v>
      </c>
      <c r="G29" s="16"/>
      <c r="H29" s="16" t="str">
        <f>IFERROR(IF(COUNTIF(INDEX(summary_glance!$Z:$Z,MATCH($F$21&amp;"_"&amp;H$14,summary_glance!$X:$X,0),0),"*"&amp;$F$28&amp;"*")&gt;0,"¥checkmark", ""),"")</f>
        <v/>
      </c>
      <c r="I29" s="16" t="str">
        <f>IFERROR(IF(COUNTIF(INDEX(summary_glance!$Z:$Z,MATCH($F$21&amp;"_"&amp;I$14,summary_glance!$X:$X,0),0),"*"&amp;$F$28&amp;"*")&gt;0,"¥checkmark", ""),"")</f>
        <v/>
      </c>
      <c r="J29" s="16" t="str">
        <f>IFERROR(IF(COUNTIF(INDEX(summary_glance!$Z:$Z,MATCH($F$21&amp;"_"&amp;J$14,summary_glance!$X:$X,0),0),"*"&amp;$F$28&amp;"*")&gt;0,"¥checkmark", ""),"")</f>
        <v/>
      </c>
      <c r="K29" s="16" t="str">
        <f>IFERROR(IF(COUNTIF(INDEX(summary_glance!$Z:$Z,MATCH($F$21&amp;"_"&amp;K$14,summary_glance!$X:$X,0),0),"*"&amp;$F$28&amp;"*")&gt;0,"¥checkmark", ""),"")</f>
        <v/>
      </c>
      <c r="L29" s="16" t="str">
        <f>IFERROR(IF(COUNTIF(INDEX(summary_glance!$Z:$Z,MATCH($F$21&amp;"_"&amp;L$14,summary_glance!$X:$X,0),0),"*"&amp;$F$28&amp;"*")&gt;0,"¥checkmark", ""),"")</f>
        <v/>
      </c>
      <c r="M29" s="16" t="str">
        <f>IFERROR(IF(COUNTIF(INDEX(summary_glance!$Z:$Z,MATCH($F$21&amp;"_"&amp;M$14,summary_glance!$X:$X,0),0),"*"&amp;$F$28&amp;"*")&gt;0,"¥checkmark", ""),"")</f>
        <v/>
      </c>
      <c r="N29" s="16"/>
      <c r="O29" s="16" t="str">
        <f>IFERROR(IF(COUNTIF(INDEX(summary_glance!$Z:$Z,MATCH($F$21&amp;"_"&amp;O$14,summary_glance!$X:$X,0),0),"*"&amp;$F$28&amp;"*")&gt;0,"¥checkmark", ""),"")</f>
        <v/>
      </c>
      <c r="P29" s="16" t="str">
        <f>IFERROR(IF(COUNTIF(INDEX(summary_glance!$Z:$Z,MATCH($F$21&amp;"_"&amp;P$14,summary_glance!$X:$X,0),0),"*"&amp;$F$28&amp;"*")&gt;0,"¥checkmark", ""),"")</f>
        <v/>
      </c>
      <c r="Q29" s="16" t="str">
        <f>IFERROR(IF(COUNTIF(INDEX(summary_glance!$Z:$Z,MATCH($F$21&amp;"_"&amp;Q$14,summary_glance!$X:$X,0),0),"*"&amp;$F$28&amp;"*")&gt;0,"¥checkmark", ""),"")</f>
        <v/>
      </c>
      <c r="R29" s="16" t="str">
        <f>IFERROR(IF(COUNTIF(INDEX(summary_glance!$Z:$Z,MATCH($F$20&amp;"_"&amp;R$14,summary_glance!$X:$X,0),0),"*"&amp;$F$28&amp;"*")&gt;0,"¥checkmark", ""),"")</f>
        <v/>
      </c>
      <c r="S29" s="16" t="str">
        <f>IFERROR(IF(COUNTIF(INDEX(summary_glance!$Z:$Z,MATCH($F$21&amp;"_"&amp;S$14,summary_glance!$X:$X,0),0),"*"&amp;$F$28&amp;"*")&gt;0,"¥checkmark", ""),"")</f>
        <v/>
      </c>
      <c r="T29" s="16" t="str">
        <f>IFERROR(IF(COUNTIF(INDEX(summary_glance!$Z:$Z,MATCH($F$21&amp;"_"&amp;T$14,summary_glance!$X:$X,0),0),"*"&amp;$F$28&amp;"*")&gt;0,"¥checkmark", ""),"")</f>
        <v/>
      </c>
    </row>
    <row r="30" spans="2:20" ht="26" hidden="1" customHeight="1" outlineLevel="2">
      <c r="B30" s="20"/>
      <c r="C30" s="20" t="s">
        <v>132</v>
      </c>
      <c r="D30" s="20"/>
      <c r="E30" s="10" t="s">
        <v>33</v>
      </c>
      <c r="F30" s="3" t="s">
        <v>33</v>
      </c>
      <c r="G30" s="16"/>
      <c r="H30" s="16" t="str">
        <f>IFERROR(IF(COUNTIF(INDEX(summary_glance!$Z:$Z,MATCH($F$21&amp;"_"&amp;H$14,summary_glance!$X:$X,0),0),"*"&amp;$F$28&amp;"*")&gt;0,"¥checkmark", ""),"")</f>
        <v/>
      </c>
      <c r="I30" s="16" t="str">
        <f>IFERROR(IF(COUNTIF(INDEX(summary_glance!$Z:$Z,MATCH($F$21&amp;"_"&amp;I$14,summary_glance!$X:$X,0),0),"*"&amp;$F$28&amp;"*")&gt;0,"¥checkmark", ""),"")</f>
        <v/>
      </c>
      <c r="J30" s="16" t="str">
        <f>IFERROR(IF(COUNTIF(INDEX(summary_glance!$Z:$Z,MATCH($F$21&amp;"_"&amp;J$14,summary_glance!$X:$X,0),0),"*"&amp;$F$28&amp;"*")&gt;0,"¥checkmark", ""),"")</f>
        <v/>
      </c>
      <c r="K30" s="16" t="str">
        <f>IFERROR(IF(COUNTIF(INDEX(summary_glance!$Z:$Z,MATCH($F$21&amp;"_"&amp;K$14,summary_glance!$X:$X,0),0),"*"&amp;$F$28&amp;"*")&gt;0,"¥checkmark", ""),"")</f>
        <v/>
      </c>
      <c r="L30" s="16" t="str">
        <f>IFERROR(IF(COUNTIF(INDEX(summary_glance!$Z:$Z,MATCH($F$21&amp;"_"&amp;L$14,summary_glance!$X:$X,0),0),"*"&amp;$F$28&amp;"*")&gt;0,"¥checkmark", ""),"")</f>
        <v/>
      </c>
      <c r="M30" s="16" t="str">
        <f>IFERROR(IF(COUNTIF(INDEX(summary_glance!$Z:$Z,MATCH($F$21&amp;"_"&amp;M$14,summary_glance!$X:$X,0),0),"*"&amp;$F$28&amp;"*")&gt;0,"¥checkmark", ""),"")</f>
        <v/>
      </c>
      <c r="N30" s="16"/>
      <c r="O30" s="16" t="str">
        <f>IFERROR(IF(COUNTIF(INDEX(summary_glance!$Z:$Z,MATCH($F$21&amp;"_"&amp;O$14,summary_glance!$X:$X,0),0),"*"&amp;$F$28&amp;"*")&gt;0,"¥checkmark", ""),"")</f>
        <v/>
      </c>
      <c r="P30" s="16" t="str">
        <f>IFERROR(IF(COUNTIF(INDEX(summary_glance!$Z:$Z,MATCH($F$21&amp;"_"&amp;P$14,summary_glance!$X:$X,0),0),"*"&amp;$F$28&amp;"*")&gt;0,"¥checkmark", ""),"")</f>
        <v/>
      </c>
      <c r="Q30" s="16" t="str">
        <f>IFERROR(IF(COUNTIF(INDEX(summary_glance!$Z:$Z,MATCH($F$21&amp;"_"&amp;Q$14,summary_glance!$X:$X,0),0),"*"&amp;$F$28&amp;"*")&gt;0,"¥checkmark", ""),"")</f>
        <v/>
      </c>
      <c r="R30" s="16" t="str">
        <f>IFERROR(IF(COUNTIF(INDEX(summary_glance!$Z:$Z,MATCH($F$20&amp;"_"&amp;R$14,summary_glance!$X:$X,0),0),"*"&amp;$F$28&amp;"*")&gt;0,"¥checkmark", ""),"")</f>
        <v/>
      </c>
      <c r="S30" s="16" t="str">
        <f>IFERROR(IF(COUNTIF(INDEX(summary_glance!$Z:$Z,MATCH($F$21&amp;"_"&amp;S$14,summary_glance!$X:$X,0),0),"*"&amp;$F$28&amp;"*")&gt;0,"¥checkmark", ""),"")</f>
        <v/>
      </c>
      <c r="T30" s="16" t="str">
        <f>IFERROR(IF(COUNTIF(INDEX(summary_glance!$Z:$Z,MATCH($F$21&amp;"_"&amp;T$14,summary_glance!$X:$X,0),0),"*"&amp;$F$28&amp;"*")&gt;0,"¥checkmark", ""),"")</f>
        <v/>
      </c>
    </row>
    <row r="31" spans="2:20" ht="26" hidden="1" customHeight="1" outlineLevel="2">
      <c r="B31" s="12"/>
      <c r="C31" s="18" t="s">
        <v>133</v>
      </c>
      <c r="D31" s="18"/>
      <c r="E31" s="18" t="s">
        <v>33</v>
      </c>
      <c r="F31" s="4" t="s">
        <v>33</v>
      </c>
      <c r="G31" s="4"/>
      <c r="H31" s="4" t="str">
        <f>IFERROR(IF(COUNTIF(INDEX(summary_glance!$Z:$Z,MATCH($F$21&amp;"_"&amp;H$14,summary_glance!$X:$X,0),0),"*"&amp;$F$28&amp;"*")&gt;0,"¥checkmark", ""),"")</f>
        <v/>
      </c>
      <c r="I31" s="4" t="str">
        <f>IFERROR(IF(COUNTIF(INDEX(summary_glance!$Z:$Z,MATCH($F$21&amp;"_"&amp;I$14,summary_glance!$X:$X,0),0),"*"&amp;$F$28&amp;"*")&gt;0,"¥checkmark", ""),"")</f>
        <v/>
      </c>
      <c r="J31" s="4" t="str">
        <f>IFERROR(IF(COUNTIF(INDEX(summary_glance!$Z:$Z,MATCH($F$21&amp;"_"&amp;J$14,summary_glance!$X:$X,0),0),"*"&amp;$F$28&amp;"*")&gt;0,"¥checkmark", ""),"")</f>
        <v/>
      </c>
      <c r="K31" s="4" t="str">
        <f>IFERROR(IF(COUNTIF(INDEX(summary_glance!$Z:$Z,MATCH($F$21&amp;"_"&amp;K$14,summary_glance!$X:$X,0),0),"*"&amp;$F$28&amp;"*")&gt;0,"¥checkmark", ""),"")</f>
        <v/>
      </c>
      <c r="L31" s="4" t="str">
        <f>IFERROR(IF(COUNTIF(INDEX(summary_glance!$Z:$Z,MATCH($F$21&amp;"_"&amp;L$14,summary_glance!$X:$X,0),0),"*"&amp;$F$28&amp;"*")&gt;0,"¥checkmark", ""),"")</f>
        <v/>
      </c>
      <c r="M31" s="4" t="str">
        <f>IFERROR(IF(COUNTIF(INDEX(summary_glance!$Z:$Z,MATCH($F$21&amp;"_"&amp;M$14,summary_glance!$X:$X,0),0),"*"&amp;$F$28&amp;"*")&gt;0,"¥checkmark", ""),"")</f>
        <v/>
      </c>
      <c r="N31" s="4"/>
      <c r="O31" s="4" t="str">
        <f>IFERROR(IF(COUNTIF(INDEX(summary_glance!$Z:$Z,MATCH($F$21&amp;"_"&amp;O$14,summary_glance!$X:$X,0),0),"*"&amp;$F$28&amp;"*")&gt;0,"¥checkmark", ""),"")</f>
        <v/>
      </c>
      <c r="P31" s="4" t="str">
        <f>IFERROR(IF(COUNTIF(INDEX(summary_glance!$Z:$Z,MATCH($F$21&amp;"_"&amp;P$14,summary_glance!$X:$X,0),0),"*"&amp;$F$28&amp;"*")&gt;0,"¥checkmark", ""),"")</f>
        <v/>
      </c>
      <c r="Q31" s="4" t="str">
        <f>IFERROR(IF(COUNTIF(INDEX(summary_glance!$Z:$Z,MATCH($F$21&amp;"_"&amp;Q$14,summary_glance!$X:$X,0),0),"*"&amp;$F$28&amp;"*")&gt;0,"¥checkmark", ""),"")</f>
        <v/>
      </c>
      <c r="R31" s="4" t="str">
        <f>IFERROR(IF(COUNTIF(INDEX(summary_glance!$Z:$Z,MATCH($F$20&amp;"_"&amp;R$14,summary_glance!$X:$X,0),0),"*"&amp;$F$28&amp;"*")&gt;0,"¥checkmark", ""),"")</f>
        <v/>
      </c>
      <c r="S31" s="4" t="str">
        <f>IFERROR(IF(COUNTIF(INDEX(summary_glance!$Z:$Z,MATCH($F$21&amp;"_"&amp;S$14,summary_glance!$X:$X,0),0),"*"&amp;$F$28&amp;"*")&gt;0,"¥checkmark", ""),"")</f>
        <v/>
      </c>
      <c r="T31" s="4" t="str">
        <f>IFERROR(IF(COUNTIF(INDEX(summary_glance!$Z:$Z,MATCH($F$21&amp;"_"&amp;T$14,summary_glance!$X:$X,0),0),"*"&amp;$F$28&amp;"*")&gt;0,"¥checkmark", ""),"")</f>
        <v/>
      </c>
    </row>
    <row r="32" spans="2:20" ht="26" customHeight="1" collapsed="1">
      <c r="B32" s="19"/>
      <c r="C32" s="20" t="s">
        <v>165</v>
      </c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ht="26" customHeight="1" thickBot="1">
      <c r="B33" s="20"/>
      <c r="C33" s="29" t="s">
        <v>1163</v>
      </c>
      <c r="D33" s="29"/>
      <c r="E33" s="29"/>
      <c r="F33" s="5"/>
      <c r="G33" s="5"/>
      <c r="H33" s="5" t="str">
        <f>IF(COUNTIFS(H28:H31,"*checkmark*")&gt;0, "¥checkmark","")</f>
        <v/>
      </c>
      <c r="I33" s="5" t="str">
        <f t="shared" ref="I33:N33" si="4">IF(COUNTIFS(I28:I31,"*checkmark*")&gt;0, "¥checkmark","")</f>
        <v/>
      </c>
      <c r="J33" s="5" t="str">
        <f t="shared" si="4"/>
        <v/>
      </c>
      <c r="K33" s="5" t="str">
        <f>IF(COUNTIFS(K28:K31,"*checkmark*")&gt;0, "¥checkmark","")</f>
        <v/>
      </c>
      <c r="L33" s="5" t="str">
        <f t="shared" ref="L33:M33" si="5">IF(COUNTIFS(L28:L31,"*checkmark*")&gt;0, "¥checkmark","")</f>
        <v/>
      </c>
      <c r="M33" s="5" t="str">
        <f t="shared" si="5"/>
        <v/>
      </c>
      <c r="N33" s="5" t="str">
        <f t="shared" si="4"/>
        <v/>
      </c>
      <c r="O33" s="5" t="str">
        <f t="shared" ref="O33:T33" si="6">IF(COUNTIFS(O28:O31,"*checkmark*")&gt;0, "\checkmark","")</f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</row>
    <row r="34" spans="2:20" ht="22" thickTop="1">
      <c r="C34" s="14" t="s">
        <v>164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98C3-F2AC-B74E-9CC2-C9ABE8CDAA53}">
  <dimension ref="A1:P38"/>
  <sheetViews>
    <sheetView showGridLines="0" zoomScale="50" workbookViewId="0">
      <selection activeCell="O19" sqref="O19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19.140625" style="14" customWidth="1" collapsed="1"/>
    <col min="12" max="13" width="19.140625" style="14" customWidth="1"/>
    <col min="14" max="14" width="19.140625" style="14" customWidth="1" collapsed="1"/>
    <col min="15" max="16" width="19.140625" style="14" customWidth="1"/>
  </cols>
  <sheetData>
    <row r="1" spans="2:16">
      <c r="C1" s="52" t="s">
        <v>1155</v>
      </c>
    </row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">
        <v>41</v>
      </c>
      <c r="L4" s="23" t="s">
        <v>45</v>
      </c>
      <c r="M4" s="23" t="s">
        <v>1151</v>
      </c>
      <c r="N4" s="23" t="s">
        <v>1152</v>
      </c>
      <c r="O4" s="23" t="s">
        <v>1153</v>
      </c>
      <c r="P4" s="23" t="s">
        <v>1154</v>
      </c>
    </row>
    <row r="5" spans="2:16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</row>
    <row r="6" spans="2:16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</row>
    <row r="7" spans="2:16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/>
      <c r="N7" s="16"/>
      <c r="O7" s="16"/>
      <c r="P7" s="16"/>
    </row>
    <row r="8" spans="2:16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1145</v>
      </c>
      <c r="L8" s="16" t="s">
        <v>1146</v>
      </c>
      <c r="M8" s="16" t="s">
        <v>1147</v>
      </c>
      <c r="N8" s="16" t="s">
        <v>1148</v>
      </c>
      <c r="O8" s="16" t="s">
        <v>1149</v>
      </c>
      <c r="P8" s="16" t="s">
        <v>1150</v>
      </c>
    </row>
    <row r="9" spans="2:16" ht="42" hidden="1" outlineLevel="1">
      <c r="G9" s="14" t="s">
        <v>151</v>
      </c>
      <c r="H9" s="14" t="s">
        <v>151</v>
      </c>
      <c r="I9" s="14" t="s">
        <v>151</v>
      </c>
      <c r="K9" s="14" t="s">
        <v>605</v>
      </c>
      <c r="L9" s="14" t="s">
        <v>605</v>
      </c>
      <c r="M9" s="14" t="s">
        <v>605</v>
      </c>
      <c r="N9" s="14" t="s">
        <v>605</v>
      </c>
      <c r="O9" s="14" t="s">
        <v>605</v>
      </c>
      <c r="P9" s="14" t="s">
        <v>605</v>
      </c>
    </row>
    <row r="10" spans="2:16" hidden="1" outlineLevel="1">
      <c r="G10" s="21" t="s">
        <v>136</v>
      </c>
      <c r="H10" s="21" t="s">
        <v>136</v>
      </c>
      <c r="I10" s="21" t="s">
        <v>136</v>
      </c>
      <c r="J10" s="21"/>
      <c r="K10" s="21" t="s">
        <v>136</v>
      </c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</row>
    <row r="11" spans="2:16" hidden="1" outlineLevel="1"/>
    <row r="12" spans="2:16" hidden="1" outlineLevel="1"/>
    <row r="13" spans="2:16" hidden="1" outlineLevel="1"/>
    <row r="14" spans="2:16" ht="38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 t="shared" ref="K14:M14" si="1">CONCATENATE(K9,"_", K8)</f>
        <v>all_grade_t8_ra_cont_kokugo_level_std</v>
      </c>
      <c r="L14" s="4" t="str">
        <f t="shared" si="1"/>
        <v>all_grade_t8_ra_cont_math_level_std</v>
      </c>
      <c r="M14" s="4" t="str">
        <f t="shared" si="1"/>
        <v>all_grade_t8_ra_cont_eng_level_std</v>
      </c>
      <c r="N14" s="4" t="str">
        <f t="shared" ref="N14:P14" si="2">CONCATENATE(N9,"_", N8)</f>
        <v>all_grade_t8_ra_cont_selfcontrol_std</v>
      </c>
      <c r="O14" s="4" t="str">
        <f t="shared" si="2"/>
        <v>all_grade_t8_ra_cont_selfefficacy_std</v>
      </c>
      <c r="P14" s="4" t="str">
        <f t="shared" si="2"/>
        <v>all_grade_t8_ra_cont_dilligence_std</v>
      </c>
    </row>
    <row r="15" spans="2:16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38">
      <c r="B16" s="10"/>
      <c r="C16" s="10" t="str">
        <f>D16</f>
        <v>Grade~4</v>
      </c>
      <c r="D16" s="10" t="s">
        <v>946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0.411
(0.010)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0.393
(0.010)</v>
      </c>
      <c r="M16" s="3" t="str">
        <f>IFERROR(INDEX(summary_glance!$AA:$AA,MATCH($E16&amp;"_"&amp;M$14,summary_glance!$X:$X,0),0) &amp; "
("&amp;INDEX(summary_glance!$AB:$AB,MATCH($E16&amp;"_"&amp;M$14,summary_glance!$X:$X,0),0)&amp;")", "")</f>
        <v/>
      </c>
      <c r="N16" s="3" t="str">
        <f>IFERROR(INDEX(summary_glance!$AA:$AA,MATCH($E16&amp;"_"&amp;N$14,summary_glance!$X:$X,0),0) &amp; "
("&amp;INDEX(summary_glance!$AB:$AB,MATCH($E16&amp;"_"&amp;N$14,summary_glance!$X:$X,0),0)&amp;")", "")</f>
        <v>0.092
(0.015)</v>
      </c>
      <c r="O16" s="3" t="str">
        <f>IFERROR(INDEX(summary_glance!$AA:$AA,MATCH($E16&amp;"_"&amp;O$14,summary_glance!$X:$X,0),0) &amp; "
("&amp;INDEX(summary_glance!$AB:$AB,MATCH($E16&amp;"_"&amp;O$14,summary_glance!$X:$X,0),0)&amp;")", "")</f>
        <v/>
      </c>
      <c r="P16" s="3" t="str">
        <f>IFERROR(INDEX(summary_glance!$AA:$AA,MATCH($E16&amp;"_"&amp;P$14,summary_glance!$X:$X,0),0) &amp; "
("&amp;INDEX(summary_glance!$AB:$AB,MATCH($E16&amp;"_"&amp;P$14,summary_glance!$X:$X,0),0)&amp;")", "")</f>
        <v/>
      </c>
    </row>
    <row r="17" spans="1:16" ht="38">
      <c r="B17" s="11"/>
      <c r="C17" s="10" t="str">
        <f t="shared" ref="C17:C21" si="3">D17</f>
        <v>Grade~5</v>
      </c>
      <c r="D17" s="10" t="s">
        <v>947</v>
      </c>
      <c r="E17" s="3" t="s">
        <v>603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0.333
(0.009)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0.313
(0.010)</v>
      </c>
      <c r="M17" s="3" t="str">
        <f>IFERROR(INDEX(summary_glance!$AA:$AA,MATCH($E17&amp;"_"&amp;M$14,summary_glance!$X:$X,0),0) &amp; "
("&amp;INDEX(summary_glance!$AB:$AB,MATCH($E17&amp;"_"&amp;M$14,summary_glance!$X:$X,0),0)&amp;")", "")</f>
        <v/>
      </c>
      <c r="N17" s="3" t="str">
        <f>IFERROR(INDEX(summary_glance!$AA:$AA,MATCH($E17&amp;"_"&amp;N$14,summary_glance!$X:$X,0),0) &amp; "
("&amp;INDEX(summary_glance!$AB:$AB,MATCH($E17&amp;"_"&amp;N$14,summary_glance!$X:$X,0),0)&amp;")", "")</f>
        <v>0.090
(0.015)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0.140
(0.016)</v>
      </c>
      <c r="P17" s="3" t="str">
        <f>IFERROR(INDEX(summary_glance!$AA:$AA,MATCH($E17&amp;"_"&amp;P$14,summary_glance!$X:$X,0),0) &amp; "
("&amp;INDEX(summary_glance!$AB:$AB,MATCH($E17&amp;"_"&amp;P$14,summary_glance!$X:$X,0),0)&amp;")", "")</f>
        <v/>
      </c>
    </row>
    <row r="18" spans="1:16" ht="38">
      <c r="B18" s="11"/>
      <c r="C18" s="10" t="str">
        <f t="shared" si="3"/>
        <v>Grade~6</v>
      </c>
      <c r="D18" s="10" t="s">
        <v>949</v>
      </c>
      <c r="E18" s="3" t="s">
        <v>604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0.257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0.288
(0.010)</v>
      </c>
      <c r="M18" s="3" t="str">
        <f>IFERROR(INDEX(summary_glance!$AA:$AA,MATCH($E18&amp;"_"&amp;M$14,summary_glance!$X:$X,0),0) &amp; "
("&amp;INDEX(summary_glance!$AB:$AB,MATCH($E18&amp;"_"&amp;M$14,summary_glance!$X:$X,0),0)&amp;")", "")</f>
        <v/>
      </c>
      <c r="N18" s="3" t="str">
        <f>IFERROR(INDEX(summary_glance!$AA:$AA,MATCH($E18&amp;"_"&amp;N$14,summary_glance!$X:$X,0),0) &amp; "
("&amp;INDEX(summary_glance!$AB:$AB,MATCH($E18&amp;"_"&amp;N$14,summary_glance!$X:$X,0),0)&amp;")", "")</f>
        <v>0.080
(0.015)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0.139
(0.017)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0.098
(0.015)</v>
      </c>
    </row>
    <row r="19" spans="1:16" ht="38">
      <c r="B19" s="19"/>
      <c r="C19" s="10" t="str">
        <f t="shared" si="3"/>
        <v>Grade~7</v>
      </c>
      <c r="D19" s="10" t="s">
        <v>951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0.200
(0.007)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0.256
(0.010)</v>
      </c>
      <c r="M19" s="3" t="str">
        <f>IFERROR(INDEX(summary_glance!$AA:$AA,MATCH($E19&amp;"_"&amp;M$14,summary_glance!$X:$X,0),0) &amp; "
("&amp;INDEX(summary_glance!$AB:$AB,MATCH($E19&amp;"_"&amp;M$14,summary_glance!$X:$X,0),0)&amp;")", "")</f>
        <v/>
      </c>
      <c r="N19" s="3" t="str">
        <f>IFERROR(INDEX(summary_glance!$AA:$AA,MATCH($E19&amp;"_"&amp;N$14,summary_glance!$X:$X,0),0) &amp; "
("&amp;INDEX(summary_glance!$AB:$AB,MATCH($E19&amp;"_"&amp;N$14,summary_glance!$X:$X,0),0)&amp;")", "")</f>
        <v>0.072
(0.014)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0.115
(0.015)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0.076
(0.014)</v>
      </c>
    </row>
    <row r="20" spans="1:16" ht="38">
      <c r="B20" s="20"/>
      <c r="C20" s="10" t="str">
        <f t="shared" si="3"/>
        <v>Grade~8</v>
      </c>
      <c r="D20" s="10" t="s">
        <v>953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0.169
(0.007)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0.198
(0.009)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0.099
(0.005)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0.074
(0.014)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0.136
(0.016)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0.069
(0.015)</v>
      </c>
    </row>
    <row r="21" spans="1:16" ht="38">
      <c r="B21" s="12"/>
      <c r="C21" s="18" t="str">
        <f t="shared" si="3"/>
        <v>Grade~9</v>
      </c>
      <c r="D21" s="18" t="s">
        <v>955</v>
      </c>
      <c r="E21" s="4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0.163
(0.007)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0.165
(0.010)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0.082
(0.006)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0.078
(0.014)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0.157
(0.016)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0.083
(0.013)</v>
      </c>
    </row>
    <row r="22" spans="1:16" hidden="1" outlineLevel="1" collapsed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idden="1" outlineLevel="1">
      <c r="B23" s="10"/>
      <c r="C23" s="10" t="str">
        <f>D23</f>
        <v>Grade4</v>
      </c>
      <c r="D23" s="10" t="s">
        <v>162</v>
      </c>
      <c r="E23" s="3" t="s">
        <v>602</v>
      </c>
      <c r="F23" s="3"/>
      <c r="G23" s="3" t="str">
        <f>IFERROR(INDEX(summary_glance!$Y:$Y,MATCH($E23&amp;"_"&amp;G$14,summary_glance!$X:$X,0),0),"na")</f>
        <v>na</v>
      </c>
      <c r="H23" s="3" t="str">
        <f>IFERROR(INDEX(summary_glance!$Y:$Y,MATCH($E23&amp;"_"&amp;H$14,summary_glance!$X:$X,0),0),"na")</f>
        <v>na</v>
      </c>
      <c r="I23" s="3" t="str">
        <f>IFERROR(INDEX(summary_glance!$Y:$Y,MATCH($E23&amp;"_"&amp;I$14,summary_glance!$X:$X,0),0),"na")</f>
        <v>na</v>
      </c>
      <c r="J23" s="3"/>
      <c r="K23" s="3" t="str">
        <f>IFERROR(INDEX(summary_glance!$AD:$AD,MATCH($E23&amp;"_"&amp;K$14,summary_glance!$X:$X,0),0),"")</f>
        <v>NA, NA</v>
      </c>
      <c r="L23" s="3" t="str">
        <f>IFERROR(INDEX(summary_glance!$AD:$AD,MATCH($E23&amp;"_"&amp;L$14,summary_glance!$X:$X,0),0),"")</f>
        <v>NA, NA</v>
      </c>
      <c r="M23" s="3" t="str">
        <f>IFERROR(INDEX(summary_glance!$AD:$AD,MATCH($E23&amp;"_"&amp;M$14,summary_glance!$X:$X,0),0),"")</f>
        <v/>
      </c>
      <c r="N23" s="3" t="str">
        <f>IFERROR(INDEX(summary_glance!$AD:$AD,MATCH($E23&amp;"_"&amp;N$14,summary_glance!$X:$X,0),0),"")</f>
        <v>NA, NA</v>
      </c>
      <c r="O23" s="3" t="str">
        <f>IFERROR(INDEX(summary_glance!$AD:$AD,MATCH($E23&amp;"_"&amp;O$14,summary_glance!$X:$X,0),0),"")</f>
        <v/>
      </c>
      <c r="P23" s="3" t="str">
        <f>IFERROR(INDEX(summary_glance!$AD:$AD,MATCH($E23&amp;"_"&amp;P$14,summary_glance!$X:$X,0),0),"")</f>
        <v/>
      </c>
    </row>
    <row r="24" spans="1:16" hidden="1" outlineLevel="1">
      <c r="B24" s="11"/>
      <c r="C24" s="10" t="str">
        <f t="shared" ref="C24:C28" si="4">D24</f>
        <v>Grade5</v>
      </c>
      <c r="D24" s="10" t="s">
        <v>29</v>
      </c>
      <c r="E24" s="3" t="s">
        <v>603</v>
      </c>
      <c r="F24" s="3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IFERROR(INDEX(summary_glance!$AD:$AD,MATCH($E24&amp;"_"&amp;K$14,summary_glance!$X:$X,0),0),"")</f>
        <v>NA, NA</v>
      </c>
      <c r="L24" s="3" t="str">
        <f>IFERROR(INDEX(summary_glance!$AD:$AD,MATCH($E24&amp;"_"&amp;L$14,summary_glance!$X:$X,0),0),"")</f>
        <v>NA, NA</v>
      </c>
      <c r="M24" s="3" t="str">
        <f>IFERROR(INDEX(summary_glance!$AD:$AD,MATCH($E24&amp;"_"&amp;M$14,summary_glance!$X:$X,0),0),"")</f>
        <v/>
      </c>
      <c r="N24" s="3" t="str">
        <f>IFERROR(INDEX(summary_glance!$AD:$AD,MATCH($E24&amp;"_"&amp;N$14,summary_glance!$X:$X,0),0),"")</f>
        <v>NA, NA</v>
      </c>
      <c r="O24" s="3" t="str">
        <f>IFERROR(INDEX(summary_glance!$AD:$AD,MATCH($E24&amp;"_"&amp;O$14,summary_glance!$X:$X,0),0),"")</f>
        <v>NA, NA</v>
      </c>
      <c r="P24" s="3" t="str">
        <f>IFERROR(INDEX(summary_glance!$AD:$AD,MATCH($E24&amp;"_"&amp;P$14,summary_glance!$X:$X,0),0),"")</f>
        <v/>
      </c>
    </row>
    <row r="25" spans="1:16" hidden="1" outlineLevel="1">
      <c r="B25" s="11"/>
      <c r="C25" s="10" t="str">
        <f t="shared" si="4"/>
        <v>Grade6</v>
      </c>
      <c r="D25" s="10" t="s">
        <v>30</v>
      </c>
      <c r="E25" s="3" t="s">
        <v>604</v>
      </c>
      <c r="F25" s="3"/>
      <c r="G25" s="3" t="str">
        <f>IFERROR(INDEX(summary_glance!$Y:$Y,MATCH($E25&amp;"_"&amp;G$14,summary_glance!$X:$X,0),0),"na")</f>
        <v>na</v>
      </c>
      <c r="H25" s="3" t="str">
        <f>IFERROR(INDEX(summary_glance!$Y:$Y,MATCH($E25&amp;"_"&amp;H$14,summary_glance!$X:$X,0),0),"na")</f>
        <v>na</v>
      </c>
      <c r="I25" s="3" t="str">
        <f>IFERROR(INDEX(summary_glance!$Y:$Y,MATCH($E25&amp;"_"&amp;I$14,summary_glance!$X:$X,0),0),"na")</f>
        <v>na</v>
      </c>
      <c r="J25" s="3"/>
      <c r="K25" s="3" t="str">
        <f>IFERROR(INDEX(summary_glance!$AD:$AD,MATCH($E25&amp;"_"&amp;K$14,summary_glance!$X:$X,0),0),"")</f>
        <v>NA, NA</v>
      </c>
      <c r="L25" s="3" t="str">
        <f>IFERROR(INDEX(summary_glance!$AD:$AD,MATCH($E25&amp;"_"&amp;L$14,summary_glance!$X:$X,0),0),"")</f>
        <v>NA, NA</v>
      </c>
      <c r="M25" s="3" t="str">
        <f>IFERROR(INDEX(summary_glance!$AD:$AD,MATCH($E25&amp;"_"&amp;M$14,summary_glance!$X:$X,0),0),"")</f>
        <v/>
      </c>
      <c r="N25" s="3" t="str">
        <f>IFERROR(INDEX(summary_glance!$AD:$AD,MATCH($E25&amp;"_"&amp;N$14,summary_glance!$X:$X,0),0),"")</f>
        <v>NA, NA</v>
      </c>
      <c r="O25" s="3" t="str">
        <f>IFERROR(INDEX(summary_glance!$AD:$AD,MATCH($E25&amp;"_"&amp;O$14,summary_glance!$X:$X,0),0),"")</f>
        <v>NA, NA</v>
      </c>
      <c r="P25" s="3" t="str">
        <f>IFERROR(INDEX(summary_glance!$AD:$AD,MATCH($E25&amp;"_"&amp;P$14,summary_glance!$X:$X,0),0),"")</f>
        <v>NA, NA</v>
      </c>
    </row>
    <row r="26" spans="1:16" hidden="1" outlineLevel="1">
      <c r="B26" s="19"/>
      <c r="C26" s="10" t="str">
        <f t="shared" si="4"/>
        <v>Grade7</v>
      </c>
      <c r="D26" s="10" t="s">
        <v>31</v>
      </c>
      <c r="E26" s="3" t="s">
        <v>54</v>
      </c>
      <c r="F26" s="16"/>
      <c r="G26" s="3" t="str">
        <f>IFERROR(INDEX(summary_glance!$Y:$Y,MATCH($E26&amp;"_"&amp;G$14,summary_glance!$X:$X,0),0),"na")</f>
        <v>na</v>
      </c>
      <c r="H26" s="3" t="str">
        <f>IFERROR(INDEX(summary_glance!$Y:$Y,MATCH($E26&amp;"_"&amp;H$14,summary_glance!$X:$X,0),0),"na")</f>
        <v>na</v>
      </c>
      <c r="I26" s="3" t="str">
        <f>IFERROR(INDEX(summary_glance!$Y:$Y,MATCH($E26&amp;"_"&amp;I$14,summary_glance!$X:$X,0),0),"na")</f>
        <v>na</v>
      </c>
      <c r="J26" s="3"/>
      <c r="K26" s="3" t="str">
        <f>IFERROR(INDEX(summary_glance!$AD:$AD,MATCH($E26&amp;"_"&amp;K$14,summary_glance!$X:$X,0),0),"")</f>
        <v>NA, NA</v>
      </c>
      <c r="L26" s="3" t="str">
        <f>IFERROR(INDEX(summary_glance!$AD:$AD,MATCH($E26&amp;"_"&amp;L$14,summary_glance!$X:$X,0),0),"")</f>
        <v>NA, NA</v>
      </c>
      <c r="M26" s="3" t="str">
        <f>IFERROR(INDEX(summary_glance!$AD:$AD,MATCH($E26&amp;"_"&amp;M$14,summary_glance!$X:$X,0),0),"")</f>
        <v/>
      </c>
      <c r="N26" s="3" t="str">
        <f>IFERROR(INDEX(summary_glance!$AD:$AD,MATCH($E26&amp;"_"&amp;N$14,summary_glance!$X:$X,0),0),"")</f>
        <v>NA, NA</v>
      </c>
      <c r="O26" s="3" t="str">
        <f>IFERROR(INDEX(summary_glance!$AD:$AD,MATCH($E26&amp;"_"&amp;O$14,summary_glance!$X:$X,0),0),"")</f>
        <v>NA, NA</v>
      </c>
      <c r="P26" s="3" t="str">
        <f>IFERROR(INDEX(summary_glance!$AD:$AD,MATCH($E26&amp;"_"&amp;P$14,summary_glance!$X:$X,0),0),"")</f>
        <v>NA, NA</v>
      </c>
    </row>
    <row r="27" spans="1:16" hidden="1" outlineLevel="1">
      <c r="B27" s="20"/>
      <c r="C27" s="10" t="str">
        <f t="shared" si="4"/>
        <v>Grade8</v>
      </c>
      <c r="D27" s="10" t="s">
        <v>32</v>
      </c>
      <c r="E27" s="3" t="s">
        <v>51</v>
      </c>
      <c r="F27" s="16"/>
      <c r="G27" s="3" t="str">
        <f>IFERROR(INDEX(summary_glance!$Y:$Y,MATCH($E27&amp;"_"&amp;G$14,summary_glance!$X:$X,0),0),"na")</f>
        <v>na</v>
      </c>
      <c r="H27" s="3" t="str">
        <f>IFERROR(INDEX(summary_glance!$Y:$Y,MATCH($E27&amp;"_"&amp;H$14,summary_glance!$X:$X,0),0),"na")</f>
        <v>na</v>
      </c>
      <c r="I27" s="3" t="str">
        <f>IFERROR(INDEX(summary_glance!$Y:$Y,MATCH($E27&amp;"_"&amp;I$14,summary_glance!$X:$X,0),0),"na")</f>
        <v>na</v>
      </c>
      <c r="J27" s="3"/>
      <c r="K27" s="3" t="str">
        <f>IFERROR(INDEX(summary_glance!$AD:$AD,MATCH($E27&amp;"_"&amp;K$14,summary_glance!$X:$X,0),0),"")</f>
        <v>NA, NA</v>
      </c>
      <c r="L27" s="3" t="str">
        <f>IFERROR(INDEX(summary_glance!$AD:$AD,MATCH($E27&amp;"_"&amp;L$14,summary_glance!$X:$X,0),0),"")</f>
        <v>NA, NA</v>
      </c>
      <c r="M27" s="3" t="str">
        <f>IFERROR(INDEX(summary_glance!$AD:$AD,MATCH($E27&amp;"_"&amp;M$14,summary_glance!$X:$X,0),0),"")</f>
        <v>NA, NA</v>
      </c>
      <c r="N27" s="3" t="str">
        <f>IFERROR(INDEX(summary_glance!$AD:$AD,MATCH($E27&amp;"_"&amp;N$14,summary_glance!$X:$X,0),0),"")</f>
        <v>NA, NA</v>
      </c>
      <c r="O27" s="3" t="str">
        <f>IFERROR(INDEX(summary_glance!$AD:$AD,MATCH($E27&amp;"_"&amp;O$14,summary_glance!$X:$X,0),0),"")</f>
        <v>NA, NA</v>
      </c>
      <c r="P27" s="3" t="str">
        <f>IFERROR(INDEX(summary_glance!$AD:$AD,MATCH($E27&amp;"_"&amp;P$14,summary_glance!$X:$X,0),0),"")</f>
        <v>NA, NA</v>
      </c>
    </row>
    <row r="28" spans="1:16" hidden="1" outlineLevel="1">
      <c r="B28" s="12"/>
      <c r="C28" s="18" t="str">
        <f t="shared" si="4"/>
        <v>Grade9</v>
      </c>
      <c r="D28" s="18" t="s">
        <v>33</v>
      </c>
      <c r="E28" s="4" t="s">
        <v>47</v>
      </c>
      <c r="F28" s="4"/>
      <c r="G28" s="4" t="str">
        <f>IFERROR(INDEX(summary_glance!$Y:$Y,MATCH($E28&amp;"_"&amp;G$14,summary_glance!$X:$X,0),0),"na")</f>
        <v>na</v>
      </c>
      <c r="H28" s="4" t="str">
        <f>IFERROR(INDEX(summary_glance!$Y:$Y,MATCH($E28&amp;"_"&amp;H$14,summary_glance!$X:$X,0),0),"na")</f>
        <v>na</v>
      </c>
      <c r="I28" s="4" t="str">
        <f>IFERROR(INDEX(summary_glance!$Y:$Y,MATCH($E28&amp;"_"&amp;I$14,summary_glance!$X:$X,0),0),"na")</f>
        <v>na</v>
      </c>
      <c r="J28" s="4"/>
      <c r="K28" s="4" t="str">
        <f>IFERROR(INDEX(summary_glance!$AD:$AD,MATCH($E28&amp;"_"&amp;K$14,summary_glance!$X:$X,0),0),"")</f>
        <v>NA, NA</v>
      </c>
      <c r="L28" s="4" t="str">
        <f>IFERROR(INDEX(summary_glance!$AD:$AD,MATCH($E28&amp;"_"&amp;L$14,summary_glance!$X:$X,0),0),"")</f>
        <v>NA, NA</v>
      </c>
      <c r="M28" s="4" t="str">
        <f>IFERROR(INDEX(summary_glance!$AD:$AD,MATCH($E28&amp;"_"&amp;M$14,summary_glance!$X:$X,0),0),"")</f>
        <v>NA, NA</v>
      </c>
      <c r="N28" s="4" t="str">
        <f>IFERROR(INDEX(summary_glance!$AD:$AD,MATCH($E28&amp;"_"&amp;N$14,summary_glance!$X:$X,0),0),"")</f>
        <v>NA, NA</v>
      </c>
      <c r="O28" s="4" t="str">
        <f>IFERROR(INDEX(summary_glance!$AD:$AD,MATCH($E28&amp;"_"&amp;O$14,summary_glance!$X:$X,0),0),"")</f>
        <v>NA, NA</v>
      </c>
      <c r="P28" s="4" t="str">
        <f>IFERROR(INDEX(summary_glance!$AD:$AD,MATCH($E28&amp;"_"&amp;P$14,summary_glance!$X:$X,0),0),"")</f>
        <v>NA, NA</v>
      </c>
    </row>
    <row r="29" spans="1:16" ht="26" hidden="1" customHeight="1" outlineLevel="2">
      <c r="B29" s="20"/>
      <c r="C29" s="20" t="s">
        <v>130</v>
      </c>
      <c r="D29" s="20"/>
      <c r="E29" s="16" t="s">
        <v>152</v>
      </c>
      <c r="F29" s="16"/>
      <c r="G29" s="3" t="str">
        <f>IFERROR(IF(COUNTIF(INDEX(summary_glance!$Z:$Z,MATCH($E$21&amp;"_"&amp;G$14,summary_glance!$X:$X,0),0),"*"&amp;$E$29&amp;"*")&gt;0,"¥checkmark", ""),"")</f>
        <v/>
      </c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/>
      <c r="K29" s="3" t="str">
        <f>IFERROR(IF(COUNTIF(INDEX(summary_glance!$Z:$Z,MATCH($E$21&amp;"_"&amp;K$14,summary_glance!$X:$X,0),0),"*"&amp;$E$29&amp;"*")&gt;0,"¥checkmark", ""),"")</f>
        <v>¥checkmark</v>
      </c>
      <c r="L29" s="3" t="str">
        <f>IFERROR(IF(COUNTIF(INDEX(summary_glance!$Z:$Z,MATCH($E$21&amp;"_"&amp;L$14,summary_glance!$X:$X,0),0),"*"&amp;$E$29&amp;"*")&gt;0,"¥checkmark", ""),"")</f>
        <v>¥checkmark</v>
      </c>
      <c r="M29" s="3" t="str">
        <f>IFERROR(IF(COUNTIF(INDEX(summary_glance!$Z:$Z,MATCH($E$21&amp;"_"&amp;M$14,summary_glance!$X:$X,0),0),"*"&amp;$E$29&amp;"*")&gt;0,"¥checkmark", ""),"")</f>
        <v>¥checkmark</v>
      </c>
      <c r="N29" s="3" t="str">
        <f>IFERROR(IF(COUNTIF(INDEX(summary_glance!$Z:$Z,MATCH($E$21&amp;"_"&amp;N$14,summary_glance!$X:$X,0),0),"*"&amp;$E$29&amp;"*")&gt;0,"¥checkmark", ""),"")</f>
        <v>¥checkmark</v>
      </c>
      <c r="O29" s="3" t="str">
        <f>IFERROR(IF(COUNTIF(INDEX(summary_glance!$Z:$Z,MATCH($E$21&amp;"_"&amp;O$14,summary_glance!$X:$X,0),0),"*"&amp;$E$29&amp;"*")&gt;0,"¥checkmark", ""),"")</f>
        <v>¥checkmark</v>
      </c>
      <c r="P29" s="3" t="str">
        <f>IFERROR(IF(COUNTIF(INDEX(summary_glance!$Z:$Z,MATCH($E$21&amp;"_"&amp;P$14,summary_glance!$X:$X,0),0),"*"&amp;$E$29&amp;"*")&gt;0,"¥checkmark", ""),"")</f>
        <v>¥checkmark</v>
      </c>
    </row>
    <row r="30" spans="1:16" ht="26" hidden="1" customHeight="1" outlineLevel="2">
      <c r="B30" s="19"/>
      <c r="C30" s="20" t="s">
        <v>131</v>
      </c>
      <c r="D30" s="20"/>
      <c r="E30" s="16" t="s">
        <v>131</v>
      </c>
      <c r="F30" s="16"/>
      <c r="G30" s="16" t="str">
        <f>IFERROR(IF(COUNTIF(INDEX(summary_glance!$Z:$Z,MATCH($E$21&amp;"_"&amp;G$14,summary_glance!$X:$X,0),0),"*"&amp;$E$29&amp;"*")&gt;0,"¥checkmark", ""),"")</f>
        <v/>
      </c>
      <c r="H30" s="16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/>
      <c r="K30" s="16" t="str">
        <f>IFERROR(IF(COUNTIF(INDEX(summary_glance!$Z:$Z,MATCH($E$21&amp;"_"&amp;K$14,summary_glance!$X:$X,0),0),"*"&amp;$E$29&amp;"*")&gt;0,"¥checkmark", ""),"")</f>
        <v>¥checkmark</v>
      </c>
      <c r="L30" s="16" t="str">
        <f>IFERROR(IF(COUNTIF(INDEX(summary_glance!$Z:$Z,MATCH($E$21&amp;"_"&amp;L$14,summary_glance!$X:$X,0),0),"*"&amp;$E$29&amp;"*")&gt;0,"¥checkmark", ""),"")</f>
        <v>¥checkmark</v>
      </c>
      <c r="M30" s="16" t="str">
        <f>IFERROR(IF(COUNTIF(INDEX(summary_glance!$Z:$Z,MATCH($E$21&amp;"_"&amp;M$14,summary_glance!$X:$X,0),0),"*"&amp;$E$29&amp;"*")&gt;0,"¥checkmark", ""),"")</f>
        <v>¥checkmark</v>
      </c>
      <c r="N30" s="16" t="str">
        <f>IFERROR(IF(COUNTIF(INDEX(summary_glance!$Z:$Z,MATCH($E$21&amp;"_"&amp;N$14,summary_glance!$X:$X,0),0),"*"&amp;$E$29&amp;"*")&gt;0,"¥checkmark", ""),"")</f>
        <v>¥checkmark</v>
      </c>
      <c r="O30" s="16" t="str">
        <f>IFERROR(IF(COUNTIF(INDEX(summary_glance!$Z:$Z,MATCH($E$21&amp;"_"&amp;O$14,summary_glance!$X:$X,0),0),"*"&amp;$E$29&amp;"*")&gt;0,"¥checkmark", ""),"")</f>
        <v>¥checkmark</v>
      </c>
      <c r="P30" s="16" t="str">
        <f>IFERROR(IF(COUNTIF(INDEX(summary_glance!$Z:$Z,MATCH($E$21&amp;"_"&amp;P$14,summary_glance!$X:$X,0),0),"*"&amp;$E$29&amp;"*")&gt;0,"¥checkmark", ""),"")</f>
        <v>¥checkmark</v>
      </c>
    </row>
    <row r="31" spans="1:16" ht="26" hidden="1" customHeight="1" outlineLevel="2">
      <c r="A31" s="45"/>
      <c r="B31" s="20"/>
      <c r="C31" s="20" t="s">
        <v>132</v>
      </c>
      <c r="D31" s="20"/>
      <c r="E31" s="16" t="s">
        <v>132</v>
      </c>
      <c r="F31" s="16"/>
      <c r="G31" s="16" t="str">
        <f>IFERROR(IF(COUNTIF(INDEX(summary_glance!$Z:$Z,MATCH($E$21&amp;"_"&amp;G$14,summary_glance!$X:$X,0),0),"*"&amp;$E$29&amp;"*")&gt;0,"¥checkmark", ""),"")</f>
        <v/>
      </c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/>
      <c r="K31" s="16" t="str">
        <f>IFERROR(IF(COUNTIF(INDEX(summary_glance!$Z:$Z,MATCH($E$21&amp;"_"&amp;K$14,summary_glance!$X:$X,0),0),"*"&amp;$E$29&amp;"*")&gt;0,"¥checkmark", ""),"")</f>
        <v>¥checkmark</v>
      </c>
      <c r="L31" s="16" t="str">
        <f>IFERROR(IF(COUNTIF(INDEX(summary_glance!$Z:$Z,MATCH($E$21&amp;"_"&amp;L$14,summary_glance!$X:$X,0),0),"*"&amp;$E$29&amp;"*")&gt;0,"¥checkmark", ""),"")</f>
        <v>¥checkmark</v>
      </c>
      <c r="M31" s="16" t="str">
        <f>IFERROR(IF(COUNTIF(INDEX(summary_glance!$Z:$Z,MATCH($E$21&amp;"_"&amp;M$14,summary_glance!$X:$X,0),0),"*"&amp;$E$29&amp;"*")&gt;0,"¥checkmark", ""),"")</f>
        <v>¥checkmark</v>
      </c>
      <c r="N31" s="16" t="str">
        <f>IFERROR(IF(COUNTIF(INDEX(summary_glance!$Z:$Z,MATCH($E$21&amp;"_"&amp;N$14,summary_glance!$X:$X,0),0),"*"&amp;$E$29&amp;"*")&gt;0,"¥checkmark", ""),"")</f>
        <v>¥checkmark</v>
      </c>
      <c r="O31" s="16" t="str">
        <f>IFERROR(IF(COUNTIF(INDEX(summary_glance!$Z:$Z,MATCH($E$21&amp;"_"&amp;O$14,summary_glance!$X:$X,0),0),"*"&amp;$E$29&amp;"*")&gt;0,"¥checkmark", ""),"")</f>
        <v>¥checkmark</v>
      </c>
      <c r="P31" s="16" t="str">
        <f>IFERROR(IF(COUNTIF(INDEX(summary_glance!$Z:$Z,MATCH($E$21&amp;"_"&amp;P$14,summary_glance!$X:$X,0),0),"*"&amp;$E$29&amp;"*")&gt;0,"¥checkmark", ""),"")</f>
        <v>¥checkmark</v>
      </c>
    </row>
    <row r="32" spans="1:16" ht="26" hidden="1" customHeight="1" outlineLevel="2">
      <c r="A32" s="45"/>
      <c r="B32" s="12"/>
      <c r="C32" s="18" t="s">
        <v>133</v>
      </c>
      <c r="D32" s="18"/>
      <c r="E32" s="4" t="s">
        <v>133</v>
      </c>
      <c r="F32" s="4"/>
      <c r="G32" s="4" t="str">
        <f>IFERROR(IF(COUNTIF(INDEX(summary_glance!$Z:$Z,MATCH($E$21&amp;"_"&amp;G$14,summary_glance!$X:$X,0),0),"*"&amp;$E$29&amp;"*")&gt;0,"¥checkmark", ""),"")</f>
        <v/>
      </c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/>
      <c r="K32" s="4" t="str">
        <f>IFERROR(IF(COUNTIF(INDEX(summary_glance!$Z:$Z,MATCH($E$21&amp;"_"&amp;K$14,summary_glance!$X:$X,0),0),"*"&amp;$E$29&amp;"*")&gt;0,"¥checkmark", ""),"")</f>
        <v>¥checkmark</v>
      </c>
      <c r="L32" s="4" t="str">
        <f>IFERROR(IF(COUNTIF(INDEX(summary_glance!$Z:$Z,MATCH($E$21&amp;"_"&amp;L$14,summary_glance!$X:$X,0),0),"*"&amp;$E$29&amp;"*")&gt;0,"¥checkmark", ""),"")</f>
        <v>¥checkmark</v>
      </c>
      <c r="M32" s="4" t="str">
        <f>IFERROR(IF(COUNTIF(INDEX(summary_glance!$Z:$Z,MATCH($E$21&amp;"_"&amp;M$14,summary_glance!$X:$X,0),0),"*"&amp;$E$29&amp;"*")&gt;0,"¥checkmark", ""),"")</f>
        <v>¥checkmark</v>
      </c>
      <c r="N32" s="4" t="str">
        <f>IFERROR(IF(COUNTIF(INDEX(summary_glance!$Z:$Z,MATCH($E$21&amp;"_"&amp;N$14,summary_glance!$X:$X,0),0),"*"&amp;$E$29&amp;"*")&gt;0,"¥checkmark", ""),"")</f>
        <v>¥checkmark</v>
      </c>
      <c r="O32" s="4" t="str">
        <f>IFERROR(IF(COUNTIF(INDEX(summary_glance!$Z:$Z,MATCH($E$21&amp;"_"&amp;O$14,summary_glance!$X:$X,0),0),"*"&amp;$E$29&amp;"*")&gt;0,"¥checkmark", ""),"")</f>
        <v>¥checkmark</v>
      </c>
      <c r="P32" s="4" t="str">
        <f>IFERROR(IF(COUNTIF(INDEX(summary_glance!$Z:$Z,MATCH($E$21&amp;"_"&amp;P$14,summary_glance!$X:$X,0),0),"*"&amp;$E$29&amp;"*")&gt;0,"¥checkmark", ""),"")</f>
        <v>¥checkmark</v>
      </c>
    </row>
    <row r="33" spans="1:16" ht="26" hidden="1" customHeight="1" outlineLevel="2">
      <c r="A33" s="45"/>
      <c r="B33" s="12"/>
      <c r="C33" s="18" t="s">
        <v>165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26" customHeight="1" collapsed="1">
      <c r="A34" s="45"/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26" customHeight="1">
      <c r="A35" s="45"/>
      <c r="B35" s="20"/>
      <c r="C35" s="20" t="s">
        <v>1163</v>
      </c>
      <c r="D35" s="20"/>
      <c r="E35" s="16"/>
      <c r="F35" s="16"/>
      <c r="G35" s="3" t="str">
        <f>IF(COUNTIFS(G29:G32,"*checkmark*")&gt;0, "¥checkmark","")</f>
        <v/>
      </c>
      <c r="H35" s="3" t="str">
        <f>IF(COUNTIFS(H29:H32,"*checkmark*")&gt;0, "¥checkmark","")</f>
        <v/>
      </c>
      <c r="I35" s="3" t="str">
        <f>IF(COUNTIFS(I29:I32,"*checkmark*")&gt;0, "¥checkmark","")</f>
        <v/>
      </c>
      <c r="J35" s="3" t="str">
        <f>IF(COUNTIFS(J29:J32,"*checkmark*")&gt;0, "¥checkmark","")</f>
        <v/>
      </c>
      <c r="K35" s="3" t="str">
        <f t="shared" ref="K35:M35" si="5">IF(COUNTIFS(K29:K32,"*checkmark*")&gt;0, "\checkmark","")</f>
        <v>\checkmark</v>
      </c>
      <c r="L35" s="3" t="str">
        <f t="shared" si="5"/>
        <v>\checkmark</v>
      </c>
      <c r="M35" s="3" t="str">
        <f t="shared" si="5"/>
        <v>\checkmark</v>
      </c>
      <c r="N35" s="3" t="str">
        <f t="shared" ref="N35:P35" si="6">IF(COUNTIFS(N29:N32,"*checkmark*")&gt;0, "\checkmark","")</f>
        <v>\checkmark</v>
      </c>
      <c r="O35" s="3" t="str">
        <f t="shared" si="6"/>
        <v>\checkmark</v>
      </c>
      <c r="P35" s="3" t="str">
        <f t="shared" si="6"/>
        <v>\checkmark</v>
      </c>
    </row>
    <row r="36" spans="1:16" ht="26" customHeight="1" thickBot="1">
      <c r="A36" s="45"/>
      <c r="B36" s="19"/>
      <c r="C36" s="25" t="s">
        <v>1166</v>
      </c>
      <c r="D36" s="26"/>
      <c r="E36" s="5"/>
      <c r="F36" s="5"/>
      <c r="G36" s="5" t="s">
        <v>149</v>
      </c>
      <c r="H36" s="5" t="s">
        <v>149</v>
      </c>
      <c r="I36" s="5" t="s">
        <v>149</v>
      </c>
      <c r="J36" s="5"/>
      <c r="K36" s="5"/>
      <c r="L36" s="5"/>
      <c r="M36" s="5"/>
      <c r="N36" s="5"/>
      <c r="O36" s="5"/>
      <c r="P36" s="5"/>
    </row>
    <row r="37" spans="1:16" ht="26" hidden="1" customHeight="1" outlineLevel="1" thickTop="1" thickBot="1">
      <c r="B37" s="19"/>
      <c r="C37" s="2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22" collapsed="1" thickTop="1">
      <c r="C38" s="14" t="s">
        <v>164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0C57-8C3B-B740-8112-ECD0FCCB2DBA}">
  <dimension ref="B2:P36"/>
  <sheetViews>
    <sheetView showGridLines="0" zoomScale="50" workbookViewId="0">
      <selection activeCell="C35" sqref="C35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2" width="24.140625" style="14" bestFit="1" customWidth="1"/>
    <col min="13" max="13" width="38.7109375" style="14" bestFit="1" customWidth="1"/>
    <col min="14" max="14" width="24.42578125" style="14" customWidth="1"/>
    <col min="15" max="15" width="38.7109375" style="14" bestFit="1" customWidth="1"/>
    <col min="16" max="16" width="24.42578125" style="14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">
        <v>163</v>
      </c>
      <c r="H4" s="23" t="s">
        <v>163</v>
      </c>
      <c r="I4" s="23" t="s">
        <v>163</v>
      </c>
      <c r="J4" s="23"/>
      <c r="K4" s="46" t="s">
        <v>166</v>
      </c>
      <c r="L4" s="46"/>
      <c r="M4" s="46" t="s">
        <v>167</v>
      </c>
      <c r="N4" s="46"/>
      <c r="O4" s="46" t="s">
        <v>168</v>
      </c>
      <c r="P4" s="46"/>
    </row>
    <row r="5" spans="2:16">
      <c r="B5" s="8"/>
      <c r="C5" s="23"/>
      <c r="D5" s="23"/>
      <c r="E5" s="16"/>
      <c r="F5" s="16"/>
      <c r="G5" s="23" t="str">
        <f>INDEX(list!$B:$B,MATCH(G9,list!$A:$A,0),0)</f>
        <v>Conscientiousness</v>
      </c>
      <c r="H5" s="23" t="str">
        <f>INDEX(list!$B:$B,MATCH(H9,list!$A:$A,0),0)</f>
        <v>Self-control</v>
      </c>
      <c r="I5" s="23" t="str">
        <f>INDEX(list!$B:$B,MATCH(I9,list!$A:$A,0),0)</f>
        <v>Self-efficacy</v>
      </c>
      <c r="J5" s="23"/>
      <c r="K5" s="23" t="str">
        <f>INDEX(list!$B:$B,MATCH(K9,list!$A:$A,0),0)</f>
        <v>Conscientiousness</v>
      </c>
      <c r="L5" s="23"/>
      <c r="M5" s="23" t="str">
        <f>INDEX(list!$B:$B,MATCH(M9,list!$A:$A,0),0)</f>
        <v>Self-control</v>
      </c>
      <c r="N5" s="23"/>
      <c r="O5" s="23" t="str">
        <f>INDEX(list!$B:$B,MATCH(O9,list!$A:$A,0),0)</f>
        <v>Self-efficacy</v>
      </c>
      <c r="P5" s="23"/>
    </row>
    <row r="6" spans="2:16">
      <c r="B6" s="15"/>
      <c r="C6" s="4"/>
      <c r="D6" s="4"/>
      <c r="E6" s="4"/>
      <c r="F6" s="4"/>
      <c r="G6" s="4"/>
      <c r="H6" s="4"/>
      <c r="I6" s="4"/>
      <c r="J6" s="4"/>
      <c r="K6" s="18" t="s">
        <v>943</v>
      </c>
      <c r="L6" s="18" t="s">
        <v>945</v>
      </c>
      <c r="M6" s="18" t="s">
        <v>943</v>
      </c>
      <c r="N6" s="18" t="s">
        <v>945</v>
      </c>
      <c r="O6" s="18" t="s">
        <v>943</v>
      </c>
      <c r="P6" s="18" t="s">
        <v>945</v>
      </c>
    </row>
    <row r="7" spans="2:16" hidden="1" outlineLevel="1">
      <c r="B7" s="15"/>
      <c r="C7" s="24" t="s">
        <v>135</v>
      </c>
      <c r="D7" s="24"/>
      <c r="E7" s="16"/>
      <c r="F7" s="16"/>
      <c r="G7" s="16" t="str">
        <f>INDEX(list!$B:$B,MATCH(G11,list!$A:$A,0),0)</f>
        <v>Relative age</v>
      </c>
      <c r="H7" s="16" t="str">
        <f>INDEX(list!$B:$B,MATCH(H11,list!$A:$A,0),0)</f>
        <v>Relative age</v>
      </c>
      <c r="I7" s="16" t="str">
        <f>INDEX(list!$B:$B,MATCH(I11,list!$A:$A,0),0)</f>
        <v>Relative age</v>
      </c>
      <c r="J7" s="16"/>
      <c r="K7" s="16" t="str">
        <f>INDEX(list!$B:$B,MATCH(K11,list!$A:$A,0),0)</f>
        <v>Relative age</v>
      </c>
      <c r="L7" s="16" t="str">
        <f>INDEX(list!$B:$B,MATCH(L11,list!$A:$A,0),0)</f>
        <v>Relative age</v>
      </c>
      <c r="M7" s="16" t="str">
        <f>INDEX(list!$B:$B,MATCH(M11,list!$A:$A,0),0)</f>
        <v>Relative age</v>
      </c>
      <c r="N7" s="16" t="str">
        <f>INDEX(list!$B:$B,MATCH(N11,list!$A:$A,0),0)</f>
        <v>Relative age</v>
      </c>
      <c r="O7" s="16" t="str">
        <f>INDEX(list!$B:$B,MATCH(O11,list!$A:$A,0),0)</f>
        <v>Relative age</v>
      </c>
      <c r="P7" s="16" t="str">
        <f>INDEX(list!$B:$B,MATCH(P11,list!$A:$A,0),0)</f>
        <v>Relative age</v>
      </c>
    </row>
    <row r="8" spans="2:16" hidden="1" outlineLevel="1">
      <c r="B8" s="9"/>
      <c r="C8" s="24" t="s">
        <v>153</v>
      </c>
      <c r="D8" s="24"/>
      <c r="E8" s="16"/>
      <c r="F8" s="16"/>
      <c r="G8" s="16" t="s">
        <v>149</v>
      </c>
      <c r="H8" s="16" t="s">
        <v>149</v>
      </c>
      <c r="I8" s="16" t="s">
        <v>149</v>
      </c>
      <c r="J8" s="16"/>
      <c r="K8" s="16"/>
      <c r="L8" s="16"/>
      <c r="M8" s="16"/>
      <c r="N8" s="16"/>
      <c r="O8" s="16"/>
      <c r="P8" s="16"/>
    </row>
    <row r="9" spans="2:16" hidden="1" outlineLevel="1">
      <c r="B9" s="15"/>
      <c r="C9" s="16"/>
      <c r="D9" s="16"/>
      <c r="E9" s="16"/>
      <c r="F9" s="16"/>
      <c r="G9" s="16" t="s">
        <v>67</v>
      </c>
      <c r="H9" s="16" t="s">
        <v>63</v>
      </c>
      <c r="I9" s="16" t="s">
        <v>65</v>
      </c>
      <c r="J9" s="16"/>
      <c r="K9" s="16" t="s">
        <v>67</v>
      </c>
      <c r="L9" s="16" t="s">
        <v>67</v>
      </c>
      <c r="M9" s="16" t="s">
        <v>63</v>
      </c>
      <c r="N9" s="16" t="s">
        <v>67</v>
      </c>
      <c r="O9" s="16" t="s">
        <v>65</v>
      </c>
      <c r="P9" s="16" t="s">
        <v>65</v>
      </c>
    </row>
    <row r="10" spans="2:16" ht="42" hidden="1" outlineLevel="1">
      <c r="G10" s="14" t="s">
        <v>151</v>
      </c>
      <c r="H10" s="14" t="s">
        <v>151</v>
      </c>
      <c r="I10" s="14" t="s">
        <v>151</v>
      </c>
      <c r="K10" s="14" t="s">
        <v>605</v>
      </c>
      <c r="L10" s="14" t="s">
        <v>605</v>
      </c>
      <c r="M10" s="14" t="s">
        <v>605</v>
      </c>
      <c r="N10" s="14" t="s">
        <v>605</v>
      </c>
      <c r="O10" s="14" t="s">
        <v>605</v>
      </c>
      <c r="P10" s="14" t="s">
        <v>605</v>
      </c>
    </row>
    <row r="11" spans="2:16" hidden="1" outlineLevel="1">
      <c r="G11" s="21" t="s">
        <v>136</v>
      </c>
      <c r="H11" s="21" t="s">
        <v>136</v>
      </c>
      <c r="I11" s="21" t="s">
        <v>136</v>
      </c>
      <c r="J11" s="21"/>
      <c r="K11" s="21" t="s">
        <v>136</v>
      </c>
      <c r="L11" s="21" t="s">
        <v>136</v>
      </c>
      <c r="M11" s="21" t="s">
        <v>136</v>
      </c>
      <c r="N11" s="21" t="s">
        <v>136</v>
      </c>
      <c r="O11" s="21" t="s">
        <v>136</v>
      </c>
      <c r="P11" s="21" t="s">
        <v>136</v>
      </c>
    </row>
    <row r="12" spans="2:16" hidden="1" outlineLevel="1"/>
    <row r="13" spans="2:16" hidden="1" outlineLevel="1"/>
    <row r="14" spans="2:16" hidden="1" outlineLevel="1"/>
    <row r="15" spans="2:16" ht="38" hidden="1" outlineLevel="1">
      <c r="B15" s="9"/>
      <c r="C15" s="4"/>
      <c r="D15" s="4"/>
      <c r="E15" s="4"/>
      <c r="F15" s="4"/>
      <c r="G15" s="4" t="str">
        <f t="shared" ref="G15:I15" si="0">CONCATENATE(G10,"_", G9)</f>
        <v>not_apr_march_t8_ra_cont_zdilligence</v>
      </c>
      <c r="H15" s="4" t="str">
        <f t="shared" si="0"/>
        <v>not_apr_march_t8_ra_cont_zselfcontrol</v>
      </c>
      <c r="I15" s="4" t="str">
        <f t="shared" si="0"/>
        <v>not_apr_march_t8_ra_cont_zselfefficacy</v>
      </c>
      <c r="J15" s="4"/>
      <c r="K15" s="4" t="str">
        <f>CONCATENATE(K10,"_", K9)</f>
        <v>all_grade_t8_ra_cont_zdilligence</v>
      </c>
      <c r="L15" s="4" t="str">
        <f>CONCATENATE(L10,"_", L9)</f>
        <v>all_grade_t8_ra_cont_zdilligence</v>
      </c>
      <c r="M15" s="4" t="str">
        <f t="shared" ref="M15:O15" si="1">CONCATENATE(M10,"_", M9)</f>
        <v>all_grade_t8_ra_cont_zselfcontrol</v>
      </c>
      <c r="N15" s="4" t="str">
        <f>CONCATENATE(N10,"_", N9)</f>
        <v>all_grade_t8_ra_cont_zdilligence</v>
      </c>
      <c r="O15" s="4" t="str">
        <f t="shared" si="1"/>
        <v>all_grade_t8_ra_cont_zselfefficacy</v>
      </c>
      <c r="P15" s="4" t="str">
        <f t="shared" ref="P15" si="2">CONCATENATE(P10,"_", P9)</f>
        <v>all_grade_t8_ra_cont_zselfefficacy</v>
      </c>
    </row>
    <row r="16" spans="2:16" collapsed="1">
      <c r="B16" s="15"/>
      <c r="C16" s="16" t="s">
        <v>165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ht="38">
      <c r="B17" s="10"/>
      <c r="C17" s="10" t="str">
        <f>D17</f>
        <v>Grade~4</v>
      </c>
      <c r="D17" s="10" t="s">
        <v>946</v>
      </c>
      <c r="E17" s="3" t="s">
        <v>602</v>
      </c>
      <c r="F17" s="3"/>
      <c r="G17" s="3" t="str">
        <f>IFERROR(INDEX(summary_glance!$Y:$Y,MATCH($E17&amp;"_"&amp;G$15,summary_glance!$X:$X,0),0),"na")</f>
        <v>na</v>
      </c>
      <c r="H17" s="3" t="str">
        <f>IFERROR(INDEX(summary_glance!$Y:$Y,MATCH($E17&amp;"_"&amp;H$15,summary_glance!$X:$X,0),0),"na")</f>
        <v>na</v>
      </c>
      <c r="I17" s="3" t="str">
        <f>IFERROR(INDEX(summary_glance!$Y:$Y,MATCH($E17&amp;"_"&amp;I$15,summary_glance!$X:$X,0),0),"na")</f>
        <v>na</v>
      </c>
      <c r="J17" s="3"/>
      <c r="K17" s="3" t="str">
        <f>IFERROR(INDEX(summary_glance!$AA:$AA,MATCH($E17&amp;"_"&amp;K$15,summary_glance!$X:$X,0),0) &amp; "
("&amp;INDEX(summary_glance!$AB:$AB,MATCH($E17&amp;"_"&amp;K$15,summary_glance!$X:$X,0),0)&amp;")", "")</f>
        <v/>
      </c>
      <c r="L17" s="3" t="str">
        <f>IFERROR(INDEX(summary_glance!$AC:$AC,MATCH($E17&amp;"_"&amp;K$15,summary_glance!$X:$X,0),0), "")</f>
        <v/>
      </c>
      <c r="M17" s="3" t="str">
        <f>IFERROR(INDEX(summary_glance!$AA:$AA,MATCH($E17&amp;"_"&amp;M$15,summary_glance!$X:$X,0),0) &amp; "
("&amp;INDEX(summary_glance!$AB:$AB,MATCH($E17&amp;"_"&amp;M$15,summary_glance!$X:$X,0),0)&amp;")", "")</f>
        <v>0.092
(0.015)</v>
      </c>
      <c r="N17" s="3" t="str">
        <f>IFERROR(INDEX(summary_glance!$AC:$AC,MATCH($E17&amp;"_"&amp;M$15,summary_glance!$X:$X,0),0), "")</f>
        <v>0.000</v>
      </c>
      <c r="O17" s="3" t="str">
        <f>IFERROR(INDEX(summary_glance!$AA:$AA,MATCH($E17&amp;"_"&amp;O$15,summary_glance!$X:$X,0),0) &amp; "
("&amp;INDEX(summary_glance!$AB:$AB,MATCH($E17&amp;"_"&amp;O$15,summary_glance!$X:$X,0),0)&amp;")", "")</f>
        <v/>
      </c>
      <c r="P17" s="3" t="str">
        <f>IFERROR(INDEX(summary_glance!$AC:$AC,MATCH($E17&amp;"_"&amp;O$15,summary_glance!$X:$X,0),0), "")</f>
        <v/>
      </c>
    </row>
    <row r="18" spans="2:16" ht="38">
      <c r="B18" s="11"/>
      <c r="C18" s="10" t="str">
        <f t="shared" ref="C18:C22" si="3">D18</f>
        <v>Grade~5</v>
      </c>
      <c r="D18" s="10" t="s">
        <v>947</v>
      </c>
      <c r="E18" s="3" t="s">
        <v>603</v>
      </c>
      <c r="F18" s="3"/>
      <c r="G18" s="3" t="str">
        <f>IFERROR(INDEX(summary_glance!$Y:$Y,MATCH($E18&amp;"_"&amp;G$15,summary_glance!$X:$X,0),0),"na")</f>
        <v>na</v>
      </c>
      <c r="H18" s="3" t="str">
        <f>IFERROR(INDEX(summary_glance!$Y:$Y,MATCH($E18&amp;"_"&amp;H$15,summary_glance!$X:$X,0),0),"na")</f>
        <v>na</v>
      </c>
      <c r="I18" s="3" t="str">
        <f>IFERROR(INDEX(summary_glance!$Y:$Y,MATCH($E18&amp;"_"&amp;I$15,summary_glance!$X:$X,0),0),"na")</f>
        <v>na</v>
      </c>
      <c r="J18" s="3"/>
      <c r="K18" s="3" t="str">
        <f>IFERROR(INDEX(summary_glance!$AA:$AA,MATCH($E18&amp;"_"&amp;K$15,summary_glance!$X:$X,0),0) &amp; "
("&amp;INDEX(summary_glance!$AB:$AB,MATCH($E18&amp;"_"&amp;K$15,summary_glance!$X:$X,0),0)&amp;")", "")</f>
        <v/>
      </c>
      <c r="L18" s="3" t="str">
        <f>IFERROR(INDEX(summary_glance!$AC:$AC,MATCH($E18&amp;"_"&amp;K$15,summary_glance!$X:$X,0),0), "")</f>
        <v/>
      </c>
      <c r="M18" s="3" t="str">
        <f>IFERROR(INDEX(summary_glance!$AA:$AA,MATCH($E18&amp;"_"&amp;M$15,summary_glance!$X:$X,0),0) &amp; "
("&amp;INDEX(summary_glance!$AB:$AB,MATCH($E18&amp;"_"&amp;M$15,summary_glance!$X:$X,0),0)&amp;")", "")</f>
        <v>0.090
(0.015)</v>
      </c>
      <c r="N18" s="3" t="str">
        <f>IFERROR(INDEX(summary_glance!$AC:$AC,MATCH($E18&amp;"_"&amp;M$15,summary_glance!$X:$X,0),0), "")</f>
        <v>0.000</v>
      </c>
      <c r="O18" s="3" t="str">
        <f>IFERROR(INDEX(summary_glance!$AA:$AA,MATCH($E18&amp;"_"&amp;O$15,summary_glance!$X:$X,0),0) &amp; "
("&amp;INDEX(summary_glance!$AB:$AB,MATCH($E18&amp;"_"&amp;O$15,summary_glance!$X:$X,0),0)&amp;")", "")</f>
        <v>0.140
(0.016)</v>
      </c>
      <c r="P18" s="3" t="str">
        <f>IFERROR(INDEX(summary_glance!$AC:$AC,MATCH($E18&amp;"_"&amp;O$15,summary_glance!$X:$X,0),0), "")</f>
        <v>0.000</v>
      </c>
    </row>
    <row r="19" spans="2:16" ht="38">
      <c r="B19" s="11"/>
      <c r="C19" s="10" t="str">
        <f t="shared" si="3"/>
        <v>Grade~6</v>
      </c>
      <c r="D19" s="10" t="s">
        <v>949</v>
      </c>
      <c r="E19" s="3" t="s">
        <v>604</v>
      </c>
      <c r="F19" s="3"/>
      <c r="G19" s="3" t="str">
        <f>IFERROR(INDEX(summary_glance!$Y:$Y,MATCH($E19&amp;"_"&amp;G$15,summary_glance!$X:$X,0),0),"na")</f>
        <v>na</v>
      </c>
      <c r="H19" s="3" t="str">
        <f>IFERROR(INDEX(summary_glance!$Y:$Y,MATCH($E19&amp;"_"&amp;H$15,summary_glance!$X:$X,0),0),"na")</f>
        <v>na</v>
      </c>
      <c r="I19" s="3" t="str">
        <f>IFERROR(INDEX(summary_glance!$Y:$Y,MATCH($E19&amp;"_"&amp;I$15,summary_glance!$X:$X,0),0),"na")</f>
        <v>na</v>
      </c>
      <c r="J19" s="3"/>
      <c r="K19" s="3" t="str">
        <f>IFERROR(INDEX(summary_glance!$AA:$AA,MATCH($E19&amp;"_"&amp;K$15,summary_glance!$X:$X,0),0) &amp; "
("&amp;INDEX(summary_glance!$AB:$AB,MATCH($E19&amp;"_"&amp;K$15,summary_glance!$X:$X,0),0)&amp;")", "")</f>
        <v>0.098
(0.015)</v>
      </c>
      <c r="L19" s="3" t="str">
        <f>IFERROR(INDEX(summary_glance!$AC:$AC,MATCH($E19&amp;"_"&amp;K$15,summary_glance!$X:$X,0),0), "")</f>
        <v>0.000</v>
      </c>
      <c r="M19" s="3" t="str">
        <f>IFERROR(INDEX(summary_glance!$AA:$AA,MATCH($E19&amp;"_"&amp;M$15,summary_glance!$X:$X,0),0) &amp; "
("&amp;INDEX(summary_glance!$AB:$AB,MATCH($E19&amp;"_"&amp;M$15,summary_glance!$X:$X,0),0)&amp;")", "")</f>
        <v>0.078
(0.015)</v>
      </c>
      <c r="N19" s="3" t="str">
        <f>IFERROR(INDEX(summary_glance!$AC:$AC,MATCH($E19&amp;"_"&amp;M$15,summary_glance!$X:$X,0),0), "")</f>
        <v>0.000</v>
      </c>
      <c r="O19" s="3" t="str">
        <f>IFERROR(INDEX(summary_glance!$AA:$AA,MATCH($E19&amp;"_"&amp;O$15,summary_glance!$X:$X,0),0) &amp; "
("&amp;INDEX(summary_glance!$AB:$AB,MATCH($E19&amp;"_"&amp;O$15,summary_glance!$X:$X,0),0)&amp;")", "")</f>
        <v>0.126
(0.015)</v>
      </c>
      <c r="P19" s="3" t="str">
        <f>IFERROR(INDEX(summary_glance!$AC:$AC,MATCH($E19&amp;"_"&amp;O$15,summary_glance!$X:$X,0),0), "")</f>
        <v>0.000</v>
      </c>
    </row>
    <row r="20" spans="2:16" ht="38">
      <c r="B20" s="19"/>
      <c r="C20" s="10" t="str">
        <f t="shared" si="3"/>
        <v>Grade~7</v>
      </c>
      <c r="D20" s="10" t="s">
        <v>951</v>
      </c>
      <c r="E20" s="3" t="s">
        <v>54</v>
      </c>
      <c r="F20" s="16"/>
      <c r="G20" s="3" t="str">
        <f>IFERROR(INDEX(summary_glance!$Y:$Y,MATCH($E20&amp;"_"&amp;G$15,summary_glance!$X:$X,0),0),"na")</f>
        <v>na</v>
      </c>
      <c r="H20" s="3" t="str">
        <f>IFERROR(INDEX(summary_glance!$Y:$Y,MATCH($E20&amp;"_"&amp;H$15,summary_glance!$X:$X,0),0),"na")</f>
        <v>na</v>
      </c>
      <c r="I20" s="3" t="str">
        <f>IFERROR(INDEX(summary_glance!$Y:$Y,MATCH($E20&amp;"_"&amp;I$15,summary_glance!$X:$X,0),0),"na")</f>
        <v>na</v>
      </c>
      <c r="J20" s="3"/>
      <c r="K20" s="3" t="str">
        <f>IFERROR(INDEX(summary_glance!$AA:$AA,MATCH($E20&amp;"_"&amp;K$15,summary_glance!$X:$X,0),0) &amp; "
("&amp;INDEX(summary_glance!$AB:$AB,MATCH($E20&amp;"_"&amp;K$15,summary_glance!$X:$X,0),0)&amp;")", "")</f>
        <v>0.079
(0.015)</v>
      </c>
      <c r="L20" s="3" t="str">
        <f>IFERROR(INDEX(summary_glance!$AC:$AC,MATCH($E20&amp;"_"&amp;K$15,summary_glance!$X:$X,0),0), "")</f>
        <v>0.000</v>
      </c>
      <c r="M20" s="3" t="str">
        <f>IFERROR(INDEX(summary_glance!$AA:$AA,MATCH($E20&amp;"_"&amp;M$15,summary_glance!$X:$X,0),0) &amp; "
("&amp;INDEX(summary_glance!$AB:$AB,MATCH($E20&amp;"_"&amp;M$15,summary_glance!$X:$X,0),0)&amp;")", "")</f>
        <v>0.074
(0.014)</v>
      </c>
      <c r="N20" s="3" t="str">
        <f>IFERROR(INDEX(summary_glance!$AC:$AC,MATCH($E20&amp;"_"&amp;M$15,summary_glance!$X:$X,0),0), "")</f>
        <v>0.000</v>
      </c>
      <c r="O20" s="3" t="str">
        <f>IFERROR(INDEX(summary_glance!$AA:$AA,MATCH($E20&amp;"_"&amp;O$15,summary_glance!$X:$X,0),0) &amp; "
("&amp;INDEX(summary_glance!$AB:$AB,MATCH($E20&amp;"_"&amp;O$15,summary_glance!$X:$X,0),0)&amp;")", "")</f>
        <v>0.110
(0.015)</v>
      </c>
      <c r="P20" s="3" t="str">
        <f>IFERROR(INDEX(summary_glance!$AC:$AC,MATCH($E20&amp;"_"&amp;O$15,summary_glance!$X:$X,0),0), "")</f>
        <v>0.000</v>
      </c>
    </row>
    <row r="21" spans="2:16" ht="38">
      <c r="B21" s="20"/>
      <c r="C21" s="10" t="str">
        <f t="shared" si="3"/>
        <v>Grade~8</v>
      </c>
      <c r="D21" s="10" t="s">
        <v>953</v>
      </c>
      <c r="E21" s="3" t="s">
        <v>51</v>
      </c>
      <c r="F21" s="16"/>
      <c r="G21" s="3" t="str">
        <f>IFERROR(INDEX(summary_glance!$Y:$Y,MATCH($E21&amp;"_"&amp;G$15,summary_glance!$X:$X,0),0),"na")</f>
        <v>na</v>
      </c>
      <c r="H21" s="3" t="str">
        <f>IFERROR(INDEX(summary_glance!$Y:$Y,MATCH($E21&amp;"_"&amp;H$15,summary_glance!$X:$X,0),0),"na")</f>
        <v>na</v>
      </c>
      <c r="I21" s="3" t="str">
        <f>IFERROR(INDEX(summary_glance!$Y:$Y,MATCH($E21&amp;"_"&amp;I$15,summary_glance!$X:$X,0),0),"na")</f>
        <v>na</v>
      </c>
      <c r="J21" s="3"/>
      <c r="K21" s="3" t="str">
        <f>IFERROR(INDEX(summary_glance!$AA:$AA,MATCH($E21&amp;"_"&amp;K$15,summary_glance!$X:$X,0),0) &amp; "
("&amp;INDEX(summary_glance!$AB:$AB,MATCH($E21&amp;"_"&amp;K$15,summary_glance!$X:$X,0),0)&amp;")", "")</f>
        <v>0.073
(0.015)</v>
      </c>
      <c r="L21" s="3" t="str">
        <f>IFERROR(INDEX(summary_glance!$AC:$AC,MATCH($E21&amp;"_"&amp;K$15,summary_glance!$X:$X,0),0), "")</f>
        <v>0.000</v>
      </c>
      <c r="M21" s="3" t="str">
        <f>IFERROR(INDEX(summary_glance!$AA:$AA,MATCH($E21&amp;"_"&amp;M$15,summary_glance!$X:$X,0),0) &amp; "
("&amp;INDEX(summary_glance!$AB:$AB,MATCH($E21&amp;"_"&amp;M$15,summary_glance!$X:$X,0),0)&amp;")", "")</f>
        <v>0.074
(0.014)</v>
      </c>
      <c r="N21" s="3" t="str">
        <f>IFERROR(INDEX(summary_glance!$AC:$AC,MATCH($E21&amp;"_"&amp;M$15,summary_glance!$X:$X,0),0), "")</f>
        <v>0.000</v>
      </c>
      <c r="O21" s="3" t="str">
        <f>IFERROR(INDEX(summary_glance!$AA:$AA,MATCH($E21&amp;"_"&amp;O$15,summary_glance!$X:$X,0),0) &amp; "
("&amp;INDEX(summary_glance!$AB:$AB,MATCH($E21&amp;"_"&amp;O$15,summary_glance!$X:$X,0),0)&amp;")", "")</f>
        <v>0.130
(0.015)</v>
      </c>
      <c r="P21" s="3" t="str">
        <f>IFERROR(INDEX(summary_glance!$AC:$AC,MATCH($E21&amp;"_"&amp;O$15,summary_glance!$X:$X,0),0), "")</f>
        <v>0.000</v>
      </c>
    </row>
    <row r="22" spans="2:16" ht="38">
      <c r="B22" s="12"/>
      <c r="C22" s="18" t="str">
        <f t="shared" si="3"/>
        <v>Grade~9</v>
      </c>
      <c r="D22" s="18" t="s">
        <v>955</v>
      </c>
      <c r="E22" s="4" t="s">
        <v>47</v>
      </c>
      <c r="F22" s="4"/>
      <c r="G22" s="4" t="str">
        <f>IFERROR(INDEX(summary_glance!$Y:$Y,MATCH($E22&amp;"_"&amp;G$15,summary_glance!$X:$X,0),0),"na")</f>
        <v>na</v>
      </c>
      <c r="H22" s="4" t="str">
        <f>IFERROR(INDEX(summary_glance!$Y:$Y,MATCH($E22&amp;"_"&amp;H$15,summary_glance!$X:$X,0),0),"na")</f>
        <v>na</v>
      </c>
      <c r="I22" s="4" t="str">
        <f>IFERROR(INDEX(summary_glance!$Y:$Y,MATCH($E22&amp;"_"&amp;I$15,summary_glance!$X:$X,0),0),"na")</f>
        <v>na</v>
      </c>
      <c r="J22" s="4"/>
      <c r="K22" s="4" t="str">
        <f>IFERROR(INDEX(summary_glance!$AA:$AA,MATCH($E22&amp;"_"&amp;K$15,summary_glance!$X:$X,0),0) &amp; "
("&amp;INDEX(summary_glance!$AB:$AB,MATCH($E22&amp;"_"&amp;K$15,summary_glance!$X:$X,0),0)&amp;")", "")</f>
        <v>0.088
(0.014)</v>
      </c>
      <c r="L22" s="4" t="str">
        <f>IFERROR(INDEX(summary_glance!$AC:$AC,MATCH($E22&amp;"_"&amp;K$15,summary_glance!$X:$X,0),0), "")</f>
        <v>0.000</v>
      </c>
      <c r="M22" s="4" t="str">
        <f>IFERROR(INDEX(summary_glance!$AA:$AA,MATCH($E22&amp;"_"&amp;M$15,summary_glance!$X:$X,0),0) &amp; "
("&amp;INDEX(summary_glance!$AB:$AB,MATCH($E22&amp;"_"&amp;M$15,summary_glance!$X:$X,0),0)&amp;")", "")</f>
        <v>0.079
(0.014)</v>
      </c>
      <c r="N22" s="4" t="str">
        <f>IFERROR(INDEX(summary_glance!$AC:$AC,MATCH($E22&amp;"_"&amp;M$15,summary_glance!$X:$X,0),0), "")</f>
        <v>0.000</v>
      </c>
      <c r="O22" s="4" t="str">
        <f>IFERROR(INDEX(summary_glance!$AA:$AA,MATCH($E22&amp;"_"&amp;O$15,summary_glance!$X:$X,0),0) &amp; "
("&amp;INDEX(summary_glance!$AB:$AB,MATCH($E22&amp;"_"&amp;O$15,summary_glance!$X:$X,0),0)&amp;")", "")</f>
        <v>0.144
(0.015)</v>
      </c>
      <c r="P22" s="4" t="str">
        <f>IFERROR(INDEX(summary_glance!$AC:$AC,MATCH($E22&amp;"_"&amp;O$15,summary_glance!$X:$X,0),0), "")</f>
        <v>0.000</v>
      </c>
    </row>
    <row r="23" spans="2:16" hidden="1" outlineLevel="1">
      <c r="B23" s="15"/>
      <c r="C23" s="16" t="s">
        <v>165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2:16" hidden="1" outlineLevel="1">
      <c r="B24" s="10"/>
      <c r="C24" s="10" t="str">
        <f>D24</f>
        <v>Grade4</v>
      </c>
      <c r="D24" s="10" t="s">
        <v>162</v>
      </c>
      <c r="E24" s="3" t="s">
        <v>602</v>
      </c>
      <c r="F24" s="3"/>
      <c r="G24" s="3" t="str">
        <f>IFERROR(INDEX(summary_glance!$Y:$Y,MATCH($E24&amp;"_"&amp;G$15,summary_glance!$X:$X,0),0),"na")</f>
        <v>na</v>
      </c>
      <c r="H24" s="3" t="str">
        <f>IFERROR(INDEX(summary_glance!$Y:$Y,MATCH($E24&amp;"_"&amp;H$15,summary_glance!$X:$X,0),0),"na")</f>
        <v>na</v>
      </c>
      <c r="I24" s="3" t="str">
        <f>IFERROR(INDEX(summary_glance!$Y:$Y,MATCH($E24&amp;"_"&amp;I$15,summary_glance!$X:$X,0),0),"na")</f>
        <v>na</v>
      </c>
      <c r="J24" s="3"/>
      <c r="K24" s="3" t="str">
        <f>IFERROR(INDEX(summary_glance!$AD:$AD,MATCH($E24&amp;"_"&amp;K$15,summary_glance!$X:$X,0),0), "")</f>
        <v/>
      </c>
      <c r="L24" s="3"/>
      <c r="M24" s="3" t="str">
        <f>IFERROR(INDEX(summary_glance!$AD:$AD,MATCH($E24&amp;"_"&amp;M$15,summary_glance!$X:$X,0),0), "")</f>
        <v>0.000, 15</v>
      </c>
      <c r="N24" s="3"/>
      <c r="O24" s="3" t="str">
        <f>IFERROR(INDEX(summary_glance!$AD:$AD,MATCH($E24&amp;"_"&amp;O$15,summary_glance!$X:$X,0),0), "")</f>
        <v/>
      </c>
      <c r="P24" s="3"/>
    </row>
    <row r="25" spans="2:16" hidden="1" outlineLevel="1">
      <c r="B25" s="11"/>
      <c r="C25" s="10" t="str">
        <f t="shared" ref="C25:C29" si="4">D25</f>
        <v>Grade5</v>
      </c>
      <c r="D25" s="10" t="s">
        <v>29</v>
      </c>
      <c r="E25" s="3" t="s">
        <v>603</v>
      </c>
      <c r="F25" s="3"/>
      <c r="G25" s="3" t="str">
        <f>IFERROR(INDEX(summary_glance!$Y:$Y,MATCH($E25&amp;"_"&amp;G$15,summary_glance!$X:$X,0),0),"na")</f>
        <v>na</v>
      </c>
      <c r="H25" s="3" t="str">
        <f>IFERROR(INDEX(summary_glance!$Y:$Y,MATCH($E25&amp;"_"&amp;H$15,summary_glance!$X:$X,0),0),"na")</f>
        <v>na</v>
      </c>
      <c r="I25" s="3" t="str">
        <f>IFERROR(INDEX(summary_glance!$Y:$Y,MATCH($E25&amp;"_"&amp;I$15,summary_glance!$X:$X,0),0),"na")</f>
        <v>na</v>
      </c>
      <c r="J25" s="3"/>
      <c r="K25" s="3" t="str">
        <f>IFERROR(INDEX(summary_glance!$AD:$AD,MATCH($E25&amp;"_"&amp;K$15,summary_glance!$X:$X,0),0), "")</f>
        <v/>
      </c>
      <c r="L25" s="3"/>
      <c r="M25" s="3" t="str">
        <f>IFERROR(INDEX(summary_glance!$AD:$AD,MATCH($E25&amp;"_"&amp;M$15,summary_glance!$X:$X,0),0), "")</f>
        <v>0.000, 15</v>
      </c>
      <c r="N25" s="3"/>
      <c r="O25" s="3" t="str">
        <f>IFERROR(INDEX(summary_glance!$AD:$AD,MATCH($E25&amp;"_"&amp;O$15,summary_glance!$X:$X,0),0), "")</f>
        <v>0.000, 15</v>
      </c>
      <c r="P25" s="3"/>
    </row>
    <row r="26" spans="2:16" hidden="1" outlineLevel="1">
      <c r="B26" s="11"/>
      <c r="C26" s="10" t="str">
        <f t="shared" si="4"/>
        <v>Grade6</v>
      </c>
      <c r="D26" s="10" t="s">
        <v>30</v>
      </c>
      <c r="E26" s="3" t="s">
        <v>604</v>
      </c>
      <c r="F26" s="3"/>
      <c r="G26" s="3" t="str">
        <f>IFERROR(INDEX(summary_glance!$Y:$Y,MATCH($E26&amp;"_"&amp;G$15,summary_glance!$X:$X,0),0),"na")</f>
        <v>na</v>
      </c>
      <c r="H26" s="3" t="str">
        <f>IFERROR(INDEX(summary_glance!$Y:$Y,MATCH($E26&amp;"_"&amp;H$15,summary_glance!$X:$X,0),0),"na")</f>
        <v>na</v>
      </c>
      <c r="I26" s="3" t="str">
        <f>IFERROR(INDEX(summary_glance!$Y:$Y,MATCH($E26&amp;"_"&amp;I$15,summary_glance!$X:$X,0),0),"na")</f>
        <v>na</v>
      </c>
      <c r="J26" s="3"/>
      <c r="K26" s="3" t="str">
        <f>IFERROR(INDEX(summary_glance!$AD:$AD,MATCH($E26&amp;"_"&amp;K$15,summary_glance!$X:$X,0),0), "")</f>
        <v>0.000, 15</v>
      </c>
      <c r="L26" s="3"/>
      <c r="M26" s="3" t="str">
        <f>IFERROR(INDEX(summary_glance!$AD:$AD,MATCH($E26&amp;"_"&amp;M$15,summary_glance!$X:$X,0),0), "")</f>
        <v>0.000, 15</v>
      </c>
      <c r="N26" s="3"/>
      <c r="O26" s="3" t="str">
        <f>IFERROR(INDEX(summary_glance!$AD:$AD,MATCH($E26&amp;"_"&amp;O$15,summary_glance!$X:$X,0),0), "")</f>
        <v>0.000, 15</v>
      </c>
      <c r="P26" s="3"/>
    </row>
    <row r="27" spans="2:16" hidden="1" outlineLevel="1">
      <c r="B27" s="19"/>
      <c r="C27" s="10" t="str">
        <f t="shared" si="4"/>
        <v>Grade7</v>
      </c>
      <c r="D27" s="10" t="s">
        <v>31</v>
      </c>
      <c r="E27" s="3" t="s">
        <v>54</v>
      </c>
      <c r="F27" s="16"/>
      <c r="G27" s="3" t="str">
        <f>IFERROR(INDEX(summary_glance!$Y:$Y,MATCH($E27&amp;"_"&amp;G$15,summary_glance!$X:$X,0),0),"na")</f>
        <v>na</v>
      </c>
      <c r="H27" s="3" t="str">
        <f>IFERROR(INDEX(summary_glance!$Y:$Y,MATCH($E27&amp;"_"&amp;H$15,summary_glance!$X:$X,0),0),"na")</f>
        <v>na</v>
      </c>
      <c r="I27" s="3" t="str">
        <f>IFERROR(INDEX(summary_glance!$Y:$Y,MATCH($E27&amp;"_"&amp;I$15,summary_glance!$X:$X,0),0),"na")</f>
        <v>na</v>
      </c>
      <c r="J27" s="3"/>
      <c r="K27" s="3" t="str">
        <f>IFERROR(INDEX(summary_glance!$AD:$AD,MATCH($E27&amp;"_"&amp;K$15,summary_glance!$X:$X,0),0), "")</f>
        <v>0.000, 15</v>
      </c>
      <c r="L27" s="3"/>
      <c r="M27" s="3" t="str">
        <f>IFERROR(INDEX(summary_glance!$AD:$AD,MATCH($E27&amp;"_"&amp;M$15,summary_glance!$X:$X,0),0), "")</f>
        <v>0.000, 15</v>
      </c>
      <c r="N27" s="3"/>
      <c r="O27" s="3" t="str">
        <f>IFERROR(INDEX(summary_glance!$AD:$AD,MATCH($E27&amp;"_"&amp;O$15,summary_glance!$X:$X,0),0), "")</f>
        <v>0.000, 15</v>
      </c>
      <c r="P27" s="3"/>
    </row>
    <row r="28" spans="2:16" hidden="1" outlineLevel="1">
      <c r="B28" s="20"/>
      <c r="C28" s="10" t="str">
        <f t="shared" si="4"/>
        <v>Grade8</v>
      </c>
      <c r="D28" s="10" t="s">
        <v>32</v>
      </c>
      <c r="E28" s="3" t="s">
        <v>51</v>
      </c>
      <c r="F28" s="16"/>
      <c r="G28" s="3" t="str">
        <f>IFERROR(INDEX(summary_glance!$Y:$Y,MATCH($E28&amp;"_"&amp;G$15,summary_glance!$X:$X,0),0),"na")</f>
        <v>na</v>
      </c>
      <c r="H28" s="3" t="str">
        <f>IFERROR(INDEX(summary_glance!$Y:$Y,MATCH($E28&amp;"_"&amp;H$15,summary_glance!$X:$X,0),0),"na")</f>
        <v>na</v>
      </c>
      <c r="I28" s="3" t="str">
        <f>IFERROR(INDEX(summary_glance!$Y:$Y,MATCH($E28&amp;"_"&amp;I$15,summary_glance!$X:$X,0),0),"na")</f>
        <v>na</v>
      </c>
      <c r="J28" s="3"/>
      <c r="K28" s="3" t="str">
        <f>IFERROR(INDEX(summary_glance!$AD:$AD,MATCH($E28&amp;"_"&amp;K$15,summary_glance!$X:$X,0),0), "")</f>
        <v>0.000, 15</v>
      </c>
      <c r="L28" s="3"/>
      <c r="M28" s="3" t="str">
        <f>IFERROR(INDEX(summary_glance!$AD:$AD,MATCH($E28&amp;"_"&amp;M$15,summary_glance!$X:$X,0),0), "")</f>
        <v>0.000, 15</v>
      </c>
      <c r="N28" s="3"/>
      <c r="O28" s="3" t="str">
        <f>IFERROR(INDEX(summary_glance!$AD:$AD,MATCH($E28&amp;"_"&amp;O$15,summary_glance!$X:$X,0),0), "")</f>
        <v>0.000, 15</v>
      </c>
      <c r="P28" s="3"/>
    </row>
    <row r="29" spans="2:16" hidden="1" outlineLevel="1">
      <c r="B29" s="12"/>
      <c r="C29" s="18" t="str">
        <f t="shared" si="4"/>
        <v>Grade9</v>
      </c>
      <c r="D29" s="18" t="s">
        <v>33</v>
      </c>
      <c r="E29" s="4" t="s">
        <v>47</v>
      </c>
      <c r="F29" s="4"/>
      <c r="G29" s="4" t="str">
        <f>IFERROR(INDEX(summary_glance!$Y:$Y,MATCH($E29&amp;"_"&amp;G$15,summary_glance!$X:$X,0),0),"na")</f>
        <v>na</v>
      </c>
      <c r="H29" s="4" t="str">
        <f>IFERROR(INDEX(summary_glance!$Y:$Y,MATCH($E29&amp;"_"&amp;H$15,summary_glance!$X:$X,0),0),"na")</f>
        <v>na</v>
      </c>
      <c r="I29" s="4" t="str">
        <f>IFERROR(INDEX(summary_glance!$Y:$Y,MATCH($E29&amp;"_"&amp;I$15,summary_glance!$X:$X,0),0),"na")</f>
        <v>na</v>
      </c>
      <c r="J29" s="4"/>
      <c r="K29" s="4" t="str">
        <f>IFERROR(INDEX(summary_glance!$AD:$AD,MATCH($E29&amp;"_"&amp;K$15,summary_glance!$X:$X,0),0), "")</f>
        <v>0.000, 15</v>
      </c>
      <c r="L29" s="4"/>
      <c r="M29" s="4" t="str">
        <f>IFERROR(INDEX(summary_glance!$AD:$AD,MATCH($E29&amp;"_"&amp;M$15,summary_glance!$X:$X,0),0), "")</f>
        <v>0.000, 15</v>
      </c>
      <c r="N29" s="4"/>
      <c r="O29" s="4" t="str">
        <f>IFERROR(INDEX(summary_glance!$AD:$AD,MATCH($E29&amp;"_"&amp;O$15,summary_glance!$X:$X,0),0), "")</f>
        <v>0.000, 15</v>
      </c>
      <c r="P29" s="4"/>
    </row>
    <row r="30" spans="2:16" ht="26" hidden="1" customHeight="1" outlineLevel="2">
      <c r="B30" s="20"/>
      <c r="C30" s="20" t="s">
        <v>130</v>
      </c>
      <c r="D30" s="20"/>
      <c r="E30" s="3"/>
      <c r="F30" s="16"/>
      <c r="G30" s="3" t="str">
        <f>IFERROR(IF(COUNTIF(INDEX(summary_glance!$Z:$Z,MATCH($E$22&amp;"_"&amp;G$15,summary_glance!$X:$X,0),0),"*"&amp;$E$30&amp;"*")&gt;0,"¥checkmark", ""),"")</f>
        <v/>
      </c>
      <c r="H30" s="3" t="str">
        <f>IFERROR(IF(COUNTIF(INDEX(summary_glance!$Z:$Z,MATCH($E$22&amp;"_"&amp;H$15,summary_glance!$X:$X,0),0),"*"&amp;$E$30&amp;"*")&gt;0,"¥checkmark", ""),"")</f>
        <v/>
      </c>
      <c r="I30" s="3" t="str">
        <f>IFERROR(IF(COUNTIF(INDEX(summary_glance!$Z:$Z,MATCH($E$22&amp;"_"&amp;I$15,summary_glance!$X:$X,0),0),"*"&amp;$E$30&amp;"*")&gt;0,"¥checkmark", ""),"")</f>
        <v/>
      </c>
      <c r="J30" s="3"/>
      <c r="K30" s="3" t="str">
        <f>IFERROR(IF(COUNTIF(INDEX(summary_glance!$Z:$Z,MATCH($E$22&amp;"_"&amp;K$15,summary_glance!$X:$X,0),0),"*"&amp;$E$30&amp;"*")&gt;0,"¥checkmark", ""),"")</f>
        <v>¥checkmark</v>
      </c>
      <c r="L30" s="3"/>
      <c r="M30" s="3" t="str">
        <f>IFERROR(IF(COUNTIF(INDEX(summary_glance!$Z:$Z,MATCH($E$22&amp;"_"&amp;M$15,summary_glance!$X:$X,0),0),"*"&amp;$E$30&amp;"*")&gt;0,"¥checkmark", ""),"")</f>
        <v>¥checkmark</v>
      </c>
      <c r="N30" s="3"/>
      <c r="O30" s="3" t="str">
        <f>IFERROR(IF(COUNTIF(INDEX(summary_glance!$Z:$Z,MATCH($E$22&amp;"_"&amp;O$15,summary_glance!$X:$X,0),0),"*"&amp;$E$30&amp;"*")&gt;0,"¥checkmark", ""),"")</f>
        <v>¥checkmark</v>
      </c>
      <c r="P30" s="3"/>
    </row>
    <row r="31" spans="2:16" ht="26" hidden="1" customHeight="1" outlineLevel="2">
      <c r="B31" s="19"/>
      <c r="C31" s="20" t="s">
        <v>131</v>
      </c>
      <c r="D31" s="20"/>
      <c r="E31" s="3"/>
      <c r="F31" s="16"/>
      <c r="G31" s="16" t="str">
        <f>IFERROR(IF(COUNTIF(INDEX(summary_glance!$Z:$Z,MATCH($E$22&amp;"_"&amp;G$15,summary_glance!$X:$X,0),0),"*"&amp;$E$30&amp;"*")&gt;0,"¥checkmark", ""),"")</f>
        <v/>
      </c>
      <c r="H31" s="16" t="str">
        <f>IFERROR(IF(COUNTIF(INDEX(summary_glance!$Z:$Z,MATCH($E$22&amp;"_"&amp;H$15,summary_glance!$X:$X,0),0),"*"&amp;$E$30&amp;"*")&gt;0,"¥checkmark", ""),"")</f>
        <v/>
      </c>
      <c r="I31" s="16" t="str">
        <f>IFERROR(IF(COUNTIF(INDEX(summary_glance!$Z:$Z,MATCH($E$22&amp;"_"&amp;I$15,summary_glance!$X:$X,0),0),"*"&amp;$E$30&amp;"*")&gt;0,"¥checkmark", ""),"")</f>
        <v/>
      </c>
      <c r="J31" s="16"/>
      <c r="K31" s="16" t="str">
        <f>IFERROR(IF(COUNTIF(INDEX(summary_glance!$Z:$Z,MATCH($E$22&amp;"_"&amp;K$15,summary_glance!$X:$X,0),0),"*"&amp;$E$30&amp;"*")&gt;0,"¥checkmark", ""),"")</f>
        <v>¥checkmark</v>
      </c>
      <c r="L31" s="16"/>
      <c r="M31" s="16" t="str">
        <f>IFERROR(IF(COUNTIF(INDEX(summary_glance!$Z:$Z,MATCH($E$22&amp;"_"&amp;M$15,summary_glance!$X:$X,0),0),"*"&amp;$E$30&amp;"*")&gt;0,"¥checkmark", ""),"")</f>
        <v>¥checkmark</v>
      </c>
      <c r="N31" s="16"/>
      <c r="O31" s="16" t="str">
        <f>IFERROR(IF(COUNTIF(INDEX(summary_glance!$Z:$Z,MATCH($E$22&amp;"_"&amp;O$15,summary_glance!$X:$X,0),0),"*"&amp;$E$30&amp;"*")&gt;0,"¥checkmark", ""),"")</f>
        <v>¥checkmark</v>
      </c>
      <c r="P31" s="16"/>
    </row>
    <row r="32" spans="2:16" ht="26" hidden="1" customHeight="1" outlineLevel="2">
      <c r="B32" s="20"/>
      <c r="C32" s="20" t="s">
        <v>132</v>
      </c>
      <c r="D32" s="20"/>
      <c r="E32" s="3"/>
      <c r="F32" s="16"/>
      <c r="G32" s="16" t="str">
        <f>IFERROR(IF(COUNTIF(INDEX(summary_glance!$Z:$Z,MATCH($E$22&amp;"_"&amp;G$15,summary_glance!$X:$X,0),0),"*"&amp;$E$30&amp;"*")&gt;0,"¥checkmark", ""),"")</f>
        <v/>
      </c>
      <c r="H32" s="16" t="str">
        <f>IFERROR(IF(COUNTIF(INDEX(summary_glance!$Z:$Z,MATCH($E$22&amp;"_"&amp;H$15,summary_glance!$X:$X,0),0),"*"&amp;$E$30&amp;"*")&gt;0,"¥checkmark", ""),"")</f>
        <v/>
      </c>
      <c r="I32" s="16" t="str">
        <f>IFERROR(IF(COUNTIF(INDEX(summary_glance!$Z:$Z,MATCH($E$22&amp;"_"&amp;I$15,summary_glance!$X:$X,0),0),"*"&amp;$E$30&amp;"*")&gt;0,"¥checkmark", ""),"")</f>
        <v/>
      </c>
      <c r="J32" s="16"/>
      <c r="K32" s="16" t="str">
        <f>IFERROR(IF(COUNTIF(INDEX(summary_glance!$Z:$Z,MATCH($E$22&amp;"_"&amp;K$15,summary_glance!$X:$X,0),0),"*"&amp;$E$30&amp;"*")&gt;0,"¥checkmark", ""),"")</f>
        <v>¥checkmark</v>
      </c>
      <c r="L32" s="16"/>
      <c r="M32" s="16" t="str">
        <f>IFERROR(IF(COUNTIF(INDEX(summary_glance!$Z:$Z,MATCH($E$22&amp;"_"&amp;M$15,summary_glance!$X:$X,0),0),"*"&amp;$E$30&amp;"*")&gt;0,"¥checkmark", ""),"")</f>
        <v>¥checkmark</v>
      </c>
      <c r="N32" s="16"/>
      <c r="O32" s="16" t="str">
        <f>IFERROR(IF(COUNTIF(INDEX(summary_glance!$Z:$Z,MATCH($E$22&amp;"_"&amp;O$15,summary_glance!$X:$X,0),0),"*"&amp;$E$30&amp;"*")&gt;0,"¥checkmark", ""),"")</f>
        <v>¥checkmark</v>
      </c>
      <c r="P32" s="16"/>
    </row>
    <row r="33" spans="2:16" ht="26" hidden="1" customHeight="1" outlineLevel="2">
      <c r="B33" s="12"/>
      <c r="C33" s="18" t="s">
        <v>133</v>
      </c>
      <c r="D33" s="18"/>
      <c r="E33" s="4"/>
      <c r="F33" s="4"/>
      <c r="G33" s="4" t="str">
        <f>IFERROR(IF(COUNTIF(INDEX(summary_glance!$Z:$Z,MATCH($E$22&amp;"_"&amp;G$15,summary_glance!$X:$X,0),0),"*"&amp;$E$30&amp;"*")&gt;0,"¥checkmark", ""),"")</f>
        <v/>
      </c>
      <c r="H33" s="4" t="str">
        <f>IFERROR(IF(COUNTIF(INDEX(summary_glance!$Z:$Z,MATCH($E$22&amp;"_"&amp;H$15,summary_glance!$X:$X,0),0),"*"&amp;$E$30&amp;"*")&gt;0,"¥checkmark", ""),"")</f>
        <v/>
      </c>
      <c r="I33" s="4" t="str">
        <f>IFERROR(IF(COUNTIF(INDEX(summary_glance!$Z:$Z,MATCH($E$22&amp;"_"&amp;I$15,summary_glance!$X:$X,0),0),"*"&amp;$E$30&amp;"*")&gt;0,"¥checkmark", ""),"")</f>
        <v/>
      </c>
      <c r="J33" s="4"/>
      <c r="K33" s="4" t="str">
        <f>IFERROR(IF(COUNTIF(INDEX(summary_glance!$Z:$Z,MATCH($E$22&amp;"_"&amp;K$15,summary_glance!$X:$X,0),0),"*"&amp;$E$30&amp;"*")&gt;0,"¥checkmark", ""),"")</f>
        <v>¥checkmark</v>
      </c>
      <c r="L33" s="4"/>
      <c r="M33" s="4" t="str">
        <f>IFERROR(IF(COUNTIF(INDEX(summary_glance!$Z:$Z,MATCH($E$22&amp;"_"&amp;M$15,summary_glance!$X:$X,0),0),"*"&amp;$E$30&amp;"*")&gt;0,"¥checkmark", ""),"")</f>
        <v>¥checkmark</v>
      </c>
      <c r="N33" s="4"/>
      <c r="O33" s="4" t="str">
        <f>IFERROR(IF(COUNTIF(INDEX(summary_glance!$Z:$Z,MATCH($E$22&amp;"_"&amp;O$15,summary_glance!$X:$X,0),0),"*"&amp;$E$30&amp;"*")&gt;0,"¥checkmark", ""),"")</f>
        <v>¥checkmark</v>
      </c>
      <c r="P33" s="4"/>
    </row>
    <row r="34" spans="2:16" ht="26" customHeight="1" collapsed="1"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2:16" ht="26" customHeight="1" thickBot="1">
      <c r="B35" s="20"/>
      <c r="C35" s="29" t="s">
        <v>1163</v>
      </c>
      <c r="D35" s="29"/>
      <c r="E35" s="5"/>
      <c r="F35" s="5"/>
      <c r="G35" s="5" t="str">
        <f>IF(COUNTIFS(G30:G33,"*checkmark*")&gt;0, "¥checkmark","")</f>
        <v/>
      </c>
      <c r="H35" s="5" t="str">
        <f t="shared" ref="H35:J35" si="5">IF(COUNTIFS(H30:H33,"*checkmark*")&gt;0, "¥checkmark","")</f>
        <v/>
      </c>
      <c r="I35" s="5" t="str">
        <f t="shared" si="5"/>
        <v/>
      </c>
      <c r="J35" s="5" t="str">
        <f t="shared" si="5"/>
        <v/>
      </c>
      <c r="K35" s="5" t="str">
        <f>IF(COUNTIFS(K30:K33,"*checkmark*")&gt;0, "\checkmark","")</f>
        <v>\checkmark</v>
      </c>
      <c r="L35" s="5"/>
      <c r="M35" s="5" t="str">
        <f>IF(COUNTIFS(M30:M33,"*checkmark*")&gt;0, "\checkmark","")</f>
        <v>\checkmark</v>
      </c>
      <c r="N35" s="5"/>
      <c r="O35" s="5" t="str">
        <f>IF(COUNTIFS(O30:O33,"*checkmark*")&gt;0, "\checkmark","")</f>
        <v>\checkmark</v>
      </c>
      <c r="P35" s="5"/>
    </row>
    <row r="36" spans="2:16" ht="22" thickTop="1">
      <c r="C36" s="14" t="s">
        <v>164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2ED8-7789-684A-84BD-36F3C62443A6}">
  <dimension ref="B1:U52"/>
  <sheetViews>
    <sheetView showGridLines="0" zoomScale="50" workbookViewId="0">
      <selection activeCell="P30" sqref="P30"/>
    </sheetView>
  </sheetViews>
  <sheetFormatPr baseColWidth="10" defaultRowHeight="20" outlineLevelRow="2" outlineLevelCol="1"/>
  <cols>
    <col min="2" max="2" width="16.85546875" style="13" hidden="1" customWidth="1" outlineLevel="1"/>
    <col min="3" max="3" width="46.28515625" style="14" bestFit="1" customWidth="1" collapsed="1"/>
    <col min="4" max="4" width="13.42578125" style="14" bestFit="1" customWidth="1"/>
    <col min="5" max="5" width="38.140625" style="14" hidden="1" customWidth="1" outlineLevel="1"/>
    <col min="6" max="7" width="16.85546875" style="14" hidden="1" customWidth="1" outlineLevel="1"/>
    <col min="8" max="10" width="19.140625" style="14" hidden="1" customWidth="1" outlineLevel="1"/>
    <col min="11" max="11" width="38.7109375" style="14" hidden="1" customWidth="1" outlineLevel="1" collapsed="1"/>
    <col min="12" max="13" width="38.7109375" style="14" hidden="1" customWidth="1" outlineLevel="1"/>
    <col min="14" max="14" width="19.140625" style="14" hidden="1" customWidth="1" outlineLevel="1"/>
    <col min="15" max="15" width="37.85546875" style="14" bestFit="1" customWidth="1" collapsed="1"/>
    <col min="16" max="19" width="38.7109375" style="14" bestFit="1" customWidth="1"/>
  </cols>
  <sheetData>
    <row r="1" spans="2:19" ht="21">
      <c r="O1" s="14" t="s">
        <v>1168</v>
      </c>
      <c r="P1" s="14" t="s">
        <v>1169</v>
      </c>
      <c r="Q1" s="14" t="s">
        <v>1170</v>
      </c>
      <c r="R1" s="14" t="s">
        <v>1171</v>
      </c>
      <c r="S1" s="14" t="s">
        <v>1172</v>
      </c>
    </row>
    <row r="2" spans="2:19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23"/>
      <c r="F4" s="16"/>
      <c r="G4" s="16"/>
      <c r="H4" s="23" t="str">
        <f>INDEX(list!$B:$B,MATCH(H8,list!$A:$A,0),0)</f>
        <v>Weekly hours of studying outside school</v>
      </c>
      <c r="I4" s="23" t="str">
        <f>INDEX(list!$B:$B,MATCH(I8,list!$A:$A,0),0)</f>
        <v>Prep school</v>
      </c>
      <c r="J4" s="23" t="e">
        <f>INDEX(list!$B:$B,MATCH(J8,list!$A:$A,0),0)</f>
        <v>#N/A</v>
      </c>
      <c r="K4" s="23" t="e">
        <f>INDEX(list!$B:$B,MATCH(K8,list!$A:$A,0),0)</f>
        <v>#N/A</v>
      </c>
      <c r="L4" s="23" t="str">
        <f>INDEX(list!$B:$B,MATCH(L8,list!$A:$A,0),0)</f>
        <v>Weekly hours of arts, music, and sports</v>
      </c>
      <c r="M4" s="23" t="str">
        <f>INDEX(list!$B:$B,MATCH(M8,list!$A:$A,0),0)</f>
        <v>Weekly hours of playing outside and sports</v>
      </c>
      <c r="N4" s="23"/>
      <c r="O4" s="23" t="s">
        <v>1168</v>
      </c>
      <c r="P4" s="23" t="s">
        <v>1169</v>
      </c>
      <c r="Q4" s="23" t="s">
        <v>1170</v>
      </c>
      <c r="R4" s="23" t="s">
        <v>1171</v>
      </c>
      <c r="S4" s="23" t="s">
        <v>1172</v>
      </c>
    </row>
    <row r="5" spans="2:19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30" t="s">
        <v>168</v>
      </c>
      <c r="L5" s="30" t="s">
        <v>168</v>
      </c>
      <c r="M5" s="30" t="s">
        <v>168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</row>
    <row r="6" spans="2:19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  <c r="O7" s="16"/>
      <c r="P7" s="16"/>
      <c r="Q7" s="16"/>
      <c r="R7" s="16"/>
      <c r="S7" s="16"/>
    </row>
    <row r="8" spans="2:19" ht="38" hidden="1" outlineLevel="1">
      <c r="B8" s="15"/>
      <c r="C8" s="16"/>
      <c r="D8" s="16"/>
      <c r="E8" s="16"/>
      <c r="F8" s="16"/>
      <c r="G8" s="16"/>
      <c r="H8" s="16" t="s">
        <v>243</v>
      </c>
      <c r="I8" s="16" t="s">
        <v>244</v>
      </c>
      <c r="J8" s="16" t="s">
        <v>275</v>
      </c>
      <c r="K8" s="16" t="s">
        <v>276</v>
      </c>
      <c r="L8" s="16" t="s">
        <v>277</v>
      </c>
      <c r="M8" s="16" t="s">
        <v>278</v>
      </c>
      <c r="N8" s="16"/>
      <c r="O8" s="16" t="s">
        <v>243</v>
      </c>
      <c r="P8" s="16" t="s">
        <v>1006</v>
      </c>
      <c r="Q8" s="16" t="s">
        <v>244</v>
      </c>
      <c r="R8" s="16" t="s">
        <v>278</v>
      </c>
      <c r="S8" s="16" t="s">
        <v>277</v>
      </c>
    </row>
    <row r="9" spans="2:19" ht="21" hidden="1" outlineLevel="1">
      <c r="H9" s="14" t="s">
        <v>605</v>
      </c>
      <c r="I9" s="14" t="s">
        <v>605</v>
      </c>
      <c r="J9" s="14" t="s">
        <v>605</v>
      </c>
      <c r="K9" s="14" t="s">
        <v>605</v>
      </c>
      <c r="L9" s="14" t="s">
        <v>605</v>
      </c>
      <c r="M9" s="14" t="s">
        <v>605</v>
      </c>
      <c r="O9" s="14" t="s">
        <v>605</v>
      </c>
      <c r="P9" s="14" t="s">
        <v>939</v>
      </c>
      <c r="Q9" s="14" t="s">
        <v>605</v>
      </c>
      <c r="R9" s="14" t="s">
        <v>939</v>
      </c>
      <c r="S9" s="14" t="s">
        <v>939</v>
      </c>
    </row>
    <row r="10" spans="2:19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/>
      <c r="H14" s="4" t="str">
        <f t="shared" ref="H14:M14" si="0">CONCATENATE(H9,"_", H8)</f>
        <v>all_grade_t8_ra_cont_studytime</v>
      </c>
      <c r="I14" s="4" t="str">
        <f t="shared" si="0"/>
        <v>all_grade_t8_ra_cont_cram</v>
      </c>
      <c r="J14" s="4" t="str">
        <f t="shared" si="0"/>
        <v>all_grade_t8_ra_cont_reading_time_input_weekdays</v>
      </c>
      <c r="K14" s="4" t="str">
        <f t="shared" si="0"/>
        <v>all_grade_t8_ra_cont_smart_phone_gaming_tv_time</v>
      </c>
      <c r="L14" s="4" t="str">
        <f t="shared" si="0"/>
        <v>all_grade_t8_ra_cont_lesson_time</v>
      </c>
      <c r="M14" s="4" t="str">
        <f t="shared" si="0"/>
        <v>all_grade_t8_ra_cont_playing_sport</v>
      </c>
      <c r="N14" s="4"/>
      <c r="O14" s="4" t="str">
        <f>CONCATENATE(O9,"_", O8)</f>
        <v>all_grade_t8_ra_cont_studytime</v>
      </c>
      <c r="P14" s="4" t="str">
        <f>CONCATENATE(P9,"_", P8)</f>
        <v>all_grade_t8_ra_cont2_reading_time_in_a_weekdays</v>
      </c>
      <c r="Q14" s="4" t="str">
        <f t="shared" ref="Q14" si="1">CONCATENATE(Q9,"_", Q8)</f>
        <v>all_grade_t8_ra_cont_cram</v>
      </c>
      <c r="R14" s="4" t="str">
        <f>CONCATENATE(R9,"_", R8)</f>
        <v>all_grade_t8_ra_cont2_playing_sport</v>
      </c>
      <c r="S14" s="4" t="str">
        <f>CONCATENATE(S9,"_", S8)</f>
        <v>all_grade_t8_ra_cont2_lesson_time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21" ht="38">
      <c r="B17" s="10"/>
      <c r="C17" s="10" t="str">
        <f>E17</f>
        <v>Grade~4</v>
      </c>
      <c r="D17" s="10" t="s">
        <v>942</v>
      </c>
      <c r="E17" s="10" t="s">
        <v>946</v>
      </c>
      <c r="F17" s="3" t="s">
        <v>602</v>
      </c>
      <c r="G17" s="3"/>
      <c r="H17" s="3">
        <f>IFERROR(INDEX(summary_glance!$Y:$Y,MATCH($F17&amp;"_"&amp;H$14,summary_glance!$X:$X,0),0),"na")</f>
        <v>127890</v>
      </c>
      <c r="I17" s="3">
        <f>IFERROR(INDEX(summary_glance!$Y:$Y,MATCH($F17&amp;"_"&amp;I$14,summary_glance!$X:$X,0),0),"na")</f>
        <v>130177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 t="str">
        <f>IFERROR(INDEX(summary_glance!$Y:$Y,MATCH($F17&amp;"_"&amp;L$14,summary_glance!$X:$X,0),0),"na")</f>
        <v>na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-0.361
(0.061)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-0.179
(0.069)</v>
      </c>
      <c r="Q17" s="3" t="str">
        <f>IFERROR(INDEX(summary_glance!$AA:$AA,MATCH($F17&amp;"_"&amp;Q$14,summary_glance!$X:$X,0),0) &amp; "
("&amp;INDEX(summary_glance!$AB:$AB,MATCH($F17&amp;"_"&amp;Q$14,summary_glance!$X:$X,0),0)&amp;")", "")</f>
        <v>-0.039
(0.004)</v>
      </c>
      <c r="R17" s="3" t="str">
        <f>IFERROR(INDEX(summary_glance!$AA:$AA,MATCH($F17&amp;"_"&amp;R$14,summary_glance!$X:$X,0),0) &amp; "
("&amp;INDEX(summary_glance!$AB:$AB,MATCH($F17&amp;"_"&amp;R$14,summary_glance!$X:$X,0),0)&amp;")", "")</f>
        <v>0.517
(0.045)</v>
      </c>
      <c r="S17" s="3" t="str">
        <f>IFERROR(INDEX(summary_glance!$AA:$AA,MATCH($F17&amp;"_"&amp;S$14,summary_glance!$X:$X,0),0) &amp; "
("&amp;INDEX(summary_glance!$AB:$AB,MATCH($F17&amp;"_"&amp;S$14,summary_glance!$X:$X,0),0)&amp;")", "")</f>
        <v>0.077
(0.028)</v>
      </c>
    </row>
    <row r="18" spans="2:21">
      <c r="B18" s="10"/>
      <c r="C18" s="10"/>
      <c r="D18" s="10" t="s">
        <v>944</v>
      </c>
      <c r="E18" s="10"/>
      <c r="F18" s="3" t="s">
        <v>602</v>
      </c>
      <c r="G18" s="3"/>
      <c r="H18" s="3"/>
      <c r="I18" s="3"/>
      <c r="J18" s="3"/>
      <c r="K18" s="3"/>
      <c r="L18" s="3"/>
      <c r="M18" s="3"/>
      <c r="N18" s="3"/>
      <c r="O18" s="3" t="str">
        <f>IFERROR(INDEX(summary_glance!$AC:$AC,MATCH($F17&amp;"_"&amp;O$14,summary_glance!$X:$X,0),0), "")</f>
        <v>0.000</v>
      </c>
      <c r="P18" s="3" t="str">
        <f>IFERROR(INDEX(summary_glance!$AC:$AC,MATCH($F17&amp;"_"&amp;P$14,summary_glance!$X:$X,0),0), "")</f>
        <v>0.012</v>
      </c>
      <c r="Q18" s="3" t="str">
        <f>IFERROR(INDEX(summary_glance!$AC:$AC,MATCH($F17&amp;"_"&amp;Q$14,summary_glance!$X:$X,0),0), "")</f>
        <v>0.000</v>
      </c>
      <c r="R18" s="3" t="str">
        <f>IFERROR(INDEX(summary_glance!$AC:$AC,MATCH($F17&amp;"_"&amp;R$14,summary_glance!$X:$X,0),0), "")</f>
        <v>0.000</v>
      </c>
      <c r="S18" s="3" t="str">
        <f>IFERROR(INDEX(summary_glance!$AC:$AC,MATCH($F17&amp;"_"&amp;S$14,summary_glance!$X:$X,0),0), "")</f>
        <v>0.007</v>
      </c>
    </row>
    <row r="19" spans="2:21">
      <c r="B19" s="10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21" ht="38">
      <c r="B20" s="11"/>
      <c r="C20" s="10" t="str">
        <f t="shared" ref="C20:C32" si="2">E20</f>
        <v>Grade~5</v>
      </c>
      <c r="D20" s="10" t="s">
        <v>942</v>
      </c>
      <c r="E20" s="10" t="s">
        <v>948</v>
      </c>
      <c r="F20" s="3" t="s">
        <v>603</v>
      </c>
      <c r="G20" s="3"/>
      <c r="H20" s="3">
        <f>IFERROR(INDEX(summary_glance!$Y:$Y,MATCH($F20&amp;"_"&amp;H$14,summary_glance!$X:$X,0),0),"na")</f>
        <v>132189</v>
      </c>
      <c r="I20" s="3">
        <f>IFERROR(INDEX(summary_glance!$Y:$Y,MATCH($F20&amp;"_"&amp;I$14,summary_glance!$X:$X,0),0),"na")</f>
        <v>132762</v>
      </c>
      <c r="J20" s="3" t="str">
        <f>IFERROR(INDEX(summary_glance!$Y:$Y,MATCH($F20&amp;"_"&amp;J$14,summary_glance!$X:$X,0),0),"na")</f>
        <v>na</v>
      </c>
      <c r="K20" s="3" t="str">
        <f>IFERROR(INDEX(summary_glance!$Y:$Y,MATCH($F20&amp;"_"&amp;K$14,summary_glance!$X:$X,0),0),"na")</f>
        <v>na</v>
      </c>
      <c r="L20" s="3" t="str">
        <f>IFERROR(INDEX(summary_glance!$Y:$Y,MATCH($F20&amp;"_"&amp;L$14,summary_glance!$X:$X,0),0),"na")</f>
        <v>na</v>
      </c>
      <c r="M20" s="3" t="str">
        <f>IFERROR(INDEX(summary_glance!$Y:$Y,MATCH($F20&amp;"_"&amp;M$14,summary_glance!$X:$X,0),0),"na")</f>
        <v>na</v>
      </c>
      <c r="N20" s="3"/>
      <c r="O20" s="3" t="str">
        <f>IFERROR(INDEX(summary_glance!$AA:$AA,MATCH($F20&amp;"_"&amp;O$14,summary_glance!$X:$X,0),0) &amp; "
("&amp;INDEX(summary_glance!$AB:$AB,MATCH($F20&amp;"_"&amp;O$14,summary_glance!$X:$X,0),0)&amp;")", "")</f>
        <v>-0.145
(0.060)</v>
      </c>
      <c r="P20" s="3" t="str">
        <f>IFERROR(INDEX(summary_glance!$AA:$AA,MATCH($F20&amp;"_"&amp;P$14,summary_glance!$X:$X,0),0) &amp; "
("&amp;INDEX(summary_glance!$AB:$AB,MATCH($F20&amp;"_"&amp;P$14,summary_glance!$X:$X,0),0)&amp;")", "")</f>
        <v>-0.047
(0.065)</v>
      </c>
      <c r="Q20" s="3" t="str">
        <f>IFERROR(INDEX(summary_glance!$AA:$AA,MATCH($F20&amp;"_"&amp;Q$14,summary_glance!$X:$X,0),0) &amp; "
("&amp;INDEX(summary_glance!$AB:$AB,MATCH($F20&amp;"_"&amp;Q$14,summary_glance!$X:$X,0),0)&amp;")", "")</f>
        <v>-0.032
(0.004)</v>
      </c>
      <c r="R20" s="3" t="str">
        <f>IFERROR(INDEX(summary_glance!$AA:$AA,MATCH($F20&amp;"_"&amp;R$14,summary_glance!$X:$X,0),0) &amp; "
("&amp;INDEX(summary_glance!$AB:$AB,MATCH($F20&amp;"_"&amp;R$14,summary_glance!$X:$X,0),0)&amp;")", "")</f>
        <v>0.459
(0.045)</v>
      </c>
      <c r="S20" s="3" t="str">
        <f>IFERROR(INDEX(summary_glance!$AA:$AA,MATCH($F20&amp;"_"&amp;S$14,summary_glance!$X:$X,0),0) &amp; "
("&amp;INDEX(summary_glance!$AB:$AB,MATCH($F20&amp;"_"&amp;S$14,summary_glance!$X:$X,0),0)&amp;")", "")</f>
        <v>0.140
(0.027)</v>
      </c>
    </row>
    <row r="21" spans="2:21">
      <c r="B21" s="11"/>
      <c r="C21" s="10"/>
      <c r="D21" s="10" t="s">
        <v>944</v>
      </c>
      <c r="E21" s="10"/>
      <c r="F21" s="3" t="s">
        <v>602</v>
      </c>
      <c r="G21" s="3"/>
      <c r="H21" s="3"/>
      <c r="I21" s="3"/>
      <c r="J21" s="3"/>
      <c r="K21" s="3"/>
      <c r="L21" s="3"/>
      <c r="M21" s="3"/>
      <c r="N21" s="3"/>
      <c r="O21" s="3" t="str">
        <f>IFERROR(INDEX(summary_glance!$AC:$AC,MATCH($F20&amp;"_"&amp;O$14,summary_glance!$X:$X,0),0), "")</f>
        <v>0.018</v>
      </c>
      <c r="P21" s="3" t="str">
        <f>IFERROR(INDEX(summary_glance!$AC:$AC,MATCH($F20&amp;"_"&amp;P$14,summary_glance!$X:$X,0),0), "")</f>
        <v>0.470</v>
      </c>
      <c r="Q21" s="3" t="str">
        <f>IFERROR(INDEX(summary_glance!$AC:$AC,MATCH($F20&amp;"_"&amp;Q$14,summary_glance!$X:$X,0),0), "")</f>
        <v>0.000</v>
      </c>
      <c r="R21" s="3" t="str">
        <f>IFERROR(INDEX(summary_glance!$AC:$AC,MATCH($F20&amp;"_"&amp;R$14,summary_glance!$X:$X,0),0), "")</f>
        <v>0.000</v>
      </c>
      <c r="S21" s="3" t="str">
        <f>IFERROR(INDEX(summary_glance!$AC:$AC,MATCH($F20&amp;"_"&amp;S$14,summary_glance!$X:$X,0),0), "")</f>
        <v>0.000</v>
      </c>
    </row>
    <row r="22" spans="2:21">
      <c r="B22" s="11"/>
      <c r="C22" s="10"/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21" ht="38">
      <c r="B23" s="11"/>
      <c r="C23" s="10" t="str">
        <f t="shared" si="2"/>
        <v>Grade~6</v>
      </c>
      <c r="D23" s="10" t="s">
        <v>942</v>
      </c>
      <c r="E23" s="10" t="s">
        <v>950</v>
      </c>
      <c r="F23" s="3" t="s">
        <v>604</v>
      </c>
      <c r="G23" s="3"/>
      <c r="H23" s="3">
        <f>IFERROR(INDEX(summary_glance!$Y:$Y,MATCH($F23&amp;"_"&amp;H$14,summary_glance!$X:$X,0),0),"na")</f>
        <v>135871</v>
      </c>
      <c r="I23" s="3">
        <f>IFERROR(INDEX(summary_glance!$Y:$Y,MATCH($F23&amp;"_"&amp;I$14,summary_glance!$X:$X,0),0),"na")</f>
        <v>136219</v>
      </c>
      <c r="J23" s="3" t="str">
        <f>IFERROR(INDEX(summary_glance!$Y:$Y,MATCH($F23&amp;"_"&amp;J$14,summary_glance!$X:$X,0),0),"na")</f>
        <v>na</v>
      </c>
      <c r="K23" s="3" t="str">
        <f>IFERROR(INDEX(summary_glance!$Y:$Y,MATCH($F23&amp;"_"&amp;K$14,summary_glance!$X:$X,0),0),"na")</f>
        <v>na</v>
      </c>
      <c r="L23" s="3" t="str">
        <f>IFERROR(INDEX(summary_glance!$Y:$Y,MATCH($F23&amp;"_"&amp;L$14,summary_glance!$X:$X,0),0),"na")</f>
        <v>na</v>
      </c>
      <c r="M23" s="3" t="str">
        <f>IFERROR(INDEX(summary_glance!$Y:$Y,MATCH($F23&amp;"_"&amp;M$14,summary_glance!$X:$X,0),0),"na")</f>
        <v>na</v>
      </c>
      <c r="N23" s="3"/>
      <c r="O23" s="3" t="str">
        <f>IFERROR(INDEX(summary_glance!$AA:$AA,MATCH($F23&amp;"_"&amp;O$14,summary_glance!$X:$X,0),0) &amp; "
("&amp;INDEX(summary_glance!$AB:$AB,MATCH($F23&amp;"_"&amp;O$14,summary_glance!$X:$X,0),0)&amp;")", "")</f>
        <v>-0.048
(0.056)</v>
      </c>
      <c r="P23" s="3" t="str">
        <f>IFERROR(INDEX(summary_glance!$AA:$AA,MATCH($F23&amp;"_"&amp;P$14,summary_glance!$X:$X,0),0) &amp; "
("&amp;INDEX(summary_glance!$AB:$AB,MATCH($F23&amp;"_"&amp;P$14,summary_glance!$X:$X,0),0)&amp;")", "")</f>
        <v>-0.140
(0.065)</v>
      </c>
      <c r="Q23" s="3" t="str">
        <f>IFERROR(INDEX(summary_glance!$AA:$AA,MATCH($F23&amp;"_"&amp;Q$14,summary_glance!$X:$X,0),0) &amp; "
("&amp;INDEX(summary_glance!$AB:$AB,MATCH($F23&amp;"_"&amp;Q$14,summary_glance!$X:$X,0),0)&amp;")", "")</f>
        <v>-0.028
(0.004)</v>
      </c>
      <c r="R23" s="3" t="str">
        <f>IFERROR(INDEX(summary_glance!$AA:$AA,MATCH($F23&amp;"_"&amp;R$14,summary_glance!$X:$X,0),0) &amp; "
("&amp;INDEX(summary_glance!$AB:$AB,MATCH($F23&amp;"_"&amp;R$14,summary_glance!$X:$X,0),0)&amp;")", "")</f>
        <v>0.307
(0.043)</v>
      </c>
      <c r="S23" s="3" t="str">
        <f>IFERROR(INDEX(summary_glance!$AA:$AA,MATCH($F23&amp;"_"&amp;S$14,summary_glance!$X:$X,0),0) &amp; "
("&amp;INDEX(summary_glance!$AB:$AB,MATCH($F23&amp;"_"&amp;S$14,summary_glance!$X:$X,0),0)&amp;")", "")</f>
        <v>0.192
(0.026)</v>
      </c>
    </row>
    <row r="24" spans="2:21">
      <c r="B24" s="11"/>
      <c r="C24" s="10"/>
      <c r="D24" s="10" t="s">
        <v>944</v>
      </c>
      <c r="E24" s="10"/>
      <c r="F24" s="3" t="s">
        <v>604</v>
      </c>
      <c r="G24" s="3"/>
      <c r="H24" s="3"/>
      <c r="I24" s="3"/>
      <c r="J24" s="3"/>
      <c r="K24" s="3"/>
      <c r="L24" s="3"/>
      <c r="M24" s="3"/>
      <c r="N24" s="3"/>
      <c r="O24" s="3" t="str">
        <f>IFERROR(INDEX(summary_glance!$AC:$AC,MATCH($F23&amp;"_"&amp;O$14,summary_glance!$X:$X,0),0), "")</f>
        <v>0.402</v>
      </c>
      <c r="P24" s="3" t="str">
        <f>IFERROR(INDEX(summary_glance!$AC:$AC,MATCH($F23&amp;"_"&amp;P$14,summary_glance!$X:$X,0),0), "")</f>
        <v>0.034</v>
      </c>
      <c r="Q24" s="3" t="str">
        <f>IFERROR(INDEX(summary_glance!$AC:$AC,MATCH($F23&amp;"_"&amp;Q$14,summary_glance!$X:$X,0),0), "")</f>
        <v>0.000</v>
      </c>
      <c r="R24" s="3" t="str">
        <f>IFERROR(INDEX(summary_glance!$AC:$AC,MATCH($F23&amp;"_"&amp;R$14,summary_glance!$X:$X,0),0), "")</f>
        <v>0.000</v>
      </c>
      <c r="S24" s="3" t="str">
        <f>IFERROR(INDEX(summary_glance!$AC:$AC,MATCH($F23&amp;"_"&amp;S$14,summary_glance!$X:$X,0),0), "")</f>
        <v>0.000</v>
      </c>
    </row>
    <row r="25" spans="2:21">
      <c r="B25" s="11"/>
      <c r="C25" s="10"/>
      <c r="D25" s="10"/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1" ht="38">
      <c r="B26" s="19"/>
      <c r="C26" s="10" t="str">
        <f t="shared" si="2"/>
        <v>Grade~7</v>
      </c>
      <c r="D26" s="10" t="s">
        <v>942</v>
      </c>
      <c r="E26" s="10" t="s">
        <v>952</v>
      </c>
      <c r="F26" s="3" t="s">
        <v>54</v>
      </c>
      <c r="G26" s="16"/>
      <c r="H26" s="3">
        <f>IFERROR(INDEX(summary_glance!$Y:$Y,MATCH($F26&amp;"_"&amp;H$14,summary_glance!$X:$X,0),0),"na")</f>
        <v>130936</v>
      </c>
      <c r="I26" s="3">
        <f>IFERROR(INDEX(summary_glance!$Y:$Y,MATCH($F26&amp;"_"&amp;I$14,summary_glance!$X:$X,0),0),"na")</f>
        <v>131201</v>
      </c>
      <c r="J26" s="3" t="str">
        <f>IFERROR(INDEX(summary_glance!$Y:$Y,MATCH($F26&amp;"_"&amp;J$14,summary_glance!$X:$X,0),0),"na")</f>
        <v>na</v>
      </c>
      <c r="K26" s="3" t="str">
        <f>IFERROR(INDEX(summary_glance!$Y:$Y,MATCH($F26&amp;"_"&amp;K$14,summary_glance!$X:$X,0),0),"na")</f>
        <v>na</v>
      </c>
      <c r="L26" s="3" t="str">
        <f>IFERROR(INDEX(summary_glance!$Y:$Y,MATCH($F26&amp;"_"&amp;L$14,summary_glance!$X:$X,0),0),"na")</f>
        <v>na</v>
      </c>
      <c r="M26" s="3" t="str">
        <f>IFERROR(INDEX(summary_glance!$Y:$Y,MATCH($F26&amp;"_"&amp;M$14,summary_glance!$X:$X,0),0),"na")</f>
        <v>na</v>
      </c>
      <c r="N26" s="3"/>
      <c r="O26" s="3" t="str">
        <f>IFERROR(INDEX(summary_glance!$AA:$AA,MATCH($F26&amp;"_"&amp;O$14,summary_glance!$X:$X,0),0) &amp; "
("&amp;INDEX(summary_glance!$AB:$AB,MATCH($F26&amp;"_"&amp;O$14,summary_glance!$X:$X,0),0)&amp;")", "")</f>
        <v>-0.241
(0.050)</v>
      </c>
      <c r="P26" s="3" t="str">
        <f>IFERROR(INDEX(summary_glance!$AA:$AA,MATCH($F26&amp;"_"&amp;P$14,summary_glance!$X:$X,0),0) &amp; "
("&amp;INDEX(summary_glance!$AB:$AB,MATCH($F26&amp;"_"&amp;P$14,summary_glance!$X:$X,0),0)&amp;")", "")</f>
        <v>-0.114
(0.061)</v>
      </c>
      <c r="Q26" s="3" t="str">
        <f>IFERROR(INDEX(summary_glance!$AA:$AA,MATCH($F26&amp;"_"&amp;Q$14,summary_glance!$X:$X,0),0) &amp; "
("&amp;INDEX(summary_glance!$AB:$AB,MATCH($F26&amp;"_"&amp;Q$14,summary_glance!$X:$X,0),0)&amp;")", "")</f>
        <v>-0.027
(0.004)</v>
      </c>
      <c r="R26" s="3" t="str">
        <f>IFERROR(INDEX(summary_glance!$AA:$AA,MATCH($F26&amp;"_"&amp;R$14,summary_glance!$X:$X,0),0) &amp; "
("&amp;INDEX(summary_glance!$AB:$AB,MATCH($F26&amp;"_"&amp;R$14,summary_glance!$X:$X,0),0)&amp;")", "")</f>
        <v>0.296
(0.043)</v>
      </c>
      <c r="S26" s="3" t="str">
        <f>IFERROR(INDEX(summary_glance!$AA:$AA,MATCH($F26&amp;"_"&amp;S$14,summary_glance!$X:$X,0),0) &amp; "
("&amp;INDEX(summary_glance!$AB:$AB,MATCH($F26&amp;"_"&amp;S$14,summary_glance!$X:$X,0),0)&amp;")", "")</f>
        <v>0.153
(0.026)</v>
      </c>
    </row>
    <row r="27" spans="2:21">
      <c r="B27" s="19"/>
      <c r="C27" s="10"/>
      <c r="D27" s="10" t="s">
        <v>944</v>
      </c>
      <c r="E27" s="10"/>
      <c r="F27" s="3" t="s">
        <v>54</v>
      </c>
      <c r="G27" s="16"/>
      <c r="H27" s="3"/>
      <c r="I27" s="3"/>
      <c r="J27" s="3"/>
      <c r="K27" s="3"/>
      <c r="L27" s="3"/>
      <c r="M27" s="3"/>
      <c r="N27" s="3"/>
      <c r="O27" s="3" t="str">
        <f>IFERROR(INDEX(summary_glance!$AC:$AC,MATCH($F26&amp;"_"&amp;O$14,summary_glance!$X:$X,0),0), "")</f>
        <v>0.000</v>
      </c>
      <c r="P27" s="3" t="str">
        <f>IFERROR(INDEX(summary_glance!$AC:$AC,MATCH($F26&amp;"_"&amp;P$14,summary_glance!$X:$X,0),0), "")</f>
        <v>0.066</v>
      </c>
      <c r="Q27" s="3" t="str">
        <f>IFERROR(INDEX(summary_glance!$AC:$AC,MATCH($F26&amp;"_"&amp;Q$14,summary_glance!$X:$X,0),0), "")</f>
        <v>0.000</v>
      </c>
      <c r="R27" s="3" t="str">
        <f>IFERROR(INDEX(summary_glance!$AC:$AC,MATCH($F26&amp;"_"&amp;R$14,summary_glance!$X:$X,0),0), "")</f>
        <v>0.000</v>
      </c>
      <c r="S27" s="3" t="str">
        <f>IFERROR(INDEX(summary_glance!$AC:$AC,MATCH($F26&amp;"_"&amp;S$14,summary_glance!$X:$X,0),0), "")</f>
        <v>0.000</v>
      </c>
    </row>
    <row r="28" spans="2:21">
      <c r="B28" s="19"/>
      <c r="C28" s="10"/>
      <c r="D28" s="10"/>
      <c r="E28" s="10"/>
      <c r="F28" s="3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21" ht="38">
      <c r="B29" s="20"/>
      <c r="C29" s="20" t="str">
        <f t="shared" si="2"/>
        <v>Grade~8</v>
      </c>
      <c r="D29" s="20" t="s">
        <v>942</v>
      </c>
      <c r="E29" s="20" t="s">
        <v>954</v>
      </c>
      <c r="F29" s="16" t="s">
        <v>51</v>
      </c>
      <c r="G29" s="16"/>
      <c r="H29" s="16">
        <f>IFERROR(INDEX(summary_glance!$Y:$Y,MATCH($F29&amp;"_"&amp;H$14,summary_glance!$X:$X,0),0),"na")</f>
        <v>133209</v>
      </c>
      <c r="I29" s="16">
        <f>IFERROR(INDEX(summary_glance!$Y:$Y,MATCH($F29&amp;"_"&amp;I$14,summary_glance!$X:$X,0),0),"na")</f>
        <v>133731</v>
      </c>
      <c r="J29" s="16" t="str">
        <f>IFERROR(INDEX(summary_glance!$Y:$Y,MATCH($F29&amp;"_"&amp;J$14,summary_glance!$X:$X,0),0),"na")</f>
        <v>na</v>
      </c>
      <c r="K29" s="16" t="str">
        <f>IFERROR(INDEX(summary_glance!$Y:$Y,MATCH($F29&amp;"_"&amp;K$14,summary_glance!$X:$X,0),0),"na")</f>
        <v>na</v>
      </c>
      <c r="L29" s="16" t="str">
        <f>IFERROR(INDEX(summary_glance!$Y:$Y,MATCH($F29&amp;"_"&amp;L$14,summary_glance!$X:$X,0),0),"na")</f>
        <v>na</v>
      </c>
      <c r="M29" s="16" t="str">
        <f>IFERROR(INDEX(summary_glance!$Y:$Y,MATCH($F29&amp;"_"&amp;M$14,summary_glance!$X:$X,0),0),"na")</f>
        <v>na</v>
      </c>
      <c r="N29" s="16"/>
      <c r="O29" s="16" t="str">
        <f>IFERROR(INDEX(summary_glance!$AA:$AA,MATCH($F29&amp;"_"&amp;O$14,summary_glance!$X:$X,0),0) &amp; "
("&amp;INDEX(summary_glance!$AB:$AB,MATCH($F29&amp;"_"&amp;O$14,summary_glance!$X:$X,0),0)&amp;")", "")</f>
        <v>-0.402
(0.051)</v>
      </c>
      <c r="P29" s="16" t="str">
        <f>IFERROR(INDEX(summary_glance!$AA:$AA,MATCH($F29&amp;"_"&amp;P$14,summary_glance!$X:$X,0),0) &amp; "
("&amp;INDEX(summary_glance!$AB:$AB,MATCH($F29&amp;"_"&amp;P$14,summary_glance!$X:$X,0),0)&amp;")", "")</f>
        <v>-0.250
(0.072)</v>
      </c>
      <c r="Q29" s="16" t="str">
        <f>IFERROR(INDEX(summary_glance!$AA:$AA,MATCH($F29&amp;"_"&amp;Q$14,summary_glance!$X:$X,0),0) &amp; "
("&amp;INDEX(summary_glance!$AB:$AB,MATCH($F29&amp;"_"&amp;Q$14,summary_glance!$X:$X,0),0)&amp;")", "")</f>
        <v>-0.028
(0.004)</v>
      </c>
      <c r="R29" s="16" t="str">
        <f>IFERROR(INDEX(summary_glance!$AA:$AA,MATCH($F29&amp;"_"&amp;R$14,summary_glance!$X:$X,0),0) &amp; "
("&amp;INDEX(summary_glance!$AB:$AB,MATCH($F29&amp;"_"&amp;R$14,summary_glance!$X:$X,0),0)&amp;")", "")</f>
        <v>0.441
(0.041)</v>
      </c>
      <c r="S29" s="16" t="str">
        <f>IFERROR(INDEX(summary_glance!$AA:$AA,MATCH($F29&amp;"_"&amp;S$14,summary_glance!$X:$X,0),0) &amp; "
("&amp;INDEX(summary_glance!$AB:$AB,MATCH($F29&amp;"_"&amp;S$14,summary_glance!$X:$X,0),0)&amp;")", "")</f>
        <v>0.085
(0.025)</v>
      </c>
      <c r="T29" s="45"/>
      <c r="U29" s="45"/>
    </row>
    <row r="30" spans="2:21">
      <c r="B30" s="20"/>
      <c r="C30" s="20"/>
      <c r="D30" s="20" t="s">
        <v>944</v>
      </c>
      <c r="E30" s="20"/>
      <c r="F30" s="16" t="s">
        <v>51</v>
      </c>
      <c r="G30" s="16"/>
      <c r="H30" s="16"/>
      <c r="I30" s="16"/>
      <c r="J30" s="16"/>
      <c r="K30" s="16"/>
      <c r="L30" s="16"/>
      <c r="M30" s="16"/>
      <c r="N30" s="16"/>
      <c r="O30" s="3" t="str">
        <f>IFERROR(INDEX(summary_glance!$AC:$AC,MATCH($F29&amp;"_"&amp;O$14,summary_glance!$X:$X,0),0), "")</f>
        <v>0.000</v>
      </c>
      <c r="P30" s="3" t="str">
        <f>IFERROR(INDEX(summary_glance!$AC:$AC,MATCH($F29&amp;"_"&amp;P$14,summary_glance!$X:$X,0),0), "")</f>
        <v>0.001</v>
      </c>
      <c r="Q30" s="3" t="str">
        <f>IFERROR(INDEX(summary_glance!$AC:$AC,MATCH($F29&amp;"_"&amp;Q$14,summary_glance!$X:$X,0),0), "")</f>
        <v>0.000</v>
      </c>
      <c r="R30" s="3" t="str">
        <f>IFERROR(INDEX(summary_glance!$AC:$AC,MATCH($F29&amp;"_"&amp;R$14,summary_glance!$X:$X,0),0), "")</f>
        <v>0.000</v>
      </c>
      <c r="S30" s="3" t="str">
        <f>IFERROR(INDEX(summary_glance!$AC:$AC,MATCH($F29&amp;"_"&amp;S$14,summary_glance!$X:$X,0),0), "")</f>
        <v>0.001</v>
      </c>
      <c r="T30" s="45"/>
      <c r="U30" s="45"/>
    </row>
    <row r="31" spans="2:21"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3"/>
      <c r="P31" s="3"/>
      <c r="Q31" s="3"/>
      <c r="R31" s="3"/>
      <c r="S31" s="3"/>
      <c r="T31" s="45"/>
      <c r="U31" s="45"/>
    </row>
    <row r="32" spans="2:21" ht="38">
      <c r="B32" s="12"/>
      <c r="C32" s="20" t="str">
        <f t="shared" si="2"/>
        <v>Grade~9</v>
      </c>
      <c r="D32" s="20" t="s">
        <v>942</v>
      </c>
      <c r="E32" s="20" t="s">
        <v>956</v>
      </c>
      <c r="F32" s="16" t="s">
        <v>47</v>
      </c>
      <c r="G32" s="16"/>
      <c r="H32" s="16">
        <f>IFERROR(INDEX(summary_glance!$Y:$Y,MATCH($F32&amp;"_"&amp;H$14,summary_glance!$X:$X,0),0),"na")</f>
        <v>136604</v>
      </c>
      <c r="I32" s="16">
        <f>IFERROR(INDEX(summary_glance!$Y:$Y,MATCH($F32&amp;"_"&amp;I$14,summary_glance!$X:$X,0),0),"na")</f>
        <v>136851</v>
      </c>
      <c r="J32" s="16" t="str">
        <f>IFERROR(INDEX(summary_glance!$Y:$Y,MATCH($F32&amp;"_"&amp;J$14,summary_glance!$X:$X,0),0),"na")</f>
        <v>na</v>
      </c>
      <c r="K32" s="16" t="str">
        <f>IFERROR(INDEX(summary_glance!$Y:$Y,MATCH($F32&amp;"_"&amp;K$14,summary_glance!$X:$X,0),0),"na")</f>
        <v>na</v>
      </c>
      <c r="L32" s="16" t="str">
        <f>IFERROR(INDEX(summary_glance!$Y:$Y,MATCH($F32&amp;"_"&amp;L$14,summary_glance!$X:$X,0),0),"na")</f>
        <v>na</v>
      </c>
      <c r="M32" s="16" t="str">
        <f>IFERROR(INDEX(summary_glance!$Y:$Y,MATCH($F32&amp;"_"&amp;M$14,summary_glance!$X:$X,0),0),"na")</f>
        <v>na</v>
      </c>
      <c r="N32" s="16"/>
      <c r="O32" s="16" t="str">
        <f>IFERROR(INDEX(summary_glance!$AA:$AA,MATCH($F32&amp;"_"&amp;O$14,summary_glance!$X:$X,0),0) &amp; "
("&amp;INDEX(summary_glance!$AB:$AB,MATCH($F32&amp;"_"&amp;O$14,summary_glance!$X:$X,0),0)&amp;")", "")</f>
        <v>-0.295
(0.057)</v>
      </c>
      <c r="P32" s="16" t="str">
        <f>IFERROR(INDEX(summary_glance!$AA:$AA,MATCH($F32&amp;"_"&amp;P$14,summary_glance!$X:$X,0),0) &amp; "
("&amp;INDEX(summary_glance!$AB:$AB,MATCH($F32&amp;"_"&amp;P$14,summary_glance!$X:$X,0),0)&amp;")", "")</f>
        <v>-0.224
(0.074)</v>
      </c>
      <c r="Q32" s="16" t="str">
        <f>IFERROR(INDEX(summary_glance!$AA:$AA,MATCH($F32&amp;"_"&amp;Q$14,summary_glance!$X:$X,0),0) &amp; "
("&amp;INDEX(summary_glance!$AB:$AB,MATCH($F32&amp;"_"&amp;Q$14,summary_glance!$X:$X,0),0)&amp;")", "")</f>
        <v>-0.022
(0.004)</v>
      </c>
      <c r="R32" s="16" t="str">
        <f>IFERROR(INDEX(summary_glance!$AA:$AA,MATCH($F32&amp;"_"&amp;R$14,summary_glance!$X:$X,0),0) &amp; "
("&amp;INDEX(summary_glance!$AB:$AB,MATCH($F32&amp;"_"&amp;R$14,summary_glance!$X:$X,0),0)&amp;")", "")</f>
        <v>0.285
(0.046)</v>
      </c>
      <c r="S32" s="16" t="str">
        <f>IFERROR(INDEX(summary_glance!$AA:$AA,MATCH($F32&amp;"_"&amp;S$14,summary_glance!$X:$X,0),0) &amp; "
("&amp;INDEX(summary_glance!$AB:$AB,MATCH($F32&amp;"_"&amp;S$14,summary_glance!$X:$X,0),0)&amp;")", "")</f>
        <v>0.164
(0.025)</v>
      </c>
      <c r="T32" s="45"/>
      <c r="U32" s="45"/>
    </row>
    <row r="33" spans="2:19">
      <c r="B33" s="19"/>
      <c r="C33" s="18"/>
      <c r="D33" s="18" t="s">
        <v>944</v>
      </c>
      <c r="E33" s="18"/>
      <c r="F33" s="4" t="s">
        <v>47</v>
      </c>
      <c r="G33" s="4"/>
      <c r="H33" s="4"/>
      <c r="I33" s="4"/>
      <c r="J33" s="4"/>
      <c r="K33" s="4"/>
      <c r="L33" s="4"/>
      <c r="M33" s="4"/>
      <c r="N33" s="4"/>
      <c r="O33" s="4" t="str">
        <f>IFERROR(INDEX(summary_glance!$AC:$AC,MATCH($F32&amp;"_"&amp;O$14,summary_glance!$X:$X,0),0), "")</f>
        <v>0.000</v>
      </c>
      <c r="P33" s="4" t="str">
        <f>IFERROR(INDEX(summary_glance!$AC:$AC,MATCH($F32&amp;"_"&amp;P$14,summary_glance!$X:$X,0),0), "")</f>
        <v>0.003</v>
      </c>
      <c r="Q33" s="4" t="str">
        <f>IFERROR(INDEX(summary_glance!$AC:$AC,MATCH($F32&amp;"_"&amp;Q$14,summary_glance!$X:$X,0),0), "")</f>
        <v>0.000</v>
      </c>
      <c r="R33" s="4" t="str">
        <f>IFERROR(INDEX(summary_glance!$AC:$AC,MATCH($F32&amp;"_"&amp;R$14,summary_glance!$X:$X,0),0), "")</f>
        <v>0.000</v>
      </c>
      <c r="S33" s="4" t="str">
        <f>IFERROR(INDEX(summary_glance!$AC:$AC,MATCH($F32&amp;"_"&amp;S$14,summary_glance!$X:$X,0),0), "")</f>
        <v>0.000</v>
      </c>
    </row>
    <row r="34" spans="2:19" hidden="1" outlineLevel="1">
      <c r="B34" s="15"/>
      <c r="C34" s="16" t="s">
        <v>165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idden="1" outlineLevel="1">
      <c r="B35" s="10"/>
      <c r="C35" s="10" t="str">
        <f>E35</f>
        <v>Grade4</v>
      </c>
      <c r="D35" s="10"/>
      <c r="E35" s="10" t="s">
        <v>162</v>
      </c>
      <c r="F35" s="3" t="s">
        <v>602</v>
      </c>
      <c r="G35" s="3"/>
      <c r="H35" s="3">
        <f>IFERROR(INDEX(summary_glance!$Y:$Y,MATCH($F35&amp;"_"&amp;H$14,summary_glance!$X:$X,0),0),"na")</f>
        <v>127890</v>
      </c>
      <c r="I35" s="3">
        <f>IFERROR(INDEX(summary_glance!$Y:$Y,MATCH($F35&amp;"_"&amp;I$14,summary_glance!$X:$X,0),0),"na")</f>
        <v>130177</v>
      </c>
      <c r="J35" s="3" t="str">
        <f>IFERROR(INDEX(summary_glance!$Y:$Y,MATCH($F35&amp;"_"&amp;J$14,summary_glance!$X:$X,0),0),"na")</f>
        <v>na</v>
      </c>
      <c r="K35" s="3" t="str">
        <f>IFERROR(INDEX(summary_glance!$Y:$Y,MATCH($F35&amp;"_"&amp;K$14,summary_glance!$X:$X,0),0),"na")</f>
        <v>na</v>
      </c>
      <c r="L35" s="3" t="str">
        <f>IFERROR(INDEX(summary_glance!$Y:$Y,MATCH($F35&amp;"_"&amp;L$14,summary_glance!$X:$X,0),0),"na")</f>
        <v>na</v>
      </c>
      <c r="M35" s="3" t="str">
        <f>IFERROR(INDEX(summary_glance!$Y:$Y,MATCH($F35&amp;"_"&amp;M$14,summary_glance!$X:$X,0),0),"na")</f>
        <v>na</v>
      </c>
      <c r="N35" s="3"/>
      <c r="O35" s="3" t="str">
        <f>IFERROR(INDEX(summary_glance!$AD:$AD,MATCH($F35&amp;"_"&amp;O$14,summary_glance!$X:$X,0),0), "")</f>
        <v>0.000, 30</v>
      </c>
      <c r="P35" s="3" t="str">
        <f>IFERROR(INDEX(summary_glance!$AD:$AD,MATCH($F35&amp;"_"&amp;P$14,summary_glance!$X:$X,0),0), "")</f>
        <v>0.012, 30</v>
      </c>
      <c r="Q35" s="3" t="str">
        <f>IFERROR(INDEX(summary_glance!$AD:$AD,MATCH($F35&amp;"_"&amp;Q$14,summary_glance!$X:$X,0),0), "")</f>
        <v>0.000, 30</v>
      </c>
      <c r="R35" s="3" t="str">
        <f>IFERROR(INDEX(summary_glance!$AD:$AD,MATCH($F35&amp;"_"&amp;R$14,summary_glance!$X:$X,0),0), "")</f>
        <v>0.000, 30</v>
      </c>
      <c r="S35" s="3" t="str">
        <f>IFERROR(INDEX(summary_glance!$AD:$AD,MATCH($F35&amp;"_"&amp;S$14,summary_glance!$X:$X,0),0), "")</f>
        <v>0.007, 30</v>
      </c>
    </row>
    <row r="36" spans="2:19" hidden="1" outlineLevel="1">
      <c r="B36" s="11"/>
      <c r="C36" s="10" t="str">
        <f t="shared" ref="C36:C40" si="3">E36</f>
        <v>Grade5</v>
      </c>
      <c r="D36" s="10"/>
      <c r="E36" s="10" t="s">
        <v>29</v>
      </c>
      <c r="F36" s="3" t="s">
        <v>603</v>
      </c>
      <c r="G36" s="3"/>
      <c r="H36" s="3">
        <f>IFERROR(INDEX(summary_glance!$Y:$Y,MATCH($F36&amp;"_"&amp;H$14,summary_glance!$X:$X,0),0),"na")</f>
        <v>132189</v>
      </c>
      <c r="I36" s="3">
        <f>IFERROR(INDEX(summary_glance!$Y:$Y,MATCH($F36&amp;"_"&amp;I$14,summary_glance!$X:$X,0),0),"na")</f>
        <v>132762</v>
      </c>
      <c r="J36" s="3" t="str">
        <f>IFERROR(INDEX(summary_glance!$Y:$Y,MATCH($F36&amp;"_"&amp;J$14,summary_glance!$X:$X,0),0),"na")</f>
        <v>na</v>
      </c>
      <c r="K36" s="3" t="str">
        <f>IFERROR(INDEX(summary_glance!$Y:$Y,MATCH($F36&amp;"_"&amp;K$14,summary_glance!$X:$X,0),0),"na")</f>
        <v>na</v>
      </c>
      <c r="L36" s="3" t="str">
        <f>IFERROR(INDEX(summary_glance!$Y:$Y,MATCH($F36&amp;"_"&amp;L$14,summary_glance!$X:$X,0),0),"na")</f>
        <v>na</v>
      </c>
      <c r="M36" s="3" t="str">
        <f>IFERROR(INDEX(summary_glance!$Y:$Y,MATCH($F36&amp;"_"&amp;M$14,summary_glance!$X:$X,0),0),"na")</f>
        <v>na</v>
      </c>
      <c r="N36" s="3"/>
      <c r="O36" s="3" t="str">
        <f>IFERROR(INDEX(summary_glance!$AD:$AD,MATCH($F36&amp;"_"&amp;O$14,summary_glance!$X:$X,0),0), "")</f>
        <v>0.018, 30</v>
      </c>
      <c r="P36" s="3" t="str">
        <f>IFERROR(INDEX(summary_glance!$AD:$AD,MATCH($F36&amp;"_"&amp;P$14,summary_glance!$X:$X,0),0), "")</f>
        <v>0.470, 30</v>
      </c>
      <c r="Q36" s="3" t="str">
        <f>IFERROR(INDEX(summary_glance!$AD:$AD,MATCH($F36&amp;"_"&amp;Q$14,summary_glance!$X:$X,0),0), "")</f>
        <v>0.000, 30</v>
      </c>
      <c r="R36" s="3" t="str">
        <f>IFERROR(INDEX(summary_glance!$AD:$AD,MATCH($F36&amp;"_"&amp;R$14,summary_glance!$X:$X,0),0), "")</f>
        <v>0.000, 30</v>
      </c>
      <c r="S36" s="3" t="str">
        <f>IFERROR(INDEX(summary_glance!$AD:$AD,MATCH($F36&amp;"_"&amp;S$14,summary_glance!$X:$X,0),0), "")</f>
        <v>0.000, 30</v>
      </c>
    </row>
    <row r="37" spans="2:19" hidden="1" outlineLevel="1">
      <c r="B37" s="11"/>
      <c r="C37" s="10" t="str">
        <f t="shared" si="3"/>
        <v>Grade6</v>
      </c>
      <c r="D37" s="10"/>
      <c r="E37" s="10" t="s">
        <v>30</v>
      </c>
      <c r="F37" s="3" t="s">
        <v>604</v>
      </c>
      <c r="G37" s="3"/>
      <c r="H37" s="3">
        <f>IFERROR(INDEX(summary_glance!$Y:$Y,MATCH($F37&amp;"_"&amp;H$14,summary_glance!$X:$X,0),0),"na")</f>
        <v>135871</v>
      </c>
      <c r="I37" s="3">
        <f>IFERROR(INDEX(summary_glance!$Y:$Y,MATCH($F37&amp;"_"&amp;I$14,summary_glance!$X:$X,0),0),"na")</f>
        <v>136219</v>
      </c>
      <c r="J37" s="3" t="str">
        <f>IFERROR(INDEX(summary_glance!$Y:$Y,MATCH($F37&amp;"_"&amp;J$14,summary_glance!$X:$X,0),0),"na")</f>
        <v>na</v>
      </c>
      <c r="K37" s="3" t="str">
        <f>IFERROR(INDEX(summary_glance!$Y:$Y,MATCH($F37&amp;"_"&amp;K$14,summary_glance!$X:$X,0),0),"na")</f>
        <v>na</v>
      </c>
      <c r="L37" s="3" t="str">
        <f>IFERROR(INDEX(summary_glance!$Y:$Y,MATCH($F37&amp;"_"&amp;L$14,summary_glance!$X:$X,0),0),"na")</f>
        <v>na</v>
      </c>
      <c r="M37" s="3" t="str">
        <f>IFERROR(INDEX(summary_glance!$Y:$Y,MATCH($F37&amp;"_"&amp;M$14,summary_glance!$X:$X,0),0),"na")</f>
        <v>na</v>
      </c>
      <c r="N37" s="3"/>
      <c r="O37" s="3" t="str">
        <f>IFERROR(INDEX(summary_glance!$AD:$AD,MATCH($F37&amp;"_"&amp;O$14,summary_glance!$X:$X,0),0), "")</f>
        <v>0.402, 30</v>
      </c>
      <c r="P37" s="3" t="str">
        <f>IFERROR(INDEX(summary_glance!$AD:$AD,MATCH($F37&amp;"_"&amp;P$14,summary_glance!$X:$X,0),0), "")</f>
        <v>0.034, 30</v>
      </c>
      <c r="Q37" s="3" t="str">
        <f>IFERROR(INDEX(summary_glance!$AD:$AD,MATCH($F37&amp;"_"&amp;Q$14,summary_glance!$X:$X,0),0), "")</f>
        <v>0.000, 30</v>
      </c>
      <c r="R37" s="3" t="str">
        <f>IFERROR(INDEX(summary_glance!$AD:$AD,MATCH($F37&amp;"_"&amp;R$14,summary_glance!$X:$X,0),0), "")</f>
        <v>0.000, 30</v>
      </c>
      <c r="S37" s="3" t="str">
        <f>IFERROR(INDEX(summary_glance!$AD:$AD,MATCH($F37&amp;"_"&amp;S$14,summary_glance!$X:$X,0),0), "")</f>
        <v>0.000, 30</v>
      </c>
    </row>
    <row r="38" spans="2:19" hidden="1" outlineLevel="1">
      <c r="B38" s="19"/>
      <c r="C38" s="10" t="str">
        <f t="shared" si="3"/>
        <v>Grade7</v>
      </c>
      <c r="D38" s="10"/>
      <c r="E38" s="10" t="s">
        <v>31</v>
      </c>
      <c r="F38" s="3" t="s">
        <v>54</v>
      </c>
      <c r="G38" s="16"/>
      <c r="H38" s="3">
        <f>IFERROR(INDEX(summary_glance!$Y:$Y,MATCH($F38&amp;"_"&amp;H$14,summary_glance!$X:$X,0),0),"na")</f>
        <v>130936</v>
      </c>
      <c r="I38" s="3">
        <f>IFERROR(INDEX(summary_glance!$Y:$Y,MATCH($F38&amp;"_"&amp;I$14,summary_glance!$X:$X,0),0),"na")</f>
        <v>131201</v>
      </c>
      <c r="J38" s="3" t="str">
        <f>IFERROR(INDEX(summary_glance!$Y:$Y,MATCH($F38&amp;"_"&amp;J$14,summary_glance!$X:$X,0),0),"na")</f>
        <v>na</v>
      </c>
      <c r="K38" s="3" t="str">
        <f>IFERROR(INDEX(summary_glance!$Y:$Y,MATCH($F38&amp;"_"&amp;K$14,summary_glance!$X:$X,0),0),"na")</f>
        <v>na</v>
      </c>
      <c r="L38" s="3" t="str">
        <f>IFERROR(INDEX(summary_glance!$Y:$Y,MATCH($F38&amp;"_"&amp;L$14,summary_glance!$X:$X,0),0),"na")</f>
        <v>na</v>
      </c>
      <c r="M38" s="3" t="str">
        <f>IFERROR(INDEX(summary_glance!$Y:$Y,MATCH($F38&amp;"_"&amp;M$14,summary_glance!$X:$X,0),0),"na")</f>
        <v>na</v>
      </c>
      <c r="N38" s="3"/>
      <c r="O38" s="3" t="str">
        <f>IFERROR(INDEX(summary_glance!$AD:$AD,MATCH($F38&amp;"_"&amp;O$14,summary_glance!$X:$X,0),0), "")</f>
        <v>0.000, 30</v>
      </c>
      <c r="P38" s="3" t="str">
        <f>IFERROR(INDEX(summary_glance!$AD:$AD,MATCH($F38&amp;"_"&amp;P$14,summary_glance!$X:$X,0),0), "")</f>
        <v>0.066, 30</v>
      </c>
      <c r="Q38" s="3" t="str">
        <f>IFERROR(INDEX(summary_glance!$AD:$AD,MATCH($F38&amp;"_"&amp;Q$14,summary_glance!$X:$X,0),0), "")</f>
        <v>0.000, 30</v>
      </c>
      <c r="R38" s="3" t="str">
        <f>IFERROR(INDEX(summary_glance!$AD:$AD,MATCH($F38&amp;"_"&amp;R$14,summary_glance!$X:$X,0),0), "")</f>
        <v>0.000, 30</v>
      </c>
      <c r="S38" s="3" t="str">
        <f>IFERROR(INDEX(summary_glance!$AD:$AD,MATCH($F38&amp;"_"&amp;S$14,summary_glance!$X:$X,0),0), "")</f>
        <v>0.000, 30</v>
      </c>
    </row>
    <row r="39" spans="2:19" hidden="1" outlineLevel="1">
      <c r="B39" s="20"/>
      <c r="C39" s="10" t="str">
        <f t="shared" si="3"/>
        <v>Grade8</v>
      </c>
      <c r="D39" s="10"/>
      <c r="E39" s="10" t="s">
        <v>32</v>
      </c>
      <c r="F39" s="3" t="s">
        <v>51</v>
      </c>
      <c r="G39" s="16"/>
      <c r="H39" s="3">
        <f>IFERROR(INDEX(summary_glance!$Y:$Y,MATCH($F39&amp;"_"&amp;H$14,summary_glance!$X:$X,0),0),"na")</f>
        <v>133209</v>
      </c>
      <c r="I39" s="3">
        <f>IFERROR(INDEX(summary_glance!$Y:$Y,MATCH($F39&amp;"_"&amp;I$14,summary_glance!$X:$X,0),0),"na")</f>
        <v>133731</v>
      </c>
      <c r="J39" s="3" t="str">
        <f>IFERROR(INDEX(summary_glance!$Y:$Y,MATCH($F39&amp;"_"&amp;J$14,summary_glance!$X:$X,0),0),"na")</f>
        <v>na</v>
      </c>
      <c r="K39" s="3" t="str">
        <f>IFERROR(INDEX(summary_glance!$Y:$Y,MATCH($F39&amp;"_"&amp;K$14,summary_glance!$X:$X,0),0),"na")</f>
        <v>na</v>
      </c>
      <c r="L39" s="3" t="str">
        <f>IFERROR(INDEX(summary_glance!$Y:$Y,MATCH($F39&amp;"_"&amp;L$14,summary_glance!$X:$X,0),0),"na")</f>
        <v>na</v>
      </c>
      <c r="M39" s="3" t="str">
        <f>IFERROR(INDEX(summary_glance!$Y:$Y,MATCH($F39&amp;"_"&amp;M$14,summary_glance!$X:$X,0),0),"na")</f>
        <v>na</v>
      </c>
      <c r="N39" s="3"/>
      <c r="O39" s="3" t="str">
        <f>IFERROR(INDEX(summary_glance!$AD:$AD,MATCH($F39&amp;"_"&amp;O$14,summary_glance!$X:$X,0),0), "")</f>
        <v>0.000, 30</v>
      </c>
      <c r="P39" s="3" t="str">
        <f>IFERROR(INDEX(summary_glance!$AD:$AD,MATCH($F39&amp;"_"&amp;P$14,summary_glance!$X:$X,0),0), "")</f>
        <v>0.001, 30</v>
      </c>
      <c r="Q39" s="3" t="str">
        <f>IFERROR(INDEX(summary_glance!$AD:$AD,MATCH($F39&amp;"_"&amp;Q$14,summary_glance!$X:$X,0),0), "")</f>
        <v>0.000, 30</v>
      </c>
      <c r="R39" s="3" t="str">
        <f>IFERROR(INDEX(summary_glance!$AD:$AD,MATCH($F39&amp;"_"&amp;R$14,summary_glance!$X:$X,0),0), "")</f>
        <v>0.000, 30</v>
      </c>
      <c r="S39" s="3" t="str">
        <f>IFERROR(INDEX(summary_glance!$AD:$AD,MATCH($F39&amp;"_"&amp;S$14,summary_glance!$X:$X,0),0), "")</f>
        <v>0.001, 30</v>
      </c>
    </row>
    <row r="40" spans="2:19" hidden="1" outlineLevel="1">
      <c r="B40" s="12"/>
      <c r="C40" s="18" t="str">
        <f t="shared" si="3"/>
        <v>Grade9</v>
      </c>
      <c r="D40" s="18"/>
      <c r="E40" s="18" t="s">
        <v>33</v>
      </c>
      <c r="F40" s="4" t="s">
        <v>47</v>
      </c>
      <c r="G40" s="4"/>
      <c r="H40" s="4">
        <f>IFERROR(INDEX(summary_glance!$Y:$Y,MATCH($F40&amp;"_"&amp;H$14,summary_glance!$X:$X,0),0),"na")</f>
        <v>136604</v>
      </c>
      <c r="I40" s="4">
        <f>IFERROR(INDEX(summary_glance!$Y:$Y,MATCH($F40&amp;"_"&amp;I$14,summary_glance!$X:$X,0),0),"na")</f>
        <v>136851</v>
      </c>
      <c r="J40" s="4" t="str">
        <f>IFERROR(INDEX(summary_glance!$Y:$Y,MATCH($F40&amp;"_"&amp;J$14,summary_glance!$X:$X,0),0),"na")</f>
        <v>na</v>
      </c>
      <c r="K40" s="4" t="str">
        <f>IFERROR(INDEX(summary_glance!$Y:$Y,MATCH($F40&amp;"_"&amp;K$14,summary_glance!$X:$X,0),0),"na")</f>
        <v>na</v>
      </c>
      <c r="L40" s="4" t="str">
        <f>IFERROR(INDEX(summary_glance!$Y:$Y,MATCH($F40&amp;"_"&amp;L$14,summary_glance!$X:$X,0),0),"na")</f>
        <v>na</v>
      </c>
      <c r="M40" s="4" t="str">
        <f>IFERROR(INDEX(summary_glance!$Y:$Y,MATCH($F40&amp;"_"&amp;M$14,summary_glance!$X:$X,0),0),"na")</f>
        <v>na</v>
      </c>
      <c r="N40" s="4"/>
      <c r="O40" s="4" t="str">
        <f>IFERROR(INDEX(summary_glance!$AD:$AD,MATCH($F40&amp;"_"&amp;O$14,summary_glance!$X:$X,0),0), "")</f>
        <v>0.000, 30</v>
      </c>
      <c r="P40" s="4" t="str">
        <f>IFERROR(INDEX(summary_glance!$AD:$AD,MATCH($F40&amp;"_"&amp;P$14,summary_glance!$X:$X,0),0), "")</f>
        <v>0.003, 30</v>
      </c>
      <c r="Q40" s="4" t="str">
        <f>IFERROR(INDEX(summary_glance!$AD:$AD,MATCH($F40&amp;"_"&amp;Q$14,summary_glance!$X:$X,0),0), "")</f>
        <v>0.000, 30</v>
      </c>
      <c r="R40" s="4" t="str">
        <f>IFERROR(INDEX(summary_glance!$AD:$AD,MATCH($F40&amp;"_"&amp;R$14,summary_glance!$X:$X,0),0), "")</f>
        <v>0.000, 30</v>
      </c>
      <c r="S40" s="4" t="str">
        <f>IFERROR(INDEX(summary_glance!$AD:$AD,MATCH($F40&amp;"_"&amp;S$14,summary_glance!$X:$X,0),0), "")</f>
        <v>0.000, 30</v>
      </c>
    </row>
    <row r="41" spans="2:19" ht="152" hidden="1" outlineLevel="2">
      <c r="B41" s="19"/>
      <c r="C41" s="20"/>
      <c r="D41" s="20"/>
      <c r="E41" s="20"/>
      <c r="F41" s="16"/>
      <c r="G41" s="16"/>
      <c r="H41" s="16" t="str">
        <f>INDEX(summary_glance!$Z:$Z,MATCH($F$32&amp;"_"&amp;I$14,summary_glance!$X:$X,0),0)</f>
        <v>cram ~ relative_age + I(relative_age^2) + as.factor(sex) + as.factor(book) +      as.factor(year) | as.factor(school_id) | 0 | school_id</v>
      </c>
      <c r="I41" s="16" t="e">
        <f>INDEX(summary_glance!$Z:$Z,MATCH($F$32&amp;"_"&amp;J$14,summary_glance!$X:$X,0),0)</f>
        <v>#N/A</v>
      </c>
      <c r="J41" s="16" t="e">
        <f>INDEX(summary_glance!$Z:$Z,MATCH($F$32&amp;"_"&amp;K$14,summary_glance!$X:$X,0),0)</f>
        <v>#N/A</v>
      </c>
      <c r="K41" s="16" t="e">
        <f>INDEX(summary_glance!$Z:$Z,MATCH($F$32&amp;"_"&amp;L$14,summary_glance!$X:$X,0),0)</f>
        <v>#N/A</v>
      </c>
      <c r="L41" s="16" t="e">
        <f>INDEX(summary_glance!$Z:$Z,MATCH($F$32&amp;"_"&amp;M$14,summary_glance!$X:$X,0),0)</f>
        <v>#N/A</v>
      </c>
      <c r="M41" s="16" t="e">
        <f>INDEX(summary_glance!$Z:$Z,MATCH($F$32&amp;"_"&amp;N$14,summary_glance!$X:$X,0),0)</f>
        <v>#N/A</v>
      </c>
      <c r="N41" s="16" t="str">
        <f>INDEX(summary_glance!$Z:$Z,MATCH($F$32&amp;"_"&amp;O$14,summary_glance!$X:$X,0),0)</f>
        <v>studytime ~ relative_age + I(relative_age^2) + as.factor(sex) +      as.factor(book) + as.factor(year) | as.factor(school_id) |      0 | school_id</v>
      </c>
      <c r="O41" s="16" t="str">
        <f>INDEX(summary_glance!$Z:$Z,MATCH($F$32&amp;"_"&amp;O$14,summary_glance!$X:$X,0),0)</f>
        <v>studytime ~ relative_age + I(relative_age^2) + as.factor(sex) +      as.factor(book) + as.factor(year) | as.factor(school_id) |      0 | school_id</v>
      </c>
      <c r="P41" s="16" t="str">
        <f>INDEX(summary_glance!$Z:$Z,MATCH($F$32&amp;"_"&amp;P$14,summary_glance!$X:$X,0),0)</f>
        <v>reading_time_in_a_weekdays ~ relative_age + I(relative_age^2) +      as.factor(sex) | as.factor(school_id) | 0 | school_id</v>
      </c>
      <c r="Q41" s="16" t="str">
        <f>INDEX(summary_glance!$Z:$Z,MATCH($F$32&amp;"_"&amp;Q$14,summary_glance!$X:$X,0),0)</f>
        <v>cram ~ relative_age + I(relative_age^2) + as.factor(sex) + as.factor(book) +      as.factor(year) | as.factor(school_id) | 0 | school_id</v>
      </c>
      <c r="R41" s="16" t="str">
        <f>INDEX(summary_glance!$Z:$Z,MATCH($F$32&amp;"_"&amp;R$14,summary_glance!$X:$X,0),0)</f>
        <v>playing_sport ~ relative_age + I(relative_age^2) + as.factor(sex) |      as.factor(school_id) | 0 | school_id</v>
      </c>
      <c r="S41" s="16" t="str">
        <f>INDEX(summary_glance!$Z:$Z,MATCH($F$32&amp;"_"&amp;S$14,summary_glance!$X:$X,0),0)</f>
        <v>lesson_time ~ relative_age + I(relative_age^2) + as.factor(sex) |      as.factor(school_id) | 0 | school_id</v>
      </c>
    </row>
    <row r="42" spans="2:19" ht="26" hidden="1" customHeight="1" outlineLevel="2">
      <c r="B42" s="20"/>
      <c r="C42" s="20" t="s">
        <v>130</v>
      </c>
      <c r="D42" s="20"/>
      <c r="E42" s="20"/>
      <c r="F42" s="16" t="s">
        <v>152</v>
      </c>
      <c r="G42" s="16"/>
      <c r="H42" s="3" t="str">
        <f>IFERROR(IF(COUNTIF(INDEX(summary_glance!$Z:$Z,MATCH($F$32&amp;"_"&amp;H$14,summary_glance!$X:$X,0),0),"*"&amp;$F$42&amp;"*")&gt;0,"¥checkmark", ""),"")</f>
        <v>¥checkmark</v>
      </c>
      <c r="I42" s="3" t="str">
        <f>IFERROR(IF(COUNTIF(INDEX(summary_glance!$Z:$Z,MATCH($F$32&amp;"_"&amp;I$14,summary_glance!$X:$X,0),0),"*"&amp;$F$42&amp;"*")&gt;0,"¥checkmark", ""),"")</f>
        <v>¥checkmark</v>
      </c>
      <c r="J42" s="3" t="str">
        <f>IFERROR(IF(COUNTIF(INDEX(summary_glance!$Z:$Z,MATCH($F$32&amp;"_"&amp;J$14,summary_glance!$X:$X,0),0),"*"&amp;$F$42&amp;"*")&gt;0,"¥checkmark", ""),"")</f>
        <v/>
      </c>
      <c r="K42" s="3" t="str">
        <f>IFERROR(IF(COUNTIF(INDEX(summary_glance!$Z:$Z,MATCH($F$32&amp;"_"&amp;K$14,summary_glance!$X:$X,0),0),"*"&amp;$F$42&amp;"*")&gt;0,"¥checkmark", ""),"")</f>
        <v/>
      </c>
      <c r="L42" s="3" t="str">
        <f>IFERROR(IF(COUNTIF(INDEX(summary_glance!$Z:$Z,MATCH($F$32&amp;"_"&amp;L$14,summary_glance!$X:$X,0),0),"*"&amp;$F$42&amp;"*")&gt;0,"¥checkmark", ""),"")</f>
        <v/>
      </c>
      <c r="M42" s="3" t="str">
        <f>IFERROR(IF(COUNTIF(INDEX(summary_glance!$Z:$Z,MATCH($F$32&amp;"_"&amp;M$14,summary_glance!$X:$X,0),0),"*"&amp;$F$42&amp;"*")&gt;0,"¥checkmark", ""),"")</f>
        <v/>
      </c>
      <c r="N42" s="3"/>
      <c r="O42" s="3" t="str">
        <f>IFERROR(IF(COUNTIF(O$41,"*"&amp;$F42&amp;"*")&gt;0,"¥checkmark", ""),"")</f>
        <v>¥checkmark</v>
      </c>
      <c r="P42" s="3" t="str">
        <f t="shared" ref="P42:S42" si="4">IFERROR(IF(COUNTIF(P$41,"*"&amp;$F42&amp;"*")&gt;0,"¥checkmark", ""),"")</f>
        <v>¥checkmark</v>
      </c>
      <c r="Q42" s="3" t="str">
        <f t="shared" si="4"/>
        <v>¥checkmark</v>
      </c>
      <c r="R42" s="3" t="str">
        <f t="shared" si="4"/>
        <v>¥checkmark</v>
      </c>
      <c r="S42" s="3" t="str">
        <f t="shared" si="4"/>
        <v>¥checkmark</v>
      </c>
    </row>
    <row r="43" spans="2:19" ht="26" hidden="1" customHeight="1" outlineLevel="2">
      <c r="B43" s="19"/>
      <c r="C43" s="20" t="s">
        <v>131</v>
      </c>
      <c r="D43" s="20"/>
      <c r="E43" s="20"/>
      <c r="F43" s="16" t="s">
        <v>131</v>
      </c>
      <c r="G43" s="16"/>
      <c r="H43" s="16" t="str">
        <f>IFERROR(IF(COUNTIF(INDEX(summary_glance!$Z:$Z,MATCH($F$32&amp;"_"&amp;H$14,summary_glance!$X:$X,0),0),"*"&amp;$F$42&amp;"*")&gt;0,"¥checkmark", ""),"")</f>
        <v>¥checkmark</v>
      </c>
      <c r="I43" s="16" t="str">
        <f>IFERROR(IF(COUNTIF(INDEX(summary_glance!$Z:$Z,MATCH($F$32&amp;"_"&amp;I$14,summary_glance!$X:$X,0),0),"*"&amp;$F$42&amp;"*")&gt;0,"¥checkmark", ""),"")</f>
        <v>¥checkmark</v>
      </c>
      <c r="J43" s="16" t="str">
        <f>IFERROR(IF(COUNTIF(INDEX(summary_glance!$Z:$Z,MATCH($F$32&amp;"_"&amp;J$14,summary_glance!$X:$X,0),0),"*"&amp;$F$42&amp;"*")&gt;0,"¥checkmark", ""),"")</f>
        <v/>
      </c>
      <c r="K43" s="16" t="str">
        <f>IFERROR(IF(COUNTIF(INDEX(summary_glance!$Z:$Z,MATCH($F$32&amp;"_"&amp;K$14,summary_glance!$X:$X,0),0),"*"&amp;$F$42&amp;"*")&gt;0,"¥checkmark", ""),"")</f>
        <v/>
      </c>
      <c r="L43" s="16" t="str">
        <f>IFERROR(IF(COUNTIF(INDEX(summary_glance!$Z:$Z,MATCH($F$32&amp;"_"&amp;L$14,summary_glance!$X:$X,0),0),"*"&amp;$F$42&amp;"*")&gt;0,"¥checkmark", ""),"")</f>
        <v/>
      </c>
      <c r="M43" s="16" t="str">
        <f>IFERROR(IF(COUNTIF(INDEX(summary_glance!$Z:$Z,MATCH($F$32&amp;"_"&amp;M$14,summary_glance!$X:$X,0),0),"*"&amp;$F$42&amp;"*")&gt;0,"¥checkmark", ""),"")</f>
        <v/>
      </c>
      <c r="N43" s="16"/>
      <c r="O43" s="3" t="str">
        <f t="shared" ref="O43:S45" si="5">IFERROR(IF(COUNTIF(O$41,"*"&amp;$F43&amp;"*")&gt;0,"¥checkmark", ""),"")</f>
        <v>¥checkmark</v>
      </c>
      <c r="P43" s="3" t="str">
        <f t="shared" si="5"/>
        <v>¥checkmark</v>
      </c>
      <c r="Q43" s="3" t="str">
        <f t="shared" si="5"/>
        <v>¥checkmark</v>
      </c>
      <c r="R43" s="3" t="str">
        <f t="shared" si="5"/>
        <v>¥checkmark</v>
      </c>
      <c r="S43" s="3" t="str">
        <f t="shared" si="5"/>
        <v>¥checkmark</v>
      </c>
    </row>
    <row r="44" spans="2:19" ht="26" hidden="1" customHeight="1" outlineLevel="2">
      <c r="B44" s="20"/>
      <c r="C44" s="20" t="s">
        <v>132</v>
      </c>
      <c r="D44" s="20"/>
      <c r="E44" s="20"/>
      <c r="F44" s="16" t="s">
        <v>132</v>
      </c>
      <c r="G44" s="16"/>
      <c r="H44" s="16" t="str">
        <f>IFERROR(IF(COUNTIF(INDEX(summary_glance!$Z:$Z,MATCH($F$32&amp;"_"&amp;H$14,summary_glance!$X:$X,0),0),"*"&amp;$F$42&amp;"*")&gt;0,"¥checkmark", ""),"")</f>
        <v>¥checkmark</v>
      </c>
      <c r="I44" s="16" t="str">
        <f>IFERROR(IF(COUNTIF(INDEX(summary_glance!$Z:$Z,MATCH($F$32&amp;"_"&amp;I$14,summary_glance!$X:$X,0),0),"*"&amp;$F$42&amp;"*")&gt;0,"¥checkmark", ""),"")</f>
        <v>¥checkmark</v>
      </c>
      <c r="J44" s="16" t="str">
        <f>IFERROR(IF(COUNTIF(INDEX(summary_glance!$Z:$Z,MATCH($F$32&amp;"_"&amp;J$14,summary_glance!$X:$X,0),0),"*"&amp;$F$42&amp;"*")&gt;0,"¥checkmark", ""),"")</f>
        <v/>
      </c>
      <c r="K44" s="16" t="str">
        <f>IFERROR(IF(COUNTIF(INDEX(summary_glance!$Z:$Z,MATCH($F$32&amp;"_"&amp;K$14,summary_glance!$X:$X,0),0),"*"&amp;$F$42&amp;"*")&gt;0,"¥checkmark", ""),"")</f>
        <v/>
      </c>
      <c r="L44" s="16" t="str">
        <f>IFERROR(IF(COUNTIF(INDEX(summary_glance!$Z:$Z,MATCH($F$32&amp;"_"&amp;L$14,summary_glance!$X:$X,0),0),"*"&amp;$F$42&amp;"*")&gt;0,"¥checkmark", ""),"")</f>
        <v/>
      </c>
      <c r="M44" s="16" t="str">
        <f>IFERROR(IF(COUNTIF(INDEX(summary_glance!$Z:$Z,MATCH($F$32&amp;"_"&amp;M$14,summary_glance!$X:$X,0),0),"*"&amp;$F$42&amp;"*")&gt;0,"¥checkmark", ""),"")</f>
        <v/>
      </c>
      <c r="N44" s="16"/>
      <c r="O44" s="3" t="str">
        <f t="shared" si="5"/>
        <v>¥checkmark</v>
      </c>
      <c r="P44" s="3" t="str">
        <f t="shared" si="5"/>
        <v/>
      </c>
      <c r="Q44" s="3" t="str">
        <f t="shared" si="5"/>
        <v>¥checkmark</v>
      </c>
      <c r="R44" s="3" t="str">
        <f t="shared" si="5"/>
        <v/>
      </c>
      <c r="S44" s="3" t="str">
        <f t="shared" si="5"/>
        <v/>
      </c>
    </row>
    <row r="45" spans="2:19" ht="26" hidden="1" customHeight="1" outlineLevel="2">
      <c r="B45" s="12"/>
      <c r="C45" s="18" t="s">
        <v>133</v>
      </c>
      <c r="D45" s="18"/>
      <c r="E45" s="18"/>
      <c r="F45" s="4" t="s">
        <v>133</v>
      </c>
      <c r="G45" s="4"/>
      <c r="H45" s="4" t="str">
        <f>IFERROR(IF(COUNTIF(INDEX(summary_glance!$Z:$Z,MATCH($F$32&amp;"_"&amp;H$14,summary_glance!$X:$X,0),0),"*"&amp;$F$42&amp;"*")&gt;0,"¥checkmark", ""),"")</f>
        <v>¥checkmark</v>
      </c>
      <c r="I45" s="4" t="str">
        <f>IFERROR(IF(COUNTIF(INDEX(summary_glance!$Z:$Z,MATCH($F$32&amp;"_"&amp;I$14,summary_glance!$X:$X,0),0),"*"&amp;$F$42&amp;"*")&gt;0,"¥checkmark", ""),"")</f>
        <v>¥checkmark</v>
      </c>
      <c r="J45" s="4" t="str">
        <f>IFERROR(IF(COUNTIF(INDEX(summary_glance!$Z:$Z,MATCH($F$32&amp;"_"&amp;J$14,summary_glance!$X:$X,0),0),"*"&amp;$F$42&amp;"*")&gt;0,"¥checkmark", ""),"")</f>
        <v/>
      </c>
      <c r="K45" s="4" t="str">
        <f>IFERROR(IF(COUNTIF(INDEX(summary_glance!$Z:$Z,MATCH($F$32&amp;"_"&amp;K$14,summary_glance!$X:$X,0),0),"*"&amp;$F$42&amp;"*")&gt;0,"¥checkmark", ""),"")</f>
        <v/>
      </c>
      <c r="L45" s="4" t="str">
        <f>IFERROR(IF(COUNTIF(INDEX(summary_glance!$Z:$Z,MATCH($F$32&amp;"_"&amp;L$14,summary_glance!$X:$X,0),0),"*"&amp;$F$42&amp;"*")&gt;0,"¥checkmark", ""),"")</f>
        <v/>
      </c>
      <c r="M45" s="4" t="str">
        <f>IFERROR(IF(COUNTIF(INDEX(summary_glance!$Z:$Z,MATCH($F$32&amp;"_"&amp;M$14,summary_glance!$X:$X,0),0),"*"&amp;$F$42&amp;"*")&gt;0,"¥checkmark", ""),"")</f>
        <v/>
      </c>
      <c r="N45" s="4"/>
      <c r="O45" s="4" t="str">
        <f t="shared" si="5"/>
        <v>¥checkmark</v>
      </c>
      <c r="P45" s="4" t="str">
        <f t="shared" si="5"/>
        <v/>
      </c>
      <c r="Q45" s="4" t="str">
        <f t="shared" si="5"/>
        <v>¥checkmark</v>
      </c>
      <c r="R45" s="4" t="str">
        <f t="shared" si="5"/>
        <v/>
      </c>
      <c r="S45" s="4" t="str">
        <f t="shared" si="5"/>
        <v/>
      </c>
    </row>
    <row r="46" spans="2:19" ht="26" customHeight="1" collapsed="1">
      <c r="B46" s="19"/>
      <c r="C46" s="20" t="s">
        <v>165</v>
      </c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ht="26" hidden="1" customHeight="1" outlineLevel="1">
      <c r="B47" s="19"/>
      <c r="C47" s="20" t="s">
        <v>1014</v>
      </c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26" customHeight="1" collapsed="1">
      <c r="B48" s="19"/>
      <c r="C48" s="20" t="s">
        <v>1164</v>
      </c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 t="str">
        <f>IF(COUNTBLANK(O42:O43)=0,"\checkmark","")</f>
        <v>\checkmark</v>
      </c>
      <c r="P48" s="16" t="str">
        <f t="shared" ref="P48:S48" si="6">IF(COUNTBLANK(P42:P43)=0,"\checkmark","")</f>
        <v>\checkmark</v>
      </c>
      <c r="Q48" s="16" t="str">
        <f t="shared" si="6"/>
        <v>\checkmark</v>
      </c>
      <c r="R48" s="16" t="str">
        <f t="shared" si="6"/>
        <v>\checkmark</v>
      </c>
      <c r="S48" s="16" t="str">
        <f t="shared" si="6"/>
        <v>\checkmark</v>
      </c>
    </row>
    <row r="49" spans="2:19" ht="26" customHeight="1" thickBot="1">
      <c r="B49" s="20"/>
      <c r="C49" s="29" t="s">
        <v>1165</v>
      </c>
      <c r="D49" s="29"/>
      <c r="E49" s="29"/>
      <c r="F49" s="5"/>
      <c r="G49" s="5"/>
      <c r="H49" s="5" t="str">
        <f>IF(COUNTIFS(H42:H45,"*checkmark*")&gt;0, "¥checkmark","")</f>
        <v>¥checkmark</v>
      </c>
      <c r="I49" s="5" t="str">
        <f t="shared" ref="I49:M49" si="7">IF(COUNTIFS(I42:I45,"*checkmark*")&gt;0, "¥checkmark","")</f>
        <v>¥checkmark</v>
      </c>
      <c r="J49" s="5" t="str">
        <f t="shared" si="7"/>
        <v/>
      </c>
      <c r="K49" s="5" t="str">
        <f t="shared" si="7"/>
        <v/>
      </c>
      <c r="L49" s="5" t="str">
        <f t="shared" si="7"/>
        <v/>
      </c>
      <c r="M49" s="5" t="str">
        <f t="shared" si="7"/>
        <v/>
      </c>
      <c r="N49" s="5" t="str">
        <f t="shared" ref="N49" si="8">IF(COUNTIFS(N42:N45,"*checkmark*")&gt;0, "¥checkmark","")</f>
        <v/>
      </c>
      <c r="O49" s="5" t="str">
        <f>IF(COUNTBLANK(O44:O45)=0,"\checkmark","")</f>
        <v>\checkmark</v>
      </c>
      <c r="P49" s="5" t="str">
        <f t="shared" ref="P49:S49" si="9">IF(COUNTBLANK(P44:P45)=0,"\checkmark","")</f>
        <v/>
      </c>
      <c r="Q49" s="5" t="str">
        <f t="shared" si="9"/>
        <v>\checkmark</v>
      </c>
      <c r="R49" s="5" t="str">
        <f t="shared" si="9"/>
        <v/>
      </c>
      <c r="S49" s="5" t="str">
        <f t="shared" si="9"/>
        <v/>
      </c>
    </row>
    <row r="50" spans="2:19" ht="22" thickTop="1">
      <c r="C50" s="14" t="s">
        <v>164</v>
      </c>
    </row>
    <row r="52" spans="2:19" ht="21">
      <c r="P52" s="14" t="s">
        <v>279</v>
      </c>
      <c r="R52" s="14" t="s">
        <v>279</v>
      </c>
      <c r="S52" s="14" t="s">
        <v>279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4CBF-BF73-AB4E-92D3-AFA709F86B41}">
  <dimension ref="B2:N41"/>
  <sheetViews>
    <sheetView showGridLines="0" tabSelected="1" zoomScale="50" workbookViewId="0">
      <selection activeCell="R4" sqref="R4"/>
    </sheetView>
  </sheetViews>
  <sheetFormatPr baseColWidth="10" defaultRowHeight="20" outlineLevelRow="1" outlineLevelCol="1"/>
  <cols>
    <col min="2" max="2" width="16.85546875" style="13" hidden="1" customWidth="1" outlineLevel="1"/>
    <col min="3" max="3" width="28.42578125" style="14" customWidth="1" collapsed="1"/>
    <col min="4" max="4" width="12.140625" style="14" bestFit="1" customWidth="1"/>
    <col min="5" max="5" width="11" style="14" hidden="1" customWidth="1" outlineLevel="1"/>
    <col min="6" max="6" width="21.85546875" style="14" hidden="1" customWidth="1" outlineLevel="1"/>
    <col min="7" max="7" width="29.5703125" style="14" hidden="1" customWidth="1" outlineLevel="1"/>
    <col min="8" max="8" width="39" style="14" hidden="1" customWidth="1" outlineLevel="1"/>
    <col min="9" max="9" width="40.42578125" style="14" hidden="1" customWidth="1" outlineLevel="1"/>
    <col min="10" max="10" width="39" style="14" hidden="1" customWidth="1" outlineLevel="1"/>
    <col min="11" max="11" width="29.5703125" style="14" hidden="1" customWidth="1" outlineLevel="1"/>
    <col min="12" max="12" width="49.5703125" style="14" hidden="1" customWidth="1" outlineLevel="1" collapsed="1"/>
    <col min="13" max="13" width="25.85546875" style="14" customWidth="1" collapsed="1"/>
    <col min="14" max="14" width="25.85546875" style="14" customWidth="1"/>
  </cols>
  <sheetData>
    <row r="2" spans="2:14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</row>
    <row r="3" spans="2:14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>
      <c r="B4" s="8"/>
      <c r="C4" s="23"/>
      <c r="D4" s="23"/>
      <c r="E4" s="23"/>
      <c r="F4" s="16"/>
      <c r="G4" s="16"/>
      <c r="H4" s="23" t="str">
        <f>INDEX(list!$B:$B,MATCH(H8,list!$A:$A,0),0)</f>
        <v>Teachers</v>
      </c>
      <c r="I4" s="23" t="str">
        <f>INDEX(list!$B:$B,MATCH(I8,list!$A:$A,0),0)</f>
        <v>Teachers</v>
      </c>
      <c r="J4" s="23" t="str">
        <f>INDEX(list!$B:$B,MATCH(J8,list!$A:$A,0),0)</f>
        <v>Peers</v>
      </c>
      <c r="K4" s="23"/>
      <c r="L4" s="23" t="str">
        <f>INDEX(list!$B:$B,MATCH(L8,list!$A:$A,0),0)</f>
        <v>Teachers</v>
      </c>
      <c r="M4" s="23" t="str">
        <f>INDEX(list!$B:$B,MATCH(M8,list!$A:$A,0),0)</f>
        <v>Teachers</v>
      </c>
      <c r="N4" s="23" t="str">
        <f>INDEX(list!$B:$B,MATCH(N8,list!$A:$A,0),0)</f>
        <v>Peers</v>
      </c>
    </row>
    <row r="5" spans="2:14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/>
      <c r="L5" s="30" t="s">
        <v>166</v>
      </c>
      <c r="M5" s="30" t="s">
        <v>166</v>
      </c>
      <c r="N5" s="30" t="s">
        <v>991</v>
      </c>
    </row>
    <row r="6" spans="2:14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/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</row>
    <row r="7" spans="2:14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</row>
    <row r="8" spans="2:14" hidden="1" outlineLevel="1">
      <c r="B8" s="15"/>
      <c r="C8" s="16"/>
      <c r="D8" s="16"/>
      <c r="E8" s="16"/>
      <c r="F8" s="16"/>
      <c r="G8" s="16"/>
      <c r="H8" s="16" t="s">
        <v>142</v>
      </c>
      <c r="I8" s="16" t="s">
        <v>280</v>
      </c>
      <c r="J8" s="16" t="s">
        <v>143</v>
      </c>
      <c r="K8" s="16"/>
      <c r="L8" s="16" t="s">
        <v>142</v>
      </c>
      <c r="M8" s="16" t="s">
        <v>145</v>
      </c>
      <c r="N8" s="16" t="s">
        <v>143</v>
      </c>
    </row>
    <row r="9" spans="2:14" ht="21" hidden="1" outlineLevel="1">
      <c r="H9" s="14" t="s">
        <v>605</v>
      </c>
      <c r="I9" s="14" t="s">
        <v>605</v>
      </c>
      <c r="J9" s="14" t="s">
        <v>605</v>
      </c>
      <c r="L9" s="14" t="s">
        <v>605</v>
      </c>
      <c r="M9" s="14" t="s">
        <v>605</v>
      </c>
      <c r="N9" s="14" t="s">
        <v>605</v>
      </c>
    </row>
    <row r="10" spans="2:14" hidden="1" outlineLevel="1">
      <c r="H10" s="21" t="s">
        <v>136</v>
      </c>
      <c r="I10" s="21" t="s">
        <v>136</v>
      </c>
      <c r="J10" s="21" t="s">
        <v>136</v>
      </c>
      <c r="K10" s="21"/>
      <c r="L10" s="21" t="s">
        <v>136</v>
      </c>
      <c r="M10" s="21" t="s">
        <v>136</v>
      </c>
      <c r="N10" s="21" t="s">
        <v>136</v>
      </c>
    </row>
    <row r="11" spans="2:14" hidden="1" outlineLevel="1"/>
    <row r="12" spans="2:14" hidden="1" outlineLevel="1"/>
    <row r="13" spans="2:14" hidden="1" outlineLevel="1"/>
    <row r="14" spans="2:14" ht="38" hidden="1" outlineLevel="1">
      <c r="B14" s="9"/>
      <c r="C14" s="4"/>
      <c r="D14" s="4"/>
      <c r="E14" s="4"/>
      <c r="F14" s="4"/>
      <c r="G14" s="4"/>
      <c r="H14" s="4" t="str">
        <f t="shared" ref="H14:J14" si="0">CONCATENATE(H9,"_", H8)</f>
        <v>all_grade_t8_ra_cont_teacherrelation</v>
      </c>
      <c r="I14" s="4" t="str">
        <f t="shared" si="0"/>
        <v>all_grade_t8_ra_cont_teacherrelation2</v>
      </c>
      <c r="J14" s="4" t="str">
        <f t="shared" si="0"/>
        <v>all_grade_t8_ra_cont_zfriendrelation</v>
      </c>
      <c r="K14" s="4"/>
      <c r="L14" s="4" t="str">
        <f>CONCATENATE(L9,"_", L8)</f>
        <v>all_grade_t8_ra_cont_teacherrelation</v>
      </c>
      <c r="M14" s="4" t="str">
        <f t="shared" ref="M14:N14" si="1">CONCATENATE(M9,"_", M8)</f>
        <v>all_grade_t8_ra_cont_teacherrelation2</v>
      </c>
      <c r="N14" s="4" t="str">
        <f t="shared" si="1"/>
        <v>all_grade_t8_ra_cont_zfriendrelation</v>
      </c>
    </row>
    <row r="15" spans="2:14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38">
      <c r="B17" s="10"/>
      <c r="C17" s="10" t="str">
        <f>E17</f>
        <v>Grade~4</v>
      </c>
      <c r="D17" s="10" t="s">
        <v>942</v>
      </c>
      <c r="E17" s="10" t="s">
        <v>946</v>
      </c>
      <c r="F17" s="3" t="s">
        <v>602</v>
      </c>
      <c r="G17" s="3"/>
      <c r="H17" s="3">
        <f>IFERROR(INDEX(summary_glance!$Y:$Y,MATCH($F17&amp;"_"&amp;H$14,summary_glance!$X:$X,0),0),"na")</f>
        <v>133601</v>
      </c>
      <c r="I17" s="3">
        <f>IFERROR(INDEX(summary_glance!$Y:$Y,MATCH($F17&amp;"_"&amp;I$14,summary_glance!$X:$X,0),0),"na")</f>
        <v>89648</v>
      </c>
      <c r="J17" s="3">
        <f>IFERROR(INDEX(summary_glance!$Y:$Y,MATCH($F17&amp;"_"&amp;J$14,summary_glance!$X:$X,0),0),"na")</f>
        <v>133759</v>
      </c>
      <c r="K17" s="3"/>
      <c r="L17" s="3" t="str">
        <f>IFERROR(INDEX(summary_glance!$AA:$AA,MATCH($F17&amp;"_"&amp;L$14,summary_glance!$X:$X,0),0) &amp; "
("&amp;INDEX(summary_glance!$AB:$AB,MATCH($F17&amp;"_"&amp;L$14,summary_glance!$X:$X,0),0)&amp;")", "")</f>
        <v>0.028
(0.009)</v>
      </c>
      <c r="M17" s="3" t="str">
        <f>IFERROR(INDEX(summary_glance!$AA:$AA,MATCH($F17&amp;"_"&amp;M$14,summary_glance!$X:$X,0),0) &amp; "
("&amp;INDEX(summary_glance!$AB:$AB,MATCH($F17&amp;"_"&amp;M$14,summary_glance!$X:$X,0),0)&amp;")", "")</f>
        <v>0.089
(0.008)</v>
      </c>
      <c r="N17" s="3" t="str">
        <f>IFERROR(INDEX(summary_glance!$AA:$AA,MATCH($F17&amp;"_"&amp;N$14,summary_glance!$X:$X,0),0) &amp; "
("&amp;INDEX(summary_glance!$AB:$AB,MATCH($F17&amp;"_"&amp;N$14,summary_glance!$X:$X,0),0)&amp;")", "")</f>
        <v>0.122
(0.009)</v>
      </c>
    </row>
    <row r="18" spans="2:14">
      <c r="B18" s="10"/>
      <c r="C18" s="10"/>
      <c r="D18" s="10" t="s">
        <v>944</v>
      </c>
      <c r="E18" s="10"/>
      <c r="F18" s="3" t="s">
        <v>602</v>
      </c>
      <c r="G18" s="3"/>
      <c r="H18" s="3"/>
      <c r="I18" s="3"/>
      <c r="J18" s="3"/>
      <c r="K18" s="3"/>
      <c r="L18" s="3" t="str">
        <f>IFERROR(INDEX(summary_glance!$AC:$AC,MATCH($F18&amp;"_"&amp;L$14,summary_glance!$X:$X,0),0), "")</f>
        <v>NA</v>
      </c>
      <c r="M18" s="3" t="str">
        <f>IFERROR(INDEX(summary_glance!$AC:$AC,MATCH($F18&amp;"_"&amp;M$14,summary_glance!$X:$X,0),0), "")</f>
        <v>0.000</v>
      </c>
      <c r="N18" s="3" t="str">
        <f>IFERROR(INDEX(summary_glance!$AC:$AC,MATCH($F18&amp;"_"&amp;N$14,summary_glance!$X:$X,0),0), "")</f>
        <v>0.000</v>
      </c>
    </row>
    <row r="19" spans="2:14">
      <c r="B19" s="10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</row>
    <row r="20" spans="2:14" ht="38">
      <c r="B20" s="11"/>
      <c r="C20" s="10" t="str">
        <f t="shared" ref="C20:C32" si="2">E20</f>
        <v>Grade~5</v>
      </c>
      <c r="D20" s="10" t="s">
        <v>942</v>
      </c>
      <c r="E20" s="10" t="s">
        <v>948</v>
      </c>
      <c r="F20" s="3" t="s">
        <v>603</v>
      </c>
      <c r="G20" s="3"/>
      <c r="H20" s="3">
        <f>IFERROR(INDEX(summary_glance!$Y:$Y,MATCH($F20&amp;"_"&amp;H$14,summary_glance!$X:$X,0),0),"na")</f>
        <v>135472</v>
      </c>
      <c r="I20" s="3">
        <f>IFERROR(INDEX(summary_glance!$Y:$Y,MATCH($F20&amp;"_"&amp;I$14,summary_glance!$X:$X,0),0),"na")</f>
        <v>91180</v>
      </c>
      <c r="J20" s="3">
        <f>IFERROR(INDEX(summary_glance!$Y:$Y,MATCH($F20&amp;"_"&amp;J$14,summary_glance!$X:$X,0),0),"na")</f>
        <v>135633</v>
      </c>
      <c r="K20" s="3"/>
      <c r="L20" s="3" t="str">
        <f>IFERROR(INDEX(summary_glance!$AA:$AA,MATCH($F20&amp;"_"&amp;L$14,summary_glance!$X:$X,0),0) &amp; "
("&amp;INDEX(summary_glance!$AB:$AB,MATCH($F20&amp;"_"&amp;L$14,summary_glance!$X:$X,0),0)&amp;")", "")</f>
        <v>0.004
(0.009)</v>
      </c>
      <c r="M20" s="3" t="str">
        <f>IFERROR(INDEX(summary_glance!$AA:$AA,MATCH($F20&amp;"_"&amp;M$14,summary_glance!$X:$X,0),0) &amp; "
("&amp;INDEX(summary_glance!$AB:$AB,MATCH($F20&amp;"_"&amp;M$14,summary_glance!$X:$X,0),0)&amp;")", "")</f>
        <v>0.059
(0.008)</v>
      </c>
      <c r="N20" s="3" t="str">
        <f>IFERROR(INDEX(summary_glance!$AA:$AA,MATCH($F20&amp;"_"&amp;N$14,summary_glance!$X:$X,0),0) &amp; "
("&amp;INDEX(summary_glance!$AB:$AB,MATCH($F20&amp;"_"&amp;N$14,summary_glance!$X:$X,0),0)&amp;")", "")</f>
        <v>0.110
(0.008)</v>
      </c>
    </row>
    <row r="21" spans="2:14">
      <c r="B21" s="11"/>
      <c r="C21" s="10"/>
      <c r="D21" s="10" t="s">
        <v>944</v>
      </c>
      <c r="E21" s="10"/>
      <c r="F21" s="3" t="s">
        <v>602</v>
      </c>
      <c r="G21" s="3"/>
      <c r="H21" s="3"/>
      <c r="I21" s="3"/>
      <c r="J21" s="3"/>
      <c r="K21" s="3"/>
      <c r="L21" s="3" t="str">
        <f>IFERROR(INDEX(summary_glance!$AC:$AC,MATCH($F21&amp;"_"&amp;L$14,summary_glance!$X:$X,0),0), "")</f>
        <v>NA</v>
      </c>
      <c r="M21" s="3" t="str">
        <f>IFERROR(INDEX(summary_glance!$AC:$AC,MATCH($F21&amp;"_"&amp;M$14,summary_glance!$X:$X,0),0), "")</f>
        <v>0.000</v>
      </c>
      <c r="N21" s="3" t="str">
        <f>IFERROR(INDEX(summary_glance!$AC:$AC,MATCH($F21&amp;"_"&amp;N$14,summary_glance!$X:$X,0),0), "")</f>
        <v>0.000</v>
      </c>
    </row>
    <row r="22" spans="2:14">
      <c r="B22" s="11"/>
      <c r="C22" s="10"/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</row>
    <row r="23" spans="2:14" ht="38">
      <c r="B23" s="11"/>
      <c r="C23" s="10" t="str">
        <f t="shared" si="2"/>
        <v>Grade~6</v>
      </c>
      <c r="D23" s="10" t="s">
        <v>942</v>
      </c>
      <c r="E23" s="10" t="s">
        <v>950</v>
      </c>
      <c r="F23" s="3" t="s">
        <v>604</v>
      </c>
      <c r="G23" s="3"/>
      <c r="H23" s="3">
        <f>IFERROR(INDEX(summary_glance!$Y:$Y,MATCH($F23&amp;"_"&amp;H$14,summary_glance!$X:$X,0),0),"na")</f>
        <v>137887</v>
      </c>
      <c r="I23" s="3">
        <f>IFERROR(INDEX(summary_glance!$Y:$Y,MATCH($F23&amp;"_"&amp;I$14,summary_glance!$X:$X,0),0),"na")</f>
        <v>91882</v>
      </c>
      <c r="J23" s="3">
        <f>IFERROR(INDEX(summary_glance!$Y:$Y,MATCH($F23&amp;"_"&amp;J$14,summary_glance!$X:$X,0),0),"na")</f>
        <v>137988</v>
      </c>
      <c r="K23" s="3"/>
      <c r="L23" s="3" t="str">
        <f>IFERROR(INDEX(summary_glance!$AA:$AA,MATCH($F23&amp;"_"&amp;L$14,summary_glance!$X:$X,0),0) &amp; "
("&amp;INDEX(summary_glance!$AB:$AB,MATCH($F23&amp;"_"&amp;L$14,summary_glance!$X:$X,0),0)&amp;")", "")</f>
        <v>0.012
(0.008)</v>
      </c>
      <c r="M23" s="3" t="str">
        <f>IFERROR(INDEX(summary_glance!$AA:$AA,MATCH($F23&amp;"_"&amp;M$14,summary_glance!$X:$X,0),0) &amp; "
("&amp;INDEX(summary_glance!$AB:$AB,MATCH($F23&amp;"_"&amp;M$14,summary_glance!$X:$X,0),0)&amp;")", "")</f>
        <v>0.052
(0.008)</v>
      </c>
      <c r="N23" s="3" t="str">
        <f>IFERROR(INDEX(summary_glance!$AA:$AA,MATCH($F23&amp;"_"&amp;N$14,summary_glance!$X:$X,0),0) &amp; "
("&amp;INDEX(summary_glance!$AB:$AB,MATCH($F23&amp;"_"&amp;N$14,summary_glance!$X:$X,0),0)&amp;")", "")</f>
        <v>0.127
(0.008)</v>
      </c>
    </row>
    <row r="24" spans="2:14">
      <c r="B24" s="11"/>
      <c r="C24" s="10"/>
      <c r="D24" s="10" t="s">
        <v>944</v>
      </c>
      <c r="E24" s="10"/>
      <c r="F24" s="3" t="s">
        <v>604</v>
      </c>
      <c r="G24" s="3"/>
      <c r="H24" s="3"/>
      <c r="I24" s="3"/>
      <c r="J24" s="3"/>
      <c r="K24" s="3"/>
      <c r="L24" s="3" t="str">
        <f>IFERROR(INDEX(summary_glance!$AC:$AC,MATCH($F24&amp;"_"&amp;L$14,summary_glance!$X:$X,0),0), "")</f>
        <v>NA</v>
      </c>
      <c r="M24" s="3" t="str">
        <f>IFERROR(INDEX(summary_glance!$AC:$AC,MATCH($F24&amp;"_"&amp;M$14,summary_glance!$X:$X,0),0), "")</f>
        <v>0.000</v>
      </c>
      <c r="N24" s="3" t="str">
        <f>IFERROR(INDEX(summary_glance!$AC:$AC,MATCH($F24&amp;"_"&amp;N$14,summary_glance!$X:$X,0),0), "")</f>
        <v>0.000</v>
      </c>
    </row>
    <row r="25" spans="2:14">
      <c r="B25" s="11"/>
      <c r="C25" s="10"/>
      <c r="D25" s="10"/>
      <c r="E25" s="10"/>
      <c r="F25" s="3"/>
      <c r="G25" s="3"/>
      <c r="H25" s="3"/>
      <c r="I25" s="3"/>
      <c r="J25" s="3"/>
      <c r="K25" s="3"/>
      <c r="L25" s="3"/>
      <c r="M25" s="3"/>
      <c r="N25" s="3"/>
    </row>
    <row r="26" spans="2:14" ht="38">
      <c r="B26" s="19"/>
      <c r="C26" s="10" t="str">
        <f t="shared" si="2"/>
        <v>Grade~7</v>
      </c>
      <c r="D26" s="10" t="s">
        <v>942</v>
      </c>
      <c r="E26" s="10" t="s">
        <v>952</v>
      </c>
      <c r="F26" s="3" t="s">
        <v>54</v>
      </c>
      <c r="G26" s="16"/>
      <c r="H26" s="3">
        <f>IFERROR(INDEX(summary_glance!$Y:$Y,MATCH($F26&amp;"_"&amp;H$14,summary_glance!$X:$X,0),0),"na")</f>
        <v>132266</v>
      </c>
      <c r="I26" s="3">
        <f>IFERROR(INDEX(summary_glance!$Y:$Y,MATCH($F26&amp;"_"&amp;I$14,summary_glance!$X:$X,0),0),"na")</f>
        <v>87432</v>
      </c>
      <c r="J26" s="3">
        <f>IFERROR(INDEX(summary_glance!$Y:$Y,MATCH($F26&amp;"_"&amp;J$14,summary_glance!$X:$X,0),0),"na")</f>
        <v>132427</v>
      </c>
      <c r="K26" s="3"/>
      <c r="L26" s="3" t="str">
        <f>IFERROR(INDEX(summary_glance!$AA:$AA,MATCH($F26&amp;"_"&amp;L$14,summary_glance!$X:$X,0),0) &amp; "
("&amp;INDEX(summary_glance!$AB:$AB,MATCH($F26&amp;"_"&amp;L$14,summary_glance!$X:$X,0),0)&amp;")", "")</f>
        <v>0.046
(0.009)</v>
      </c>
      <c r="M26" s="3" t="str">
        <f>IFERROR(INDEX(summary_glance!$AA:$AA,MATCH($F26&amp;"_"&amp;M$14,summary_glance!$X:$X,0),0) &amp; "
("&amp;INDEX(summary_glance!$AB:$AB,MATCH($F26&amp;"_"&amp;M$14,summary_glance!$X:$X,0),0)&amp;")", "")</f>
        <v>0.064
(0.009)</v>
      </c>
      <c r="N26" s="3" t="str">
        <f>IFERROR(INDEX(summary_glance!$AA:$AA,MATCH($F26&amp;"_"&amp;N$14,summary_glance!$X:$X,0),0) &amp; "
("&amp;INDEX(summary_glance!$AB:$AB,MATCH($F26&amp;"_"&amp;N$14,summary_glance!$X:$X,0),0)&amp;")", "")</f>
        <v>0.117
(0.009)</v>
      </c>
    </row>
    <row r="27" spans="2:14">
      <c r="B27" s="19"/>
      <c r="C27" s="10"/>
      <c r="D27" s="10" t="s">
        <v>944</v>
      </c>
      <c r="E27" s="10"/>
      <c r="F27" s="3" t="s">
        <v>54</v>
      </c>
      <c r="G27" s="16"/>
      <c r="H27" s="3"/>
      <c r="I27" s="3"/>
      <c r="J27" s="3"/>
      <c r="K27" s="3"/>
      <c r="L27" s="3" t="str">
        <f>IFERROR(INDEX(summary_glance!$AC:$AC,MATCH($F27&amp;"_"&amp;L$14,summary_glance!$X:$X,0),0), "")</f>
        <v>NA</v>
      </c>
      <c r="M27" s="3" t="str">
        <f>IFERROR(INDEX(summary_glance!$AC:$AC,MATCH($F27&amp;"_"&amp;M$14,summary_glance!$X:$X,0),0), "")</f>
        <v>0.000</v>
      </c>
      <c r="N27" s="3" t="str">
        <f>IFERROR(INDEX(summary_glance!$AC:$AC,MATCH($F27&amp;"_"&amp;N$14,summary_glance!$X:$X,0),0), "")</f>
        <v>0.000</v>
      </c>
    </row>
    <row r="28" spans="2:14">
      <c r="B28" s="19"/>
      <c r="C28" s="10"/>
      <c r="D28" s="10"/>
      <c r="E28" s="10"/>
      <c r="F28" s="3"/>
      <c r="G28" s="16"/>
      <c r="H28" s="3"/>
      <c r="I28" s="3"/>
      <c r="J28" s="3"/>
      <c r="K28" s="3"/>
      <c r="L28" s="3"/>
      <c r="M28" s="3"/>
      <c r="N28" s="3"/>
    </row>
    <row r="29" spans="2:14" ht="38">
      <c r="B29" s="20"/>
      <c r="C29" s="10" t="str">
        <f t="shared" si="2"/>
        <v>Grade~8</v>
      </c>
      <c r="D29" s="20" t="s">
        <v>942</v>
      </c>
      <c r="E29" s="20" t="s">
        <v>954</v>
      </c>
      <c r="F29" s="16" t="s">
        <v>51</v>
      </c>
      <c r="G29" s="16"/>
      <c r="H29" s="3">
        <f>IFERROR(INDEX(summary_glance!$Y:$Y,MATCH($F29&amp;"_"&amp;H$14,summary_glance!$X:$X,0),0),"na")</f>
        <v>134169</v>
      </c>
      <c r="I29" s="3">
        <f>IFERROR(INDEX(summary_glance!$Y:$Y,MATCH($F29&amp;"_"&amp;I$14,summary_glance!$X:$X,0),0),"na")</f>
        <v>88721</v>
      </c>
      <c r="J29" s="3">
        <f>IFERROR(INDEX(summary_glance!$Y:$Y,MATCH($F29&amp;"_"&amp;J$14,summary_glance!$X:$X,0),0),"na")</f>
        <v>134229</v>
      </c>
      <c r="K29" s="3"/>
      <c r="L29" s="3" t="str">
        <f>IFERROR(INDEX(summary_glance!$AA:$AA,MATCH($F29&amp;"_"&amp;L$14,summary_glance!$X:$X,0),0) &amp; "
("&amp;INDEX(summary_glance!$AB:$AB,MATCH($F29&amp;"_"&amp;L$14,summary_glance!$X:$X,0),0)&amp;")", "")</f>
        <v>0.047
(0.009)</v>
      </c>
      <c r="M29" s="3" t="str">
        <f>IFERROR(INDEX(summary_glance!$AA:$AA,MATCH($F29&amp;"_"&amp;M$14,summary_glance!$X:$X,0),0) &amp; "
("&amp;INDEX(summary_glance!$AB:$AB,MATCH($F29&amp;"_"&amp;M$14,summary_glance!$X:$X,0),0)&amp;")", "")</f>
        <v>0.078
(0.009)</v>
      </c>
      <c r="N29" s="3" t="str">
        <f>IFERROR(INDEX(summary_glance!$AA:$AA,MATCH($F29&amp;"_"&amp;N$14,summary_glance!$X:$X,0),0) &amp; "
("&amp;INDEX(summary_glance!$AB:$AB,MATCH($F29&amp;"_"&amp;N$14,summary_glance!$X:$X,0),0)&amp;")", "")</f>
        <v>0.100
(0.009)</v>
      </c>
    </row>
    <row r="30" spans="2:14">
      <c r="B30" s="20"/>
      <c r="C30" s="10"/>
      <c r="D30" s="20" t="s">
        <v>944</v>
      </c>
      <c r="E30" s="20"/>
      <c r="F30" s="16" t="s">
        <v>51</v>
      </c>
      <c r="G30" s="16"/>
      <c r="H30" s="3"/>
      <c r="I30" s="3"/>
      <c r="J30" s="3"/>
      <c r="K30" s="3"/>
      <c r="L30" s="3" t="str">
        <f>IFERROR(INDEX(summary_glance!$AC:$AC,MATCH($F30&amp;"_"&amp;L$14,summary_glance!$X:$X,0),0), "")</f>
        <v>NA</v>
      </c>
      <c r="M30" s="3" t="str">
        <f>IFERROR(INDEX(summary_glance!$AC:$AC,MATCH($F30&amp;"_"&amp;M$14,summary_glance!$X:$X,0),0), "")</f>
        <v>0.000</v>
      </c>
      <c r="N30" s="3" t="str">
        <f>IFERROR(INDEX(summary_glance!$AC:$AC,MATCH($F30&amp;"_"&amp;N$14,summary_glance!$X:$X,0),0), "")</f>
        <v>0.000</v>
      </c>
    </row>
    <row r="31" spans="2:14">
      <c r="B31" s="20"/>
      <c r="C31" s="10"/>
      <c r="D31" s="20"/>
      <c r="E31" s="20"/>
      <c r="F31" s="16"/>
      <c r="G31" s="16"/>
      <c r="H31" s="3"/>
      <c r="I31" s="3"/>
      <c r="J31" s="3"/>
      <c r="K31" s="3"/>
      <c r="L31" s="3"/>
      <c r="M31" s="3"/>
      <c r="N31" s="3"/>
    </row>
    <row r="32" spans="2:14" ht="38">
      <c r="B32" s="12"/>
      <c r="C32" s="20" t="str">
        <f t="shared" si="2"/>
        <v>Grade~9</v>
      </c>
      <c r="D32" s="20" t="s">
        <v>942</v>
      </c>
      <c r="E32" s="20" t="s">
        <v>956</v>
      </c>
      <c r="F32" s="16" t="s">
        <v>47</v>
      </c>
      <c r="G32" s="16"/>
      <c r="H32" s="16">
        <f>IFERROR(INDEX(summary_glance!$Y:$Y,MATCH($F32&amp;"_"&amp;H$14,summary_glance!$X:$X,0),0),"na")</f>
        <v>137330</v>
      </c>
      <c r="I32" s="16">
        <f>IFERROR(INDEX(summary_glance!$Y:$Y,MATCH($F32&amp;"_"&amp;I$14,summary_glance!$X:$X,0),0),"na")</f>
        <v>90560</v>
      </c>
      <c r="J32" s="16">
        <f>IFERROR(INDEX(summary_glance!$Y:$Y,MATCH($F32&amp;"_"&amp;J$14,summary_glance!$X:$X,0),0),"na")</f>
        <v>137436</v>
      </c>
      <c r="K32" s="16"/>
      <c r="L32" s="16" t="str">
        <f>IFERROR(INDEX(summary_glance!$AA:$AA,MATCH($F32&amp;"_"&amp;L$14,summary_glance!$X:$X,0),0) &amp; "
("&amp;INDEX(summary_glance!$AB:$AB,MATCH($F32&amp;"_"&amp;L$14,summary_glance!$X:$X,0),0)&amp;")", "")</f>
        <v>0.064
(0.008)</v>
      </c>
      <c r="M32" s="16" t="str">
        <f>IFERROR(INDEX(summary_glance!$AA:$AA,MATCH($F32&amp;"_"&amp;M$14,summary_glance!$X:$X,0),0) &amp; "
("&amp;INDEX(summary_glance!$AB:$AB,MATCH($F32&amp;"_"&amp;M$14,summary_glance!$X:$X,0),0)&amp;")", "")</f>
        <v>0.068
(0.008)</v>
      </c>
      <c r="N32" s="16" t="str">
        <f>IFERROR(INDEX(summary_glance!$AA:$AA,MATCH($F32&amp;"_"&amp;N$14,summary_glance!$X:$X,0),0) &amp; "
("&amp;INDEX(summary_glance!$AB:$AB,MATCH($F32&amp;"_"&amp;N$14,summary_glance!$X:$X,0),0)&amp;")", "")</f>
        <v>0.096
(0.009)</v>
      </c>
    </row>
    <row r="33" spans="2:14" ht="21">
      <c r="C33" s="47"/>
      <c r="D33" s="18" t="s">
        <v>944</v>
      </c>
      <c r="E33" s="18"/>
      <c r="F33" s="4" t="s">
        <v>47</v>
      </c>
      <c r="G33" s="47"/>
      <c r="H33" s="47"/>
      <c r="I33" s="47"/>
      <c r="J33" s="47"/>
      <c r="K33" s="47"/>
      <c r="L33" s="47" t="str">
        <f>IFERROR(INDEX(summary_glance!$AC:$AC,MATCH($F33&amp;"_"&amp;L$14,summary_glance!$X:$X,0),0), "")</f>
        <v>NA</v>
      </c>
      <c r="M33" s="47" t="str">
        <f>IFERROR(INDEX(summary_glance!$AC:$AC,MATCH($F33&amp;"_"&amp;M$14,summary_glance!$X:$X,0),0), "")</f>
        <v>0.000</v>
      </c>
      <c r="N33" s="47" t="str">
        <f>IFERROR(INDEX(summary_glance!$AC:$AC,MATCH($F33&amp;"_"&amp;N$14,summary_glance!$X:$X,0),0), "")</f>
        <v>0.000</v>
      </c>
    </row>
    <row r="34" spans="2:14" ht="147" hidden="1" outlineLevel="1">
      <c r="C34" s="28"/>
      <c r="D34" s="28"/>
      <c r="E34" s="28"/>
      <c r="F34" s="16"/>
      <c r="G34" s="28"/>
      <c r="H34" s="28"/>
      <c r="I34" s="28"/>
      <c r="J34" s="28"/>
      <c r="K34" s="28"/>
      <c r="L34" s="28" t="str">
        <f>IFERROR(INDEX(summary_glance!$Z:$Z,MATCH($F33&amp;"_"&amp;L$14,summary_glance!$X:$X,0),0), "")</f>
        <v>teacherrelation ~ relative_age + I(relative_age^2) + as.factor(sex) +      as.factor(book) + as.factor(year) | as.factor(school_id) |      0 | school_id</v>
      </c>
      <c r="M34" s="28" t="str">
        <f>IFERROR(INDEX(summary_glance!$Z:$Z,MATCH($F33&amp;"_"&amp;M$14,summary_glance!$X:$X,0),0), "")</f>
        <v>teacherrelation2 ~ relative_age + I(relative_age^2) + as.factor(sex) +      as.factor(book) + as.factor(year) | as.factor(school_id) |      0 | school_id</v>
      </c>
      <c r="N34" s="28" t="str">
        <f>IFERROR(INDEX(summary_glance!$Z:$Z,MATCH($F33&amp;"_"&amp;N$14,summary_glance!$X:$X,0),0), "")</f>
        <v>zfriendrelation ~ relative_age + I(relative_age^2) + as.factor(sex) +      as.factor(book) + as.factor(year) | as.factor(school_id) |      0 | school_id</v>
      </c>
    </row>
    <row r="35" spans="2:14" ht="26" hidden="1" customHeight="1" outlineLevel="1">
      <c r="B35" s="20"/>
      <c r="C35" s="20" t="s">
        <v>130</v>
      </c>
      <c r="D35" s="20"/>
      <c r="E35" s="20"/>
      <c r="F35" s="16" t="s">
        <v>152</v>
      </c>
      <c r="G35" s="16"/>
      <c r="H35" s="3"/>
      <c r="I35" s="3"/>
      <c r="J35" s="3"/>
      <c r="K35" s="3"/>
      <c r="L35" s="3" t="str">
        <f t="shared" ref="L35:L38" si="3">IFERROR(IF(COUNTIF(L$34,"*"&amp;$F$35&amp;"*")&gt;0,"\checkmark", ""),"")</f>
        <v>\checkmark</v>
      </c>
      <c r="M35" s="3" t="str">
        <f>IFERROR(IF(COUNTIF(M$34,"*"&amp;$F$35&amp;"*")&gt;0,"\checkmark", ""),"")</f>
        <v>\checkmark</v>
      </c>
      <c r="N35" s="3" t="str">
        <f t="shared" ref="N35:N38" si="4">IFERROR(IF(COUNTIF(N$34,"*"&amp;$F$35&amp;"*")&gt;0,"\checkmark", ""),"")</f>
        <v>\checkmark</v>
      </c>
    </row>
    <row r="36" spans="2:14" ht="26" hidden="1" customHeight="1" outlineLevel="1">
      <c r="B36" s="19"/>
      <c r="C36" s="20" t="s">
        <v>131</v>
      </c>
      <c r="D36" s="20"/>
      <c r="E36" s="20"/>
      <c r="F36" s="16" t="s">
        <v>131</v>
      </c>
      <c r="G36" s="16"/>
      <c r="H36" s="16"/>
      <c r="I36" s="16"/>
      <c r="J36" s="16"/>
      <c r="K36" s="16"/>
      <c r="L36" s="3" t="str">
        <f t="shared" si="3"/>
        <v>\checkmark</v>
      </c>
      <c r="M36" s="16" t="str">
        <f t="shared" ref="M36:M38" si="5">IFERROR(IF(COUNTIF(M$34,"*"&amp;$F$35&amp;"*")&gt;0,"\checkmark", ""),"")</f>
        <v>\checkmark</v>
      </c>
      <c r="N36" s="16" t="str">
        <f t="shared" si="4"/>
        <v>\checkmark</v>
      </c>
    </row>
    <row r="37" spans="2:14" ht="26" hidden="1" customHeight="1" outlineLevel="1">
      <c r="B37" s="20"/>
      <c r="C37" s="20" t="s">
        <v>132</v>
      </c>
      <c r="D37" s="20"/>
      <c r="E37" s="20"/>
      <c r="F37" s="16" t="s">
        <v>132</v>
      </c>
      <c r="G37" s="16"/>
      <c r="H37" s="16"/>
      <c r="I37" s="16"/>
      <c r="J37" s="16"/>
      <c r="K37" s="16"/>
      <c r="L37" s="3" t="str">
        <f t="shared" si="3"/>
        <v>\checkmark</v>
      </c>
      <c r="M37" s="16" t="str">
        <f t="shared" si="5"/>
        <v>\checkmark</v>
      </c>
      <c r="N37" s="16" t="str">
        <f t="shared" si="4"/>
        <v>\checkmark</v>
      </c>
    </row>
    <row r="38" spans="2:14" ht="26" hidden="1" customHeight="1" outlineLevel="1">
      <c r="B38" s="12"/>
      <c r="C38" s="18" t="s">
        <v>133</v>
      </c>
      <c r="D38" s="18"/>
      <c r="E38" s="18"/>
      <c r="F38" s="4" t="s">
        <v>133</v>
      </c>
      <c r="G38" s="4"/>
      <c r="H38" s="4"/>
      <c r="I38" s="4"/>
      <c r="J38" s="4"/>
      <c r="K38" s="4"/>
      <c r="L38" s="4" t="str">
        <f t="shared" si="3"/>
        <v>\checkmark</v>
      </c>
      <c r="M38" s="4" t="str">
        <f t="shared" si="5"/>
        <v>\checkmark</v>
      </c>
      <c r="N38" s="4" t="str">
        <f t="shared" si="4"/>
        <v>\checkmark</v>
      </c>
    </row>
    <row r="39" spans="2:14" ht="26" customHeight="1" collapsed="1">
      <c r="B39" s="19"/>
      <c r="C39" s="20" t="s">
        <v>165</v>
      </c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</row>
    <row r="40" spans="2:14" ht="26" customHeight="1" thickBot="1">
      <c r="B40" s="20"/>
      <c r="C40" s="29" t="s">
        <v>1163</v>
      </c>
      <c r="D40" s="29"/>
      <c r="E40" s="29"/>
      <c r="F40" s="5"/>
      <c r="G40" s="5"/>
      <c r="H40" s="5" t="str">
        <f>IF(COUNTIFS(H35:H38,"*checkmark*")&gt;0, "¥checkmark","")</f>
        <v/>
      </c>
      <c r="I40" s="5" t="str">
        <f t="shared" ref="I40:K40" si="6">IF(COUNTIFS(I35:I38,"*checkmark*")&gt;0, "¥checkmark","")</f>
        <v/>
      </c>
      <c r="J40" s="5" t="str">
        <f t="shared" si="6"/>
        <v/>
      </c>
      <c r="K40" s="5" t="str">
        <f t="shared" si="6"/>
        <v/>
      </c>
      <c r="L40" s="5" t="str">
        <f>IF(COUNTIFS(L35:L38,"*checkmark*")&gt;0, "\checkmark","")</f>
        <v>\checkmark</v>
      </c>
      <c r="M40" s="5" t="str">
        <f>IF(COUNTIFS(M35:M38,"*checkmark*")&gt;0, "\checkmark","")</f>
        <v>\checkmark</v>
      </c>
      <c r="N40" s="5" t="str">
        <f>IF(COUNTIFS(N35:N38,"*checkmark*")&gt;0, "\checkmark","")</f>
        <v>\checkmark</v>
      </c>
    </row>
    <row r="41" spans="2:14" ht="22" thickTop="1">
      <c r="C41" s="14" t="s">
        <v>164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C5BC-663C-A947-A696-0D2C63E97A1D}">
  <dimension ref="B2:AI28"/>
  <sheetViews>
    <sheetView showGridLines="0" topLeftCell="A2" zoomScale="61" workbookViewId="0">
      <selection activeCell="Y14" sqref="Y14"/>
    </sheetView>
  </sheetViews>
  <sheetFormatPr baseColWidth="10" defaultRowHeight="20" outlineLevelRow="1" outlineLevelCol="1"/>
  <cols>
    <col min="2" max="2" width="16.85546875" style="13" hidden="1" customWidth="1" outlineLevel="1"/>
    <col min="3" max="3" width="44" style="14" bestFit="1" customWidth="1" collapsed="1"/>
    <col min="4" max="4" width="5.5703125" style="14" hidden="1" customWidth="1" outlineLevel="1"/>
    <col min="5" max="5" width="10.28515625" style="14" hidden="1" customWidth="1" outlineLevel="1"/>
    <col min="6" max="6" width="20.85546875" style="14" hidden="1" customWidth="1" outlineLevel="1"/>
    <col min="7" max="7" width="16.85546875" style="14" hidden="1" customWidth="1" outlineLevel="1"/>
    <col min="8" max="8" width="30.7109375" style="14" hidden="1" customWidth="1" outlineLevel="1"/>
    <col min="9" max="9" width="32.85546875" style="14" hidden="1" customWidth="1" outlineLevel="1"/>
    <col min="10" max="10" width="29" style="14" hidden="1" customWidth="1" outlineLevel="1"/>
    <col min="11" max="11" width="28.7109375" style="14" hidden="1" customWidth="1" outlineLevel="1"/>
    <col min="12" max="12" width="30.140625" style="14" hidden="1" customWidth="1" outlineLevel="1"/>
    <col min="13" max="13" width="31.42578125" style="14" hidden="1" customWidth="1" outlineLevel="1"/>
    <col min="14" max="14" width="28.42578125" style="14" hidden="1" customWidth="1" outlineLevel="1"/>
    <col min="15" max="15" width="23.5703125" style="14" hidden="1" customWidth="1" outlineLevel="1"/>
    <col min="16" max="16" width="33.85546875" style="14" hidden="1" customWidth="1" outlineLevel="1"/>
    <col min="17" max="17" width="32.85546875" style="14" hidden="1" customWidth="1" outlineLevel="1"/>
    <col min="18" max="18" width="19.140625" style="14" hidden="1" customWidth="1" outlineLevel="1"/>
    <col min="19" max="19" width="18.140625" style="14" hidden="1" customWidth="1" collapsed="1"/>
    <col min="20" max="21" width="18.140625" style="14" hidden="1" customWidth="1"/>
    <col min="22" max="22" width="18.140625" style="14" hidden="1" customWidth="1" collapsed="1"/>
    <col min="23" max="24" width="18.140625" style="14" hidden="1" customWidth="1"/>
    <col min="25" max="31" width="18.140625" style="14" customWidth="1"/>
  </cols>
  <sheetData>
    <row r="2" spans="2:35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 t="s">
        <v>161</v>
      </c>
      <c r="L2" s="7" t="s">
        <v>161</v>
      </c>
      <c r="M2" s="7" t="s">
        <v>161</v>
      </c>
      <c r="N2" s="7" t="s">
        <v>161</v>
      </c>
      <c r="O2" s="7" t="s">
        <v>161</v>
      </c>
      <c r="P2" s="7" t="s">
        <v>161</v>
      </c>
      <c r="Q2" s="7" t="s">
        <v>161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5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2:35">
      <c r="B4" s="8"/>
      <c r="C4" s="31"/>
      <c r="D4" s="31"/>
      <c r="E4" s="31"/>
      <c r="F4" s="32"/>
      <c r="G4" s="32"/>
      <c r="H4" s="31" t="str">
        <f>INDEX(list!$B:$B,MATCH(H8,list!$A:$A,0),0)</f>
        <v>Math</v>
      </c>
      <c r="I4" s="31" t="str">
        <f>INDEX(list!$B:$B,MATCH(I8,list!$A:$A,0),0)</f>
        <v>Japanese</v>
      </c>
      <c r="J4" s="31" t="str">
        <f>INDEX(list!$B:$B,MATCH(J8,list!$A:$A,0),0)</f>
        <v>English</v>
      </c>
      <c r="K4" s="31" t="str">
        <f>INDEX(list!$B:$B,MATCH(K8,list!$A:$A,0),0)</f>
        <v>Conscientiousness</v>
      </c>
      <c r="L4" s="31" t="str">
        <f>INDEX(list!$B:$B,MATCH(L8,list!$A:$A,0),0)</f>
        <v>Self-control</v>
      </c>
      <c r="M4" s="31" t="str">
        <f>INDEX(list!$B:$B,MATCH(M8,list!$A:$A,0),0)</f>
        <v>Self-efficacy</v>
      </c>
      <c r="N4" s="31" t="str">
        <f>INDEX(list!$B:$B,MATCH(N8,list!$A:$A,0),0)</f>
        <v>Weekly hours of studying outside school</v>
      </c>
      <c r="O4" s="31" t="str">
        <f>INDEX(list!$B:$B,MATCH(O8,list!$A:$A,0),0)</f>
        <v>Prep school</v>
      </c>
      <c r="P4" s="31" t="str">
        <f>INDEX(list!$B:$B,MATCH(P8,list!$A:$A,0),0)</f>
        <v>Teachers</v>
      </c>
      <c r="Q4" s="31" t="str">
        <f>INDEX(list!$B:$B,MATCH(Q8,list!$A:$A,0),0)</f>
        <v>Peers</v>
      </c>
      <c r="R4" s="31"/>
      <c r="S4" s="31" t="str">
        <f>INDEX(list!$B:$B,MATCH(S8,list!$A:$A,0),0)</f>
        <v>Math</v>
      </c>
      <c r="T4" s="31" t="str">
        <f>INDEX(list!$B:$B,MATCH(T8,list!$A:$A,0),0)</f>
        <v>Japanese</v>
      </c>
      <c r="U4" s="31" t="str">
        <f>INDEX(list!$B:$B,MATCH(U8,list!$A:$A,0),0)</f>
        <v>English</v>
      </c>
      <c r="V4" s="31" t="str">
        <f>INDEX(list!$B:$B,MATCH(V8,list!$A:$A,0),0)</f>
        <v>Conscientiousness</v>
      </c>
      <c r="W4" s="31" t="str">
        <f>INDEX(list!$B:$B,MATCH(W8,list!$A:$A,0),0)</f>
        <v>Self-control</v>
      </c>
      <c r="X4" s="31" t="str">
        <f>INDEX(list!$B:$B,MATCH(X8,list!$A:$A,0),0)</f>
        <v>Self-efficacy</v>
      </c>
      <c r="Y4" s="31" t="str">
        <f>INDEX(list!$B:$B,MATCH(Y8,list!$A:$A,0),0)</f>
        <v>Weekly hours of studying outside school</v>
      </c>
      <c r="Z4" s="31" t="str">
        <f>INDEX(list!$B:$B,MATCH(Z8,list!$A:$A,0),0)</f>
        <v>Prep school</v>
      </c>
      <c r="AA4" s="31" t="e">
        <f>INDEX(list!$B:$B,MATCH(AA8,list!$A:$A,0),0)</f>
        <v>#N/A</v>
      </c>
      <c r="AB4" s="31" t="str">
        <f>INDEX(list!$B:$B,MATCH(AB8,list!$A:$A,0),0)</f>
        <v>Prep school</v>
      </c>
      <c r="AC4" s="31" t="str">
        <f>INDEX(list!$B:$B,MATCH(AC8,list!$A:$A,0),0)</f>
        <v>Prep school</v>
      </c>
      <c r="AD4" s="31" t="str">
        <f>INDEX(list!$B:$B,MATCH(AD8,list!$A:$A,0),0)</f>
        <v>Teachers</v>
      </c>
      <c r="AE4" s="31" t="str">
        <f>INDEX(list!$B:$B,MATCH(AE8,list!$A:$A,0),0)</f>
        <v>Peers</v>
      </c>
    </row>
    <row r="5" spans="2:35">
      <c r="B5" s="8"/>
      <c r="C5" s="33"/>
      <c r="D5" s="33"/>
      <c r="E5" s="33"/>
      <c r="F5" s="34"/>
      <c r="G5" s="34"/>
      <c r="H5" s="33" t="s">
        <v>163</v>
      </c>
      <c r="I5" s="33" t="s">
        <v>163</v>
      </c>
      <c r="J5" s="33" t="s">
        <v>163</v>
      </c>
      <c r="K5" s="33" t="s">
        <v>163</v>
      </c>
      <c r="L5" s="33" t="s">
        <v>163</v>
      </c>
      <c r="M5" s="33" t="s">
        <v>163</v>
      </c>
      <c r="N5" s="33" t="s">
        <v>163</v>
      </c>
      <c r="O5" s="33" t="s">
        <v>163</v>
      </c>
      <c r="P5" s="33" t="s">
        <v>163</v>
      </c>
      <c r="Q5" s="33" t="s">
        <v>163</v>
      </c>
      <c r="R5" s="33"/>
      <c r="S5" s="35" t="s">
        <v>166</v>
      </c>
      <c r="T5" s="35" t="s">
        <v>167</v>
      </c>
      <c r="U5" s="35" t="s">
        <v>168</v>
      </c>
      <c r="V5" s="35" t="s">
        <v>169</v>
      </c>
      <c r="W5" s="35" t="s">
        <v>170</v>
      </c>
      <c r="X5" s="35" t="s">
        <v>171</v>
      </c>
      <c r="Y5" s="35" t="s">
        <v>171</v>
      </c>
      <c r="Z5" s="35" t="s">
        <v>171</v>
      </c>
      <c r="AA5" s="35" t="s">
        <v>171</v>
      </c>
      <c r="AB5" s="35" t="s">
        <v>171</v>
      </c>
      <c r="AC5" s="35" t="s">
        <v>171</v>
      </c>
      <c r="AD5" s="35" t="s">
        <v>171</v>
      </c>
      <c r="AE5" s="35" t="s">
        <v>171</v>
      </c>
    </row>
    <row r="6" spans="2:35" outlineLevel="1">
      <c r="B6" s="15"/>
      <c r="C6" s="36" t="s">
        <v>135</v>
      </c>
      <c r="D6" s="36"/>
      <c r="E6" s="36"/>
      <c r="F6" s="32"/>
      <c r="G6" s="32"/>
      <c r="H6" s="32" t="str">
        <f>INDEX(list!$B:$B,MATCH(H10,list!$A:$A,0),0)</f>
        <v>Relative age</v>
      </c>
      <c r="I6" s="32" t="str">
        <f>INDEX(list!$B:$B,MATCH(I10,list!$A:$A,0),0)</f>
        <v>Relative age</v>
      </c>
      <c r="J6" s="32" t="str">
        <f>INDEX(list!$B:$B,MATCH(J10,list!$A:$A,0),0)</f>
        <v>Relative age</v>
      </c>
      <c r="K6" s="32" t="str">
        <f>INDEX(list!$B:$B,MATCH(K10,list!$A:$A,0),0)</f>
        <v>Relative age</v>
      </c>
      <c r="L6" s="32" t="str">
        <f>INDEX(list!$B:$B,MATCH(L10,list!$A:$A,0),0)</f>
        <v>Relative age</v>
      </c>
      <c r="M6" s="32" t="str">
        <f>INDEX(list!$B:$B,MATCH(M10,list!$A:$A,0),0)</f>
        <v>Relative age</v>
      </c>
      <c r="N6" s="32" t="str">
        <f>INDEX(list!$B:$B,MATCH(N10,list!$A:$A,0),0)</f>
        <v>Relative age</v>
      </c>
      <c r="O6" s="32" t="str">
        <f>INDEX(list!$B:$B,MATCH(O10,list!$A:$A,0),0)</f>
        <v>Relative age</v>
      </c>
      <c r="P6" s="32" t="str">
        <f>INDEX(list!$B:$B,MATCH(P10,list!$A:$A,0),0)</f>
        <v>Relative age</v>
      </c>
      <c r="Q6" s="32" t="str">
        <f>INDEX(list!$B:$B,MATCH(Q10,list!$A:$A,0),0)</f>
        <v>Relative age</v>
      </c>
      <c r="R6" s="32"/>
      <c r="S6" s="32" t="e">
        <f>INDEX(list!$B:$B,MATCH(S10,list!$A:$A,0),0)</f>
        <v>#N/A</v>
      </c>
      <c r="T6" s="32" t="e">
        <f>INDEX(list!$B:$B,MATCH(T10,list!$A:$A,0),0)</f>
        <v>#N/A</v>
      </c>
      <c r="U6" s="32" t="e">
        <f>INDEX(list!$B:$B,MATCH(U10,list!$A:$A,0),0)</f>
        <v>#N/A</v>
      </c>
      <c r="V6" s="32" t="e">
        <f>INDEX(list!$B:$B,MATCH(V10,list!$A:$A,0),0)</f>
        <v>#N/A</v>
      </c>
      <c r="W6" s="32" t="e">
        <f>INDEX(list!$B:$B,MATCH(W10,list!$A:$A,0),0)</f>
        <v>#N/A</v>
      </c>
      <c r="X6" s="32" t="e">
        <f>INDEX(list!$B:$B,MATCH(X10,list!$A:$A,0),0)</f>
        <v>#N/A</v>
      </c>
      <c r="Y6" s="32" t="str">
        <f>INDEX(list!$B:$B,MATCH(Y10,list!$A:$A,0),0)</f>
        <v>Relative age</v>
      </c>
      <c r="Z6" s="32" t="str">
        <f>INDEX(list!$B:$B,MATCH(Z10,list!$A:$A,0),0)</f>
        <v>Relative age</v>
      </c>
      <c r="AA6" s="32" t="str">
        <f>INDEX(list!$B:$B,MATCH(AA10,list!$A:$A,0),0)</f>
        <v>Relative age</v>
      </c>
      <c r="AB6" s="32" t="str">
        <f>INDEX(list!$B:$B,MATCH(AB10,list!$A:$A,0),0)</f>
        <v>Relative age</v>
      </c>
      <c r="AC6" s="32" t="str">
        <f>INDEX(list!$B:$B,MATCH(AC10,list!$A:$A,0),0)</f>
        <v>Relative age</v>
      </c>
      <c r="AD6" s="32" t="str">
        <f>INDEX(list!$B:$B,MATCH(AD10,list!$A:$A,0),0)</f>
        <v>Relative age</v>
      </c>
      <c r="AE6" s="32" t="str">
        <f>INDEX(list!$B:$B,MATCH(AE10,list!$A:$A,0),0)</f>
        <v>Relative age</v>
      </c>
    </row>
    <row r="7" spans="2:35" outlineLevel="1">
      <c r="B7" s="9"/>
      <c r="C7" s="36" t="s">
        <v>153</v>
      </c>
      <c r="D7" s="36"/>
      <c r="E7" s="3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I7" t="s">
        <v>102</v>
      </c>
    </row>
    <row r="8" spans="2:35" ht="38" outlineLevel="1">
      <c r="B8" s="15"/>
      <c r="C8" s="32"/>
      <c r="D8" s="32"/>
      <c r="E8" s="32"/>
      <c r="F8" s="32"/>
      <c r="G8" s="32"/>
      <c r="H8" s="32" t="s">
        <v>44</v>
      </c>
      <c r="I8" s="32" t="s">
        <v>40</v>
      </c>
      <c r="J8" s="32" t="s">
        <v>48</v>
      </c>
      <c r="K8" s="32" t="s">
        <v>67</v>
      </c>
      <c r="L8" s="32" t="s">
        <v>63</v>
      </c>
      <c r="M8" s="32" t="s">
        <v>65</v>
      </c>
      <c r="N8" s="32" t="s">
        <v>243</v>
      </c>
      <c r="O8" s="32" t="s">
        <v>244</v>
      </c>
      <c r="P8" s="32" t="s">
        <v>141</v>
      </c>
      <c r="Q8" s="32" t="s">
        <v>143</v>
      </c>
      <c r="R8" s="32"/>
      <c r="S8" s="32" t="s">
        <v>44</v>
      </c>
      <c r="T8" s="32" t="s">
        <v>40</v>
      </c>
      <c r="U8" s="32" t="s">
        <v>48</v>
      </c>
      <c r="V8" s="32" t="s">
        <v>67</v>
      </c>
      <c r="W8" s="32" t="s">
        <v>63</v>
      </c>
      <c r="X8" s="32" t="s">
        <v>65</v>
      </c>
      <c r="Y8" s="32" t="s">
        <v>243</v>
      </c>
      <c r="Z8" s="32" t="s">
        <v>244</v>
      </c>
      <c r="AA8" s="32" t="s">
        <v>275</v>
      </c>
      <c r="AB8" s="32" t="s">
        <v>244</v>
      </c>
      <c r="AC8" s="32" t="s">
        <v>244</v>
      </c>
      <c r="AD8" s="32" t="s">
        <v>141</v>
      </c>
      <c r="AE8" s="32" t="s">
        <v>143</v>
      </c>
      <c r="AI8" t="s">
        <v>103</v>
      </c>
    </row>
    <row r="9" spans="2:35" ht="21" outlineLevel="1">
      <c r="C9" s="37"/>
      <c r="D9" s="37"/>
      <c r="E9" s="37"/>
      <c r="F9" s="37"/>
      <c r="G9" s="37"/>
      <c r="H9" s="37" t="s">
        <v>242</v>
      </c>
      <c r="I9" s="37" t="s">
        <v>242</v>
      </c>
      <c r="J9" s="37" t="s">
        <v>242</v>
      </c>
      <c r="K9" s="37" t="s">
        <v>242</v>
      </c>
      <c r="L9" s="37" t="s">
        <v>242</v>
      </c>
      <c r="M9" s="37" t="s">
        <v>242</v>
      </c>
      <c r="N9" s="37" t="s">
        <v>242</v>
      </c>
      <c r="O9" s="37" t="s">
        <v>242</v>
      </c>
      <c r="P9" s="37" t="s">
        <v>242</v>
      </c>
      <c r="Q9" s="37" t="s">
        <v>242</v>
      </c>
      <c r="R9" s="37"/>
      <c r="S9" s="37" t="s">
        <v>242</v>
      </c>
      <c r="T9" s="37" t="s">
        <v>242</v>
      </c>
      <c r="U9" s="37" t="s">
        <v>242</v>
      </c>
      <c r="V9" s="37" t="s">
        <v>242</v>
      </c>
      <c r="W9" s="37" t="s">
        <v>242</v>
      </c>
      <c r="X9" s="37" t="s">
        <v>242</v>
      </c>
      <c r="Y9" s="37" t="s">
        <v>148</v>
      </c>
      <c r="Z9" s="37" t="s">
        <v>148</v>
      </c>
      <c r="AA9" s="37" t="s">
        <v>146</v>
      </c>
      <c r="AB9" s="37" t="s">
        <v>148</v>
      </c>
      <c r="AC9" s="37" t="s">
        <v>148</v>
      </c>
      <c r="AD9" s="37" t="s">
        <v>148</v>
      </c>
      <c r="AE9" s="37" t="s">
        <v>148</v>
      </c>
      <c r="AI9" t="s">
        <v>141</v>
      </c>
    </row>
    <row r="10" spans="2:35" outlineLevel="1">
      <c r="C10" s="37"/>
      <c r="D10" s="37"/>
      <c r="E10" s="37"/>
      <c r="F10" s="37"/>
      <c r="G10" s="37"/>
      <c r="H10" s="38" t="s">
        <v>136</v>
      </c>
      <c r="I10" s="38" t="s">
        <v>136</v>
      </c>
      <c r="J10" s="38" t="s">
        <v>136</v>
      </c>
      <c r="K10" s="38" t="s">
        <v>136</v>
      </c>
      <c r="L10" s="38" t="s">
        <v>136</v>
      </c>
      <c r="M10" s="38" t="s">
        <v>136</v>
      </c>
      <c r="N10" s="38" t="s">
        <v>136</v>
      </c>
      <c r="O10" s="38" t="s">
        <v>136</v>
      </c>
      <c r="P10" s="38" t="s">
        <v>136</v>
      </c>
      <c r="Q10" s="38" t="s">
        <v>136</v>
      </c>
      <c r="R10" s="38"/>
      <c r="S10" s="38" t="s">
        <v>241</v>
      </c>
      <c r="T10" s="38" t="s">
        <v>241</v>
      </c>
      <c r="U10" s="38" t="s">
        <v>241</v>
      </c>
      <c r="V10" s="38" t="s">
        <v>241</v>
      </c>
      <c r="W10" s="38" t="s">
        <v>241</v>
      </c>
      <c r="X10" s="38" t="s">
        <v>241</v>
      </c>
      <c r="Y10" s="38" t="s">
        <v>136</v>
      </c>
      <c r="Z10" s="38" t="s">
        <v>136</v>
      </c>
      <c r="AA10" s="38" t="s">
        <v>136</v>
      </c>
      <c r="AB10" s="38" t="s">
        <v>136</v>
      </c>
      <c r="AC10" s="38" t="s">
        <v>136</v>
      </c>
      <c r="AD10" s="38" t="s">
        <v>136</v>
      </c>
      <c r="AE10" s="38" t="s">
        <v>136</v>
      </c>
      <c r="AI10" t="s">
        <v>143</v>
      </c>
    </row>
    <row r="11" spans="2:35" outlineLevel="1"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2:35" ht="21" outlineLevel="1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 t="s">
        <v>274</v>
      </c>
      <c r="AE12" s="37"/>
    </row>
    <row r="13" spans="2:35" outlineLevel="1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5" ht="57" outlineLevel="1">
      <c r="B14" s="9"/>
      <c r="C14" s="34"/>
      <c r="D14" s="34"/>
      <c r="E14" s="34"/>
      <c r="F14" s="34"/>
      <c r="G14" s="34"/>
      <c r="H14" s="34" t="str">
        <f>CONCATENATE(H9,"_", H8)</f>
        <v>t8_ra_add_rank_zmath_level</v>
      </c>
      <c r="I14" s="34" t="str">
        <f t="shared" ref="I14:M14" si="0">CONCATENATE(I9,"_", I8)</f>
        <v>t8_ra_add_rank_zkokugo_level</v>
      </c>
      <c r="J14" s="34" t="str">
        <f t="shared" si="0"/>
        <v>t8_ra_add_rank_zeng_level</v>
      </c>
      <c r="K14" s="34" t="str">
        <f t="shared" si="0"/>
        <v>t8_ra_add_rank_zdilligence</v>
      </c>
      <c r="L14" s="34" t="str">
        <f t="shared" si="0"/>
        <v>t8_ra_add_rank_zselfcontrol</v>
      </c>
      <c r="M14" s="34" t="str">
        <f t="shared" si="0"/>
        <v>t8_ra_add_rank_zselfefficacy</v>
      </c>
      <c r="N14" s="34" t="str">
        <f t="shared" ref="N14:Q14" si="1">CONCATENATE(N9,"_", N8)</f>
        <v>t8_ra_add_rank_studytime</v>
      </c>
      <c r="O14" s="34" t="str">
        <f t="shared" si="1"/>
        <v>t8_ra_add_rank_cram</v>
      </c>
      <c r="P14" s="34" t="str">
        <f t="shared" si="1"/>
        <v>t8_ra_add_rank_teacherrelation</v>
      </c>
      <c r="Q14" s="34" t="str">
        <f t="shared" si="1"/>
        <v>t8_ra_add_rank_zfriendrelation</v>
      </c>
      <c r="R14" s="34"/>
      <c r="S14" s="34" t="str">
        <f>CONCATENATE(S9,"_", S8,"_",S10)</f>
        <v>t8_ra_add_rank_zmath_level_relative_age_rank</v>
      </c>
      <c r="T14" s="34" t="str">
        <f t="shared" ref="T14:AE14" si="2">CONCATENATE(T9,"_", T8,"_",T10)</f>
        <v>t8_ra_add_rank_zkokugo_level_relative_age_rank</v>
      </c>
      <c r="U14" s="34" t="str">
        <f t="shared" si="2"/>
        <v>t8_ra_add_rank_zeng_level_relative_age_rank</v>
      </c>
      <c r="V14" s="34" t="str">
        <f t="shared" si="2"/>
        <v>t8_ra_add_rank_zdilligence_relative_age_rank</v>
      </c>
      <c r="W14" s="34" t="str">
        <f t="shared" si="2"/>
        <v>t8_ra_add_rank_zselfcontrol_relative_age_rank</v>
      </c>
      <c r="X14" s="34" t="str">
        <f t="shared" si="2"/>
        <v>t8_ra_add_rank_zselfefficacy_relative_age_rank</v>
      </c>
      <c r="Y14" s="34" t="str">
        <f t="shared" si="2"/>
        <v>t8_ra_cont_studytime_relative_age</v>
      </c>
      <c r="Z14" s="34" t="str">
        <f t="shared" si="2"/>
        <v>t8_ra_cont_cram_relative_age</v>
      </c>
      <c r="AA14" s="34" t="str">
        <f t="shared" ref="AA14:AB14" si="3">CONCATENATE(AA9,"_", AA8,"_",AA10)</f>
        <v>t8_ra_basic_reading_time_input_weekdays_relative_age</v>
      </c>
      <c r="AB14" s="34" t="str">
        <f t="shared" si="3"/>
        <v>t8_ra_cont_cram_relative_age</v>
      </c>
      <c r="AC14" s="34" t="str">
        <f t="shared" ref="AC14" si="4">CONCATENATE(AC9,"_", AC8,"_",AC10)</f>
        <v>t8_ra_cont_cram_relative_age</v>
      </c>
      <c r="AD14" s="34" t="str">
        <f t="shared" si="2"/>
        <v>t8_ra_cont_teacherrelation_relative_age</v>
      </c>
      <c r="AE14" s="34" t="str">
        <f t="shared" si="2"/>
        <v>t8_ra_cont_zfriendrelation_relative_age</v>
      </c>
    </row>
    <row r="15" spans="2:35">
      <c r="B15" s="15"/>
      <c r="C15" s="32" t="s">
        <v>165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2:35" hidden="1" outlineLevel="1">
      <c r="B16" s="10"/>
      <c r="C16" s="39" t="str">
        <f>E16&amp;"-"&amp;D16</f>
        <v>G3-G4</v>
      </c>
      <c r="D16" s="39" t="s">
        <v>184</v>
      </c>
      <c r="E16" s="39" t="s">
        <v>190</v>
      </c>
      <c r="F16" s="40" t="s">
        <v>127</v>
      </c>
      <c r="G16" s="40"/>
      <c r="H16" s="40" t="str">
        <f>IFERROR(INDEX(summary_glance!$Y:$Y,MATCH($F16&amp;"_"&amp;H$14,summary_glance!$X:$X,0),0),"na")</f>
        <v>na</v>
      </c>
      <c r="I16" s="40" t="str">
        <f>IFERROR(INDEX(summary_glance!$Y:$Y,MATCH($F16&amp;"_"&amp;I$14,summary_glance!$X:$X,0),0),"na")</f>
        <v>na</v>
      </c>
      <c r="J16" s="40" t="str">
        <f>IFERROR(INDEX(summary_glance!$Y:$Y,MATCH($F16&amp;"_"&amp;J$14,summary_glance!$X:$X,0),0),"na")</f>
        <v>na</v>
      </c>
      <c r="K16" s="40" t="str">
        <f>IFERROR(INDEX(summary_glance!$Y:$Y,MATCH($F16&amp;"_"&amp;K$14,summary_glance!$X:$X,0),0),"na")</f>
        <v>na</v>
      </c>
      <c r="L16" s="40" t="str">
        <f>IFERROR(INDEX(summary_glance!$Y:$Y,MATCH($F16&amp;"_"&amp;L$14,summary_glance!$X:$X,0),0),"na")</f>
        <v>na</v>
      </c>
      <c r="M16" s="40" t="str">
        <f>IFERROR(INDEX(summary_glance!$Y:$Y,MATCH($F16&amp;"_"&amp;M$14,summary_glance!$X:$X,0),0),"na")</f>
        <v>na</v>
      </c>
      <c r="N16" s="40" t="str">
        <f>IFERROR(INDEX(summary_glance!$Y:$Y,MATCH($F16&amp;"_"&amp;N$14,summary_glance!$X:$X,0),0),"na")</f>
        <v>na</v>
      </c>
      <c r="O16" s="40" t="str">
        <f>IFERROR(INDEX(summary_glance!$Y:$Y,MATCH($F16&amp;"_"&amp;O$14,summary_glance!$X:$X,0),0),"na")</f>
        <v>na</v>
      </c>
      <c r="P16" s="40" t="str">
        <f>IFERROR(INDEX(summary_glance!$Y:$Y,MATCH($F16&amp;"_"&amp;P$14,summary_glance!$X:$X,0),0),"na")</f>
        <v>na</v>
      </c>
      <c r="Q16" s="40" t="str">
        <f>IFERROR(INDEX(summary_glance!$Y:$Y,MATCH($F16&amp;"_"&amp;Q$14,summary_glance!$X:$X,0),0),"na")</f>
        <v>na</v>
      </c>
      <c r="R16" s="40"/>
      <c r="S16" s="40" t="str">
        <f>IFERROR(INDEX(summary_tidy!$Y:$Y,MATCH($F16&amp;"_"&amp;S$14,summary_tidy!$X:$X,0),0) &amp; "
("&amp;INDEX(summary_tidy!$Z:$Z,MATCH($F16&amp;"_"&amp;S$14,summary_tidy!$X:$X,0),0) &amp;")", "")</f>
        <v/>
      </c>
      <c r="T16" s="40" t="str">
        <f>IFERROR(INDEX(summary_tidy!$Y:$Y,MATCH($F16&amp;"_"&amp;T$14,summary_tidy!$X:$X,0),0) &amp; "
("&amp;INDEX(summary_tidy!$Z:$Z,MATCH($F16&amp;"_"&amp;T$14,summary_tidy!$X:$X,0),0) &amp;")", "")</f>
        <v/>
      </c>
      <c r="U16" s="40" t="str">
        <f>IFERROR(INDEX(summary_tidy!$Y:$Y,MATCH($F16&amp;"_"&amp;U$14,summary_tidy!$X:$X,0),0) &amp; "
("&amp;INDEX(summary_tidy!$Z:$Z,MATCH($F16&amp;"_"&amp;U$14,summary_tidy!$X:$X,0),0) &amp;")", "")</f>
        <v/>
      </c>
      <c r="V16" s="40" t="str">
        <f>IFERROR(INDEX(summary_tidy!$Y:$Y,MATCH($F16&amp;"_"&amp;V$14,summary_tidy!$X:$X,0),0) &amp; "
("&amp;INDEX(summary_tidy!$Z:$Z,MATCH($F16&amp;"_"&amp;V$14,summary_tidy!$X:$X,0),0) &amp;")", "")</f>
        <v/>
      </c>
      <c r="W16" s="40" t="str">
        <f>IFERROR(INDEX(summary_tidy!$Y:$Y,MATCH($F16&amp;"_"&amp;W$14,summary_tidy!$X:$X,0),0) &amp; "
("&amp;INDEX(summary_tidy!$Z:$Z,MATCH($F16&amp;"_"&amp;W$14,summary_tidy!$X:$X,0),0) &amp;")", "")</f>
        <v/>
      </c>
      <c r="X16" s="40" t="str">
        <f>IFERROR(INDEX(summary_tidy!$Y:$Y,MATCH($F16&amp;"_"&amp;X$14,summary_tidy!$X:$X,0),0) &amp; "
("&amp;INDEX(summary_tidy!$Z:$Z,MATCH($F16&amp;"_"&amp;X$14,summary_tidy!$X:$X,0),0) &amp;")", "")</f>
        <v/>
      </c>
      <c r="Y16" s="40" t="str">
        <f>IFERROR(INDEX(summary_tidy!$Y:$Y,MATCH($F16&amp;"_"&amp;Y$14,summary_tidy!$X:$X,0),0) &amp; "
("&amp;INDEX(summary_tidy!$Z:$Z,MATCH($F16&amp;"_"&amp;Y$14,summary_tidy!$X:$X,0),0) &amp;")", "")</f>
        <v/>
      </c>
      <c r="Z16" s="40" t="str">
        <f>IFERROR(INDEX(summary_tidy!$Y:$Y,MATCH($F16&amp;"_"&amp;Z$14,summary_tidy!$X:$X,0),0) &amp; "
("&amp;INDEX(summary_tidy!$Z:$Z,MATCH($F16&amp;"_"&amp;Z$14,summary_tidy!$X:$X,0),0) &amp;")", "")</f>
        <v/>
      </c>
      <c r="AA16" s="40" t="str">
        <f>IFERROR(INDEX(summary_tidy!$Y:$Y,MATCH($F16&amp;"_"&amp;AA$14,summary_tidy!$X:$X,0),0) &amp; "
("&amp;INDEX(summary_tidy!$Z:$Z,MATCH($F16&amp;"_"&amp;AA$14,summary_tidy!$X:$X,0),0) &amp;")", "")</f>
        <v/>
      </c>
      <c r="AB16" s="40" t="str">
        <f>IFERROR(INDEX(summary_tidy!$Y:$Y,MATCH($F16&amp;"_"&amp;AB$14,summary_tidy!$X:$X,0),0) &amp; "
("&amp;INDEX(summary_tidy!$Z:$Z,MATCH($F16&amp;"_"&amp;AB$14,summary_tidy!$X:$X,0),0) &amp;")", "")</f>
        <v/>
      </c>
      <c r="AC16" s="40" t="str">
        <f>IFERROR(INDEX(summary_tidy!$Y:$Y,MATCH($F16&amp;"_"&amp;AC$14,summary_tidy!$X:$X,0),0) &amp; "
("&amp;INDEX(summary_tidy!$Z:$Z,MATCH($F16&amp;"_"&amp;AC$14,summary_tidy!$X:$X,0),0) &amp;")", "")</f>
        <v/>
      </c>
      <c r="AD16" s="40" t="str">
        <f>IFERROR(INDEX(summary_tidy!$Y:$Y,MATCH($F16&amp;"_"&amp;AD$14,summary_tidy!$X:$X,0),0) &amp; "
("&amp;INDEX(summary_tidy!$Z:$Z,MATCH($F16&amp;"_"&amp;AD$14,summary_tidy!$X:$X,0),0) &amp;")", "")</f>
        <v/>
      </c>
      <c r="AE16" s="40" t="str">
        <f>IFERROR(INDEX(summary_tidy!$Y:$Y,MATCH($F16&amp;"_"&amp;AE$14,summary_tidy!$X:$X,0),0) &amp; "
("&amp;INDEX(summary_tidy!$Z:$Z,MATCH($F16&amp;"_"&amp;AE$14,summary_tidy!$X:$X,0),0) &amp;")", "")</f>
        <v/>
      </c>
    </row>
    <row r="17" spans="2:31" collapsed="1">
      <c r="B17" s="11"/>
      <c r="C17" s="39" t="s">
        <v>162</v>
      </c>
      <c r="D17" s="39" t="s">
        <v>185</v>
      </c>
      <c r="E17" s="39" t="s">
        <v>183</v>
      </c>
      <c r="F17" s="40" t="s">
        <v>147</v>
      </c>
      <c r="G17" s="40"/>
      <c r="H17" s="40" t="str">
        <f>IFERROR(INDEX(summary_glance!$Y:$Y,MATCH($F17&amp;"_"&amp;H$14,summary_glance!$X:$X,0),0),"na")</f>
        <v>na</v>
      </c>
      <c r="I17" s="40" t="str">
        <f>IFERROR(INDEX(summary_glance!$Y:$Y,MATCH($F17&amp;"_"&amp;I$14,summary_glance!$X:$X,0),0),"na")</f>
        <v>na</v>
      </c>
      <c r="J17" s="40" t="str">
        <f>IFERROR(INDEX(summary_glance!$Y:$Y,MATCH($F17&amp;"_"&amp;J$14,summary_glance!$X:$X,0),0),"na")</f>
        <v>na</v>
      </c>
      <c r="K17" s="40" t="str">
        <f>IFERROR(INDEX(summary_glance!$Y:$Y,MATCH($F17&amp;"_"&amp;K$14,summary_glance!$X:$X,0),0),"na")</f>
        <v>na</v>
      </c>
      <c r="L17" s="40" t="str">
        <f>IFERROR(INDEX(summary_glance!$Y:$Y,MATCH($F17&amp;"_"&amp;L$14,summary_glance!$X:$X,0),0),"na")</f>
        <v>na</v>
      </c>
      <c r="M17" s="40" t="str">
        <f>IFERROR(INDEX(summary_glance!$Y:$Y,MATCH($F17&amp;"_"&amp;M$14,summary_glance!$X:$X,0),0),"na")</f>
        <v>na</v>
      </c>
      <c r="N17" s="40" t="str">
        <f>IFERROR(INDEX(summary_glance!$Y:$Y,MATCH($F17&amp;"_"&amp;N$14,summary_glance!$X:$X,0),0),"na")</f>
        <v>na</v>
      </c>
      <c r="O17" s="40" t="str">
        <f>IFERROR(INDEX(summary_glance!$Y:$Y,MATCH($F17&amp;"_"&amp;O$14,summary_glance!$X:$X,0),0),"na")</f>
        <v>na</v>
      </c>
      <c r="P17" s="40" t="str">
        <f>IFERROR(INDEX(summary_glance!$Y:$Y,MATCH($F17&amp;"_"&amp;P$14,summary_glance!$X:$X,0),0),"na")</f>
        <v>na</v>
      </c>
      <c r="Q17" s="40" t="str">
        <f>IFERROR(INDEX(summary_glance!$Y:$Y,MATCH($F17&amp;"_"&amp;Q$14,summary_glance!$X:$X,0),0),"na")</f>
        <v>na</v>
      </c>
      <c r="R17" s="40"/>
      <c r="S17" s="40" t="str">
        <f>IFERROR(INDEX(summary_tidy!$Y:$Y,MATCH($F17&amp;"_"&amp;S$14,summary_tidy!$X:$X,0),0) &amp; "
("&amp;INDEX(summary_tidy!$Z:$Z,MATCH($F17&amp;"_"&amp;S$14,summary_tidy!$X:$X,0),0) &amp;")", "")</f>
        <v/>
      </c>
      <c r="T17" s="40" t="str">
        <f>IFERROR(INDEX(summary_tidy!$Y:$Y,MATCH($F17&amp;"_"&amp;T$14,summary_tidy!$X:$X,0),0) &amp; "
("&amp;INDEX(summary_tidy!$Z:$Z,MATCH($F17&amp;"_"&amp;T$14,summary_tidy!$X:$X,0),0) &amp;")", "")</f>
        <v/>
      </c>
      <c r="U17" s="40" t="str">
        <f>IFERROR(INDEX(summary_tidy!$Y:$Y,MATCH($F17&amp;"_"&amp;U$14,summary_tidy!$X:$X,0),0) &amp; "
("&amp;INDEX(summary_tidy!$Z:$Z,MATCH($F17&amp;"_"&amp;U$14,summary_tidy!$X:$X,0),0) &amp;")", "")</f>
        <v/>
      </c>
      <c r="V17" s="40" t="str">
        <f>IFERROR(INDEX(summary_tidy!$Y:$Y,MATCH($F17&amp;"_"&amp;V$14,summary_tidy!$X:$X,0),0) &amp; "
("&amp;INDEX(summary_tidy!$Z:$Z,MATCH($F17&amp;"_"&amp;V$14,summary_tidy!$X:$X,0),0) &amp;")", "")</f>
        <v/>
      </c>
      <c r="W17" s="40" t="str">
        <f>IFERROR(INDEX(summary_tidy!$Y:$Y,MATCH($F17&amp;"_"&amp;W$14,summary_tidy!$X:$X,0),0) &amp; "
("&amp;INDEX(summary_tidy!$Z:$Z,MATCH($F17&amp;"_"&amp;W$14,summary_tidy!$X:$X,0),0) &amp;")", "")</f>
        <v/>
      </c>
      <c r="X17" s="40" t="str">
        <f>IFERROR(INDEX(summary_tidy!$Y:$Y,MATCH($F17&amp;"_"&amp;X$14,summary_tidy!$X:$X,0),0) &amp; "
("&amp;INDEX(summary_tidy!$Z:$Z,MATCH($F17&amp;"_"&amp;X$14,summary_tidy!$X:$X,0),0) &amp;")", "")</f>
        <v/>
      </c>
      <c r="Y17" s="40" t="str">
        <f>IFERROR(INDEX(summary_tidy!$Y:$Y,MATCH($F17&amp;"_"&amp;Y$14,summary_tidy!$X:$X,0),0) &amp; "
("&amp;INDEX(summary_tidy!$Z:$Z,MATCH($F17&amp;"_"&amp;Y$14,summary_tidy!$X:$X,0),0) &amp;")", "")</f>
        <v/>
      </c>
      <c r="Z17" s="40" t="str">
        <f>IFERROR(INDEX(summary_tidy!$Y:$Y,MATCH($F17&amp;"_"&amp;Z$14,summary_tidy!$X:$X,0),0) &amp; "
("&amp;INDEX(summary_tidy!$Z:$Z,MATCH($F17&amp;"_"&amp;Z$14,summary_tidy!$X:$X,0),0) &amp;")", "")</f>
        <v/>
      </c>
      <c r="AA17" s="40" t="str">
        <f>IFERROR(INDEX(summary_tidy!$Y:$Y,MATCH($F17&amp;"_"&amp;AA$14,summary_tidy!$X:$X,0),0) &amp; "
("&amp;INDEX(summary_tidy!$Z:$Z,MATCH($F17&amp;"_"&amp;AA$14,summary_tidy!$X:$X,0),0) &amp;")", "")</f>
        <v/>
      </c>
      <c r="AB17" s="40" t="str">
        <f>IFERROR(INDEX(summary_tidy!$Y:$Y,MATCH($F17&amp;"_"&amp;AB$14,summary_tidy!$X:$X,0),0) &amp; "
("&amp;INDEX(summary_tidy!$Z:$Z,MATCH($F17&amp;"_"&amp;AB$14,summary_tidy!$X:$X,0),0) &amp;")", "")</f>
        <v/>
      </c>
      <c r="AC17" s="40" t="str">
        <f>IFERROR(INDEX(summary_tidy!$Y:$Y,MATCH($F17&amp;"_"&amp;AC$14,summary_tidy!$X:$X,0),0) &amp; "
("&amp;INDEX(summary_tidy!$Z:$Z,MATCH($F17&amp;"_"&amp;AC$14,summary_tidy!$X:$X,0),0) &amp;")", "")</f>
        <v/>
      </c>
      <c r="AD17" s="40" t="str">
        <f>IFERROR(INDEX(summary_tidy!$Y:$Y,MATCH($F17&amp;"_"&amp;AD$14,summary_tidy!$X:$X,0),0) &amp; "
("&amp;INDEX(summary_tidy!$Z:$Z,MATCH($F17&amp;"_"&amp;AD$14,summary_tidy!$X:$X,0),0) &amp;")", "")</f>
        <v/>
      </c>
      <c r="AE17" s="40" t="str">
        <f>IFERROR(INDEX(summary_tidy!$Y:$Y,MATCH($F17&amp;"_"&amp;AE$14,summary_tidy!$X:$X,0),0) &amp; "
("&amp;INDEX(summary_tidy!$Z:$Z,MATCH($F17&amp;"_"&amp;AE$14,summary_tidy!$X:$X,0),0) &amp;")", "")</f>
        <v/>
      </c>
    </row>
    <row r="18" spans="2:31">
      <c r="B18" s="11"/>
      <c r="C18" s="39" t="s">
        <v>29</v>
      </c>
      <c r="D18" s="39" t="s">
        <v>186</v>
      </c>
      <c r="E18" s="39" t="s">
        <v>185</v>
      </c>
      <c r="F18" s="40" t="s">
        <v>126</v>
      </c>
      <c r="G18" s="40"/>
      <c r="H18" s="40" t="str">
        <f>IFERROR(INDEX(summary_glance!$Y:$Y,MATCH($F18&amp;"_"&amp;H$14,summary_glance!$X:$X,0),0),"na")</f>
        <v>na</v>
      </c>
      <c r="I18" s="40" t="str">
        <f>IFERROR(INDEX(summary_glance!$Y:$Y,MATCH($F18&amp;"_"&amp;I$14,summary_glance!$X:$X,0),0),"na")</f>
        <v>na</v>
      </c>
      <c r="J18" s="40" t="str">
        <f>IFERROR(INDEX(summary_glance!$Y:$Y,MATCH($F18&amp;"_"&amp;J$14,summary_glance!$X:$X,0),0),"na")</f>
        <v>na</v>
      </c>
      <c r="K18" s="40" t="str">
        <f>IFERROR(INDEX(summary_glance!$Y:$Y,MATCH($F18&amp;"_"&amp;K$14,summary_glance!$X:$X,0),0),"na")</f>
        <v>na</v>
      </c>
      <c r="L18" s="40" t="str">
        <f>IFERROR(INDEX(summary_glance!$Y:$Y,MATCH($F18&amp;"_"&amp;L$14,summary_glance!$X:$X,0),0),"na")</f>
        <v>na</v>
      </c>
      <c r="M18" s="40" t="str">
        <f>IFERROR(INDEX(summary_glance!$Y:$Y,MATCH($F18&amp;"_"&amp;M$14,summary_glance!$X:$X,0),0),"na")</f>
        <v>na</v>
      </c>
      <c r="N18" s="40" t="str">
        <f>IFERROR(INDEX(summary_glance!$Y:$Y,MATCH($F18&amp;"_"&amp;N$14,summary_glance!$X:$X,0),0),"na")</f>
        <v>na</v>
      </c>
      <c r="O18" s="40" t="str">
        <f>IFERROR(INDEX(summary_glance!$Y:$Y,MATCH($F18&amp;"_"&amp;O$14,summary_glance!$X:$X,0),0),"na")</f>
        <v>na</v>
      </c>
      <c r="P18" s="40" t="str">
        <f>IFERROR(INDEX(summary_glance!$Y:$Y,MATCH($F18&amp;"_"&amp;P$14,summary_glance!$X:$X,0),0),"na")</f>
        <v>na</v>
      </c>
      <c r="Q18" s="40" t="str">
        <f>IFERROR(INDEX(summary_glance!$Y:$Y,MATCH($F18&amp;"_"&amp;Q$14,summary_glance!$X:$X,0),0),"na")</f>
        <v>na</v>
      </c>
      <c r="R18" s="40"/>
      <c r="S18" s="40" t="str">
        <f>IFERROR(INDEX(summary_tidy!$Y:$Y,MATCH($F18&amp;"_"&amp;S$14,summary_tidy!$X:$X,0),0) &amp; "
("&amp;INDEX(summary_tidy!$Z:$Z,MATCH($F18&amp;"_"&amp;S$14,summary_tidy!$X:$X,0),0) &amp;")", "")</f>
        <v/>
      </c>
      <c r="T18" s="40" t="str">
        <f>IFERROR(INDEX(summary_tidy!$Y:$Y,MATCH($F18&amp;"_"&amp;T$14,summary_tidy!$X:$X,0),0) &amp; "
("&amp;INDEX(summary_tidy!$Z:$Z,MATCH($F18&amp;"_"&amp;T$14,summary_tidy!$X:$X,0),0) &amp;")", "")</f>
        <v/>
      </c>
      <c r="U18" s="40" t="str">
        <f>IFERROR(INDEX(summary_tidy!$Y:$Y,MATCH($F18&amp;"_"&amp;U$14,summary_tidy!$X:$X,0),0) &amp; "
("&amp;INDEX(summary_tidy!$Z:$Z,MATCH($F18&amp;"_"&amp;U$14,summary_tidy!$X:$X,0),0) &amp;")", "")</f>
        <v/>
      </c>
      <c r="V18" s="40" t="str">
        <f>IFERROR(INDEX(summary_tidy!$Y:$Y,MATCH($F18&amp;"_"&amp;V$14,summary_tidy!$X:$X,0),0) &amp; "
("&amp;INDEX(summary_tidy!$Z:$Z,MATCH($F18&amp;"_"&amp;V$14,summary_tidy!$X:$X,0),0) &amp;")", "")</f>
        <v/>
      </c>
      <c r="W18" s="40" t="str">
        <f>IFERROR(INDEX(summary_tidy!$Y:$Y,MATCH($F18&amp;"_"&amp;W$14,summary_tidy!$X:$X,0),0) &amp; "
("&amp;INDEX(summary_tidy!$Z:$Z,MATCH($F18&amp;"_"&amp;W$14,summary_tidy!$X:$X,0),0) &amp;")", "")</f>
        <v/>
      </c>
      <c r="X18" s="40" t="str">
        <f>IFERROR(INDEX(summary_tidy!$Y:$Y,MATCH($F18&amp;"_"&amp;X$14,summary_tidy!$X:$X,0),0) &amp; "
("&amp;INDEX(summary_tidy!$Z:$Z,MATCH($F18&amp;"_"&amp;X$14,summary_tidy!$X:$X,0),0) &amp;")", "")</f>
        <v/>
      </c>
      <c r="Y18" s="40" t="str">
        <f>IFERROR(INDEX(summary_tidy!$Y:$Y,MATCH($F18&amp;"_"&amp;Y$14,summary_tidy!$X:$X,0),0) &amp; "
("&amp;INDEX(summary_tidy!$Z:$Z,MATCH($F18&amp;"_"&amp;Y$14,summary_tidy!$X:$X,0),0) &amp;")", "")</f>
        <v/>
      </c>
      <c r="Z18" s="40" t="str">
        <f>IFERROR(INDEX(summary_tidy!$Y:$Y,MATCH($F18&amp;"_"&amp;Z$14,summary_tidy!$X:$X,0),0) &amp; "
("&amp;INDEX(summary_tidy!$Z:$Z,MATCH($F18&amp;"_"&amp;Z$14,summary_tidy!$X:$X,0),0) &amp;")", "")</f>
        <v/>
      </c>
      <c r="AA18" s="40" t="str">
        <f>IFERROR(INDEX(summary_tidy!$Y:$Y,MATCH($F18&amp;"_"&amp;AA$14,summary_tidy!$X:$X,0),0) &amp; "
("&amp;INDEX(summary_tidy!$Z:$Z,MATCH($F18&amp;"_"&amp;AA$14,summary_tidy!$X:$X,0),0) &amp;")", "")</f>
        <v/>
      </c>
      <c r="AB18" s="40" t="str">
        <f>IFERROR(INDEX(summary_tidy!$Y:$Y,MATCH($F18&amp;"_"&amp;AB$14,summary_tidy!$X:$X,0),0) &amp; "
("&amp;INDEX(summary_tidy!$Z:$Z,MATCH($F18&amp;"_"&amp;AB$14,summary_tidy!$X:$X,0),0) &amp;")", "")</f>
        <v/>
      </c>
      <c r="AC18" s="40" t="str">
        <f>IFERROR(INDEX(summary_tidy!$Y:$Y,MATCH($F18&amp;"_"&amp;AC$14,summary_tidy!$X:$X,0),0) &amp; "
("&amp;INDEX(summary_tidy!$Z:$Z,MATCH($F18&amp;"_"&amp;AC$14,summary_tidy!$X:$X,0),0) &amp;")", "")</f>
        <v/>
      </c>
      <c r="AD18" s="40" t="str">
        <f>IFERROR(INDEX(summary_tidy!$Y:$Y,MATCH($F18&amp;"_"&amp;AD$14,summary_tidy!$X:$X,0),0) &amp; "
("&amp;INDEX(summary_tidy!$Z:$Z,MATCH($F18&amp;"_"&amp;AD$14,summary_tidy!$X:$X,0),0) &amp;")", "")</f>
        <v/>
      </c>
      <c r="AE18" s="40" t="str">
        <f>IFERROR(INDEX(summary_tidy!$Y:$Y,MATCH($F18&amp;"_"&amp;AE$14,summary_tidy!$X:$X,0),0) &amp; "
("&amp;INDEX(summary_tidy!$Z:$Z,MATCH($F18&amp;"_"&amp;AE$14,summary_tidy!$X:$X,0),0) &amp;")", "")</f>
        <v/>
      </c>
    </row>
    <row r="19" spans="2:31">
      <c r="B19" s="19"/>
      <c r="C19" s="39" t="s">
        <v>30</v>
      </c>
      <c r="D19" s="39" t="s">
        <v>187</v>
      </c>
      <c r="E19" s="39" t="s">
        <v>186</v>
      </c>
      <c r="F19" s="40" t="s">
        <v>125</v>
      </c>
      <c r="G19" s="32"/>
      <c r="H19" s="40" t="str">
        <f>IFERROR(INDEX(summary_glance!$Y:$Y,MATCH($F19&amp;"_"&amp;H$14,summary_glance!$X:$X,0),0),"na")</f>
        <v>na</v>
      </c>
      <c r="I19" s="40" t="str">
        <f>IFERROR(INDEX(summary_glance!$Y:$Y,MATCH($F19&amp;"_"&amp;I$14,summary_glance!$X:$X,0),0),"na")</f>
        <v>na</v>
      </c>
      <c r="J19" s="40" t="str">
        <f>IFERROR(INDEX(summary_glance!$Y:$Y,MATCH($F19&amp;"_"&amp;J$14,summary_glance!$X:$X,0),0),"na")</f>
        <v>na</v>
      </c>
      <c r="K19" s="40" t="str">
        <f>IFERROR(INDEX(summary_glance!$Y:$Y,MATCH($F19&amp;"_"&amp;K$14,summary_glance!$X:$X,0),0),"na")</f>
        <v>na</v>
      </c>
      <c r="L19" s="40" t="str">
        <f>IFERROR(INDEX(summary_glance!$Y:$Y,MATCH($F19&amp;"_"&amp;L$14,summary_glance!$X:$X,0),0),"na")</f>
        <v>na</v>
      </c>
      <c r="M19" s="40" t="str">
        <f>IFERROR(INDEX(summary_glance!$Y:$Y,MATCH($F19&amp;"_"&amp;M$14,summary_glance!$X:$X,0),0),"na")</f>
        <v>na</v>
      </c>
      <c r="N19" s="40" t="str">
        <f>IFERROR(INDEX(summary_glance!$Y:$Y,MATCH($F19&amp;"_"&amp;N$14,summary_glance!$X:$X,0),0),"na")</f>
        <v>na</v>
      </c>
      <c r="O19" s="40" t="str">
        <f>IFERROR(INDEX(summary_glance!$Y:$Y,MATCH($F19&amp;"_"&amp;O$14,summary_glance!$X:$X,0),0),"na")</f>
        <v>na</v>
      </c>
      <c r="P19" s="40" t="str">
        <f>IFERROR(INDEX(summary_glance!$Y:$Y,MATCH($F19&amp;"_"&amp;P$14,summary_glance!$X:$X,0),0),"na")</f>
        <v>na</v>
      </c>
      <c r="Q19" s="40" t="str">
        <f>IFERROR(INDEX(summary_glance!$Y:$Y,MATCH($F19&amp;"_"&amp;Q$14,summary_glance!$X:$X,0),0),"na")</f>
        <v>na</v>
      </c>
      <c r="R19" s="40"/>
      <c r="S19" s="40" t="str">
        <f>IFERROR(INDEX(summary_tidy!$Y:$Y,MATCH($F19&amp;"_"&amp;S$14,summary_tidy!$X:$X,0),0) &amp; "
("&amp;INDEX(summary_tidy!$Z:$Z,MATCH($F19&amp;"_"&amp;S$14,summary_tidy!$X:$X,0),0) &amp;")", "")</f>
        <v/>
      </c>
      <c r="T19" s="40" t="str">
        <f>IFERROR(INDEX(summary_tidy!$Y:$Y,MATCH($F19&amp;"_"&amp;T$14,summary_tidy!$X:$X,0),0) &amp; "
("&amp;INDEX(summary_tidy!$Z:$Z,MATCH($F19&amp;"_"&amp;T$14,summary_tidy!$X:$X,0),0) &amp;")", "")</f>
        <v/>
      </c>
      <c r="U19" s="40" t="str">
        <f>IFERROR(INDEX(summary_tidy!$Y:$Y,MATCH($F19&amp;"_"&amp;U$14,summary_tidy!$X:$X,0),0) &amp; "
("&amp;INDEX(summary_tidy!$Z:$Z,MATCH($F19&amp;"_"&amp;U$14,summary_tidy!$X:$X,0),0) &amp;")", "")</f>
        <v/>
      </c>
      <c r="V19" s="40" t="str">
        <f>IFERROR(INDEX(summary_tidy!$Y:$Y,MATCH($F19&amp;"_"&amp;V$14,summary_tidy!$X:$X,0),0) &amp; "
("&amp;INDEX(summary_tidy!$Z:$Z,MATCH($F19&amp;"_"&amp;V$14,summary_tidy!$X:$X,0),0) &amp;")", "")</f>
        <v/>
      </c>
      <c r="W19" s="40" t="str">
        <f>IFERROR(INDEX(summary_tidy!$Y:$Y,MATCH($F19&amp;"_"&amp;W$14,summary_tidy!$X:$X,0),0) &amp; "
("&amp;INDEX(summary_tidy!$Z:$Z,MATCH($F19&amp;"_"&amp;W$14,summary_tidy!$X:$X,0),0) &amp;")", "")</f>
        <v/>
      </c>
      <c r="X19" s="40" t="str">
        <f>IFERROR(INDEX(summary_tidy!$Y:$Y,MATCH($F19&amp;"_"&amp;X$14,summary_tidy!$X:$X,0),0) &amp; "
("&amp;INDEX(summary_tidy!$Z:$Z,MATCH($F19&amp;"_"&amp;X$14,summary_tidy!$X:$X,0),0) &amp;")", "")</f>
        <v/>
      </c>
      <c r="Y19" s="40" t="str">
        <f>IFERROR(INDEX(summary_tidy!$Y:$Y,MATCH($F19&amp;"_"&amp;Y$14,summary_tidy!$X:$X,0),0) &amp; "
("&amp;INDEX(summary_tidy!$Z:$Z,MATCH($F19&amp;"_"&amp;Y$14,summary_tidy!$X:$X,0),0) &amp;")", "")</f>
        <v/>
      </c>
      <c r="Z19" s="40" t="str">
        <f>IFERROR(INDEX(summary_tidy!$Y:$Y,MATCH($F19&amp;"_"&amp;Z$14,summary_tidy!$X:$X,0),0) &amp; "
("&amp;INDEX(summary_tidy!$Z:$Z,MATCH($F19&amp;"_"&amp;Z$14,summary_tidy!$X:$X,0),0) &amp;")", "")</f>
        <v/>
      </c>
      <c r="AA19" s="40" t="str">
        <f>IFERROR(INDEX(summary_tidy!$Y:$Y,MATCH($F19&amp;"_"&amp;AA$14,summary_tidy!$X:$X,0),0) &amp; "
("&amp;INDEX(summary_tidy!$Z:$Z,MATCH($F19&amp;"_"&amp;AA$14,summary_tidy!$X:$X,0),0) &amp;")", "")</f>
        <v/>
      </c>
      <c r="AB19" s="40" t="str">
        <f>IFERROR(INDEX(summary_tidy!$Y:$Y,MATCH($F19&amp;"_"&amp;AB$14,summary_tidy!$X:$X,0),0) &amp; "
("&amp;INDEX(summary_tidy!$Z:$Z,MATCH($F19&amp;"_"&amp;AB$14,summary_tidy!$X:$X,0),0) &amp;")", "")</f>
        <v/>
      </c>
      <c r="AC19" s="40" t="str">
        <f>IFERROR(INDEX(summary_tidy!$Y:$Y,MATCH($F19&amp;"_"&amp;AC$14,summary_tidy!$X:$X,0),0) &amp; "
("&amp;INDEX(summary_tidy!$Z:$Z,MATCH($F19&amp;"_"&amp;AC$14,summary_tidy!$X:$X,0),0) &amp;")", "")</f>
        <v/>
      </c>
      <c r="AD19" s="40" t="str">
        <f>IFERROR(INDEX(summary_tidy!$Y:$Y,MATCH($F19&amp;"_"&amp;AD$14,summary_tidy!$X:$X,0),0) &amp; "
("&amp;INDEX(summary_tidy!$Z:$Z,MATCH($F19&amp;"_"&amp;AD$14,summary_tidy!$X:$X,0),0) &amp;")", "")</f>
        <v/>
      </c>
      <c r="AE19" s="40" t="str">
        <f>IFERROR(INDEX(summary_tidy!$Y:$Y,MATCH($F19&amp;"_"&amp;AE$14,summary_tidy!$X:$X,0),0) &amp; "
("&amp;INDEX(summary_tidy!$Z:$Z,MATCH($F19&amp;"_"&amp;AE$14,summary_tidy!$X:$X,0),0) &amp;")", "")</f>
        <v/>
      </c>
    </row>
    <row r="20" spans="2:31">
      <c r="B20" s="20"/>
      <c r="C20" s="39" t="s">
        <v>31</v>
      </c>
      <c r="D20" s="39" t="s">
        <v>188</v>
      </c>
      <c r="E20" s="39" t="s">
        <v>187</v>
      </c>
      <c r="F20" s="40" t="s">
        <v>123</v>
      </c>
      <c r="G20" s="32"/>
      <c r="H20" s="40" t="str">
        <f>IFERROR(INDEX(summary_glance!$Y:$Y,MATCH($F20&amp;"_"&amp;H$14,summary_glance!$X:$X,0),0),"na")</f>
        <v>na</v>
      </c>
      <c r="I20" s="40" t="str">
        <f>IFERROR(INDEX(summary_glance!$Y:$Y,MATCH($F20&amp;"_"&amp;I$14,summary_glance!$X:$X,0),0),"na")</f>
        <v>na</v>
      </c>
      <c r="J20" s="40" t="str">
        <f>IFERROR(INDEX(summary_glance!$Y:$Y,MATCH($F20&amp;"_"&amp;J$14,summary_glance!$X:$X,0),0),"na")</f>
        <v>na</v>
      </c>
      <c r="K20" s="40" t="str">
        <f>IFERROR(INDEX(summary_glance!$Y:$Y,MATCH($F20&amp;"_"&amp;K$14,summary_glance!$X:$X,0),0),"na")</f>
        <v>na</v>
      </c>
      <c r="L20" s="40" t="str">
        <f>IFERROR(INDEX(summary_glance!$Y:$Y,MATCH($F20&amp;"_"&amp;L$14,summary_glance!$X:$X,0),0),"na")</f>
        <v>na</v>
      </c>
      <c r="M20" s="40" t="str">
        <f>IFERROR(INDEX(summary_glance!$Y:$Y,MATCH($F20&amp;"_"&amp;M$14,summary_glance!$X:$X,0),0),"na")</f>
        <v>na</v>
      </c>
      <c r="N20" s="40" t="str">
        <f>IFERROR(INDEX(summary_glance!$Y:$Y,MATCH($F20&amp;"_"&amp;N$14,summary_glance!$X:$X,0),0),"na")</f>
        <v>na</v>
      </c>
      <c r="O20" s="40" t="str">
        <f>IFERROR(INDEX(summary_glance!$Y:$Y,MATCH($F20&amp;"_"&amp;O$14,summary_glance!$X:$X,0),0),"na")</f>
        <v>na</v>
      </c>
      <c r="P20" s="40" t="str">
        <f>IFERROR(INDEX(summary_glance!$Y:$Y,MATCH($F20&amp;"_"&amp;P$14,summary_glance!$X:$X,0),0),"na")</f>
        <v>na</v>
      </c>
      <c r="Q20" s="40" t="str">
        <f>IFERROR(INDEX(summary_glance!$Y:$Y,MATCH($F20&amp;"_"&amp;Q$14,summary_glance!$X:$X,0),0),"na")</f>
        <v>na</v>
      </c>
      <c r="R20" s="40"/>
      <c r="S20" s="40" t="str">
        <f>IFERROR(INDEX(summary_tidy!$Y:$Y,MATCH($F20&amp;"_"&amp;S$14,summary_tidy!$X:$X,0),0) &amp; "
("&amp;INDEX(summary_tidy!$Z:$Z,MATCH($F20&amp;"_"&amp;S$14,summary_tidy!$X:$X,0),0) &amp;")", "")</f>
        <v/>
      </c>
      <c r="T20" s="40" t="str">
        <f>IFERROR(INDEX(summary_tidy!$Y:$Y,MATCH($F20&amp;"_"&amp;T$14,summary_tidy!$X:$X,0),0) &amp; "
("&amp;INDEX(summary_tidy!$Z:$Z,MATCH($F20&amp;"_"&amp;T$14,summary_tidy!$X:$X,0),0) &amp;")", "")</f>
        <v/>
      </c>
      <c r="U20" s="40" t="str">
        <f>IFERROR(INDEX(summary_tidy!$Y:$Y,MATCH($F20&amp;"_"&amp;U$14,summary_tidy!$X:$X,0),0) &amp; "
("&amp;INDEX(summary_tidy!$Z:$Z,MATCH($F20&amp;"_"&amp;U$14,summary_tidy!$X:$X,0),0) &amp;")", "")</f>
        <v/>
      </c>
      <c r="V20" s="40" t="str">
        <f>IFERROR(INDEX(summary_tidy!$Y:$Y,MATCH($F20&amp;"_"&amp;V$14,summary_tidy!$X:$X,0),0) &amp; "
("&amp;INDEX(summary_tidy!$Z:$Z,MATCH($F20&amp;"_"&amp;V$14,summary_tidy!$X:$X,0),0) &amp;")", "")</f>
        <v/>
      </c>
      <c r="W20" s="40" t="str">
        <f>IFERROR(INDEX(summary_tidy!$Y:$Y,MATCH($F20&amp;"_"&amp;W$14,summary_tidy!$X:$X,0),0) &amp; "
("&amp;INDEX(summary_tidy!$Z:$Z,MATCH($F20&amp;"_"&amp;W$14,summary_tidy!$X:$X,0),0) &amp;")", "")</f>
        <v/>
      </c>
      <c r="X20" s="40" t="str">
        <f>IFERROR(INDEX(summary_tidy!$Y:$Y,MATCH($F20&amp;"_"&amp;X$14,summary_tidy!$X:$X,0),0) &amp; "
("&amp;INDEX(summary_tidy!$Z:$Z,MATCH($F20&amp;"_"&amp;X$14,summary_tidy!$X:$X,0),0) &amp;")", "")</f>
        <v/>
      </c>
      <c r="Y20" s="40" t="str">
        <f>IFERROR(INDEX(summary_tidy!$Y:$Y,MATCH($F20&amp;"_"&amp;Y$14,summary_tidy!$X:$X,0),0) &amp; "
("&amp;INDEX(summary_tidy!$Z:$Z,MATCH($F20&amp;"_"&amp;Y$14,summary_tidy!$X:$X,0),0) &amp;")", "")</f>
        <v/>
      </c>
      <c r="Z20" s="40" t="str">
        <f>IFERROR(INDEX(summary_tidy!$Y:$Y,MATCH($F20&amp;"_"&amp;Z$14,summary_tidy!$X:$X,0),0) &amp; "
("&amp;INDEX(summary_tidy!$Z:$Z,MATCH($F20&amp;"_"&amp;Z$14,summary_tidy!$X:$X,0),0) &amp;")", "")</f>
        <v/>
      </c>
      <c r="AA20" s="40" t="str">
        <f>IFERROR(INDEX(summary_tidy!$Y:$Y,MATCH($F20&amp;"_"&amp;AA$14,summary_tidy!$X:$X,0),0) &amp; "
("&amp;INDEX(summary_tidy!$Z:$Z,MATCH($F20&amp;"_"&amp;AA$14,summary_tidy!$X:$X,0),0) &amp;")", "")</f>
        <v/>
      </c>
      <c r="AB20" s="40" t="str">
        <f>IFERROR(INDEX(summary_tidy!$Y:$Y,MATCH($F20&amp;"_"&amp;AB$14,summary_tidy!$X:$X,0),0) &amp; "
("&amp;INDEX(summary_tidy!$Z:$Z,MATCH($F20&amp;"_"&amp;AB$14,summary_tidy!$X:$X,0),0) &amp;")", "")</f>
        <v/>
      </c>
      <c r="AC20" s="40" t="str">
        <f>IFERROR(INDEX(summary_tidy!$Y:$Y,MATCH($F20&amp;"_"&amp;AC$14,summary_tidy!$X:$X,0),0) &amp; "
("&amp;INDEX(summary_tidy!$Z:$Z,MATCH($F20&amp;"_"&amp;AC$14,summary_tidy!$X:$X,0),0) &amp;")", "")</f>
        <v/>
      </c>
      <c r="AD20" s="40" t="str">
        <f>IFERROR(INDEX(summary_tidy!$Y:$Y,MATCH($F20&amp;"_"&amp;AD$14,summary_tidy!$X:$X,0),0) &amp; "
("&amp;INDEX(summary_tidy!$Z:$Z,MATCH($F20&amp;"_"&amp;AD$14,summary_tidy!$X:$X,0),0) &amp;")", "")</f>
        <v/>
      </c>
      <c r="AE20" s="40" t="str">
        <f>IFERROR(INDEX(summary_tidy!$Y:$Y,MATCH($F20&amp;"_"&amp;AE$14,summary_tidy!$X:$X,0),0) &amp; "
("&amp;INDEX(summary_tidy!$Z:$Z,MATCH($F20&amp;"_"&amp;AE$14,summary_tidy!$X:$X,0),0) &amp;")", "")</f>
        <v/>
      </c>
    </row>
    <row r="21" spans="2:31">
      <c r="B21" s="12"/>
      <c r="C21" s="41" t="s">
        <v>32</v>
      </c>
      <c r="D21" s="41" t="s">
        <v>189</v>
      </c>
      <c r="E21" s="41" t="s">
        <v>188</v>
      </c>
      <c r="F21" s="34" t="s">
        <v>124</v>
      </c>
      <c r="G21" s="34"/>
      <c r="H21" s="34" t="str">
        <f>IFERROR(INDEX(summary_glance!$Y:$Y,MATCH($F21&amp;"_"&amp;H$14,summary_glance!$X:$X,0),0),"na")</f>
        <v>na</v>
      </c>
      <c r="I21" s="34" t="str">
        <f>IFERROR(INDEX(summary_glance!$Y:$Y,MATCH($F21&amp;"_"&amp;I$14,summary_glance!$X:$X,0),0),"na")</f>
        <v>na</v>
      </c>
      <c r="J21" s="34" t="str">
        <f>IFERROR(INDEX(summary_glance!$Y:$Y,MATCH($F21&amp;"_"&amp;J$14,summary_glance!$X:$X,0),0),"na")</f>
        <v>na</v>
      </c>
      <c r="K21" s="34" t="str">
        <f>IFERROR(INDEX(summary_glance!$Y:$Y,MATCH($F21&amp;"_"&amp;K$14,summary_glance!$X:$X,0),0),"na")</f>
        <v>na</v>
      </c>
      <c r="L21" s="34" t="str">
        <f>IFERROR(INDEX(summary_glance!$Y:$Y,MATCH($F21&amp;"_"&amp;L$14,summary_glance!$X:$X,0),0),"na")</f>
        <v>na</v>
      </c>
      <c r="M21" s="34" t="str">
        <f>IFERROR(INDEX(summary_glance!$Y:$Y,MATCH($F21&amp;"_"&amp;M$14,summary_glance!$X:$X,0),0),"na")</f>
        <v>na</v>
      </c>
      <c r="N21" s="34" t="str">
        <f>IFERROR(INDEX(summary_glance!$Y:$Y,MATCH($F21&amp;"_"&amp;N$14,summary_glance!$X:$X,0),0),"na")</f>
        <v>na</v>
      </c>
      <c r="O21" s="34" t="str">
        <f>IFERROR(INDEX(summary_glance!$Y:$Y,MATCH($F21&amp;"_"&amp;O$14,summary_glance!$X:$X,0),0),"na")</f>
        <v>na</v>
      </c>
      <c r="P21" s="34" t="str">
        <f>IFERROR(INDEX(summary_glance!$Y:$Y,MATCH($F21&amp;"_"&amp;P$14,summary_glance!$X:$X,0),0),"na")</f>
        <v>na</v>
      </c>
      <c r="Q21" s="34" t="str">
        <f>IFERROR(INDEX(summary_glance!$Y:$Y,MATCH($F21&amp;"_"&amp;Q$14,summary_glance!$X:$X,0),0),"na")</f>
        <v>na</v>
      </c>
      <c r="R21" s="34"/>
      <c r="S21" s="34" t="str">
        <f>IFERROR(INDEX(summary_tidy!$Y:$Y,MATCH($F21&amp;"_"&amp;S$14,summary_tidy!$X:$X,0),0) &amp; "
("&amp;INDEX(summary_tidy!$Z:$Z,MATCH($F21&amp;"_"&amp;S$14,summary_tidy!$X:$X,0),0) &amp;")", "")</f>
        <v/>
      </c>
      <c r="T21" s="34" t="str">
        <f>IFERROR(INDEX(summary_tidy!$Y:$Y,MATCH($F21&amp;"_"&amp;T$14,summary_tidy!$X:$X,0),0) &amp; "
("&amp;INDEX(summary_tidy!$Z:$Z,MATCH($F21&amp;"_"&amp;T$14,summary_tidy!$X:$X,0),0) &amp;")", "")</f>
        <v/>
      </c>
      <c r="U21" s="34" t="str">
        <f>IFERROR(INDEX(summary_tidy!$Y:$Y,MATCH($F21&amp;"_"&amp;U$14,summary_tidy!$X:$X,0),0) &amp; "
("&amp;INDEX(summary_tidy!$Z:$Z,MATCH($F21&amp;"_"&amp;U$14,summary_tidy!$X:$X,0),0) &amp;")", "")</f>
        <v/>
      </c>
      <c r="V21" s="34" t="str">
        <f>IFERROR(INDEX(summary_tidy!$Y:$Y,MATCH($F21&amp;"_"&amp;V$14,summary_tidy!$X:$X,0),0) &amp; "
("&amp;INDEX(summary_tidy!$Z:$Z,MATCH($F21&amp;"_"&amp;V$14,summary_tidy!$X:$X,0),0) &amp;")", "")</f>
        <v/>
      </c>
      <c r="W21" s="34" t="str">
        <f>IFERROR(INDEX(summary_tidy!$Y:$Y,MATCH($F21&amp;"_"&amp;W$14,summary_tidy!$X:$X,0),0) &amp; "
("&amp;INDEX(summary_tidy!$Z:$Z,MATCH($F21&amp;"_"&amp;W$14,summary_tidy!$X:$X,0),0) &amp;")", "")</f>
        <v/>
      </c>
      <c r="X21" s="34" t="str">
        <f>IFERROR(INDEX(summary_tidy!$Y:$Y,MATCH($F21&amp;"_"&amp;X$14,summary_tidy!$X:$X,0),0) &amp; "
("&amp;INDEX(summary_tidy!$Z:$Z,MATCH($F21&amp;"_"&amp;X$14,summary_tidy!$X:$X,0),0) &amp;")", "")</f>
        <v/>
      </c>
      <c r="Y21" s="34" t="str">
        <f>IFERROR(INDEX(summary_tidy!$Y:$Y,MATCH($F21&amp;"_"&amp;Y$14,summary_tidy!$X:$X,0),0) &amp; "
("&amp;INDEX(summary_tidy!$Z:$Z,MATCH($F21&amp;"_"&amp;Y$14,summary_tidy!$X:$X,0),0) &amp;")", "")</f>
        <v/>
      </c>
      <c r="Z21" s="34" t="str">
        <f>IFERROR(INDEX(summary_tidy!$Y:$Y,MATCH($F21&amp;"_"&amp;Z$14,summary_tidy!$X:$X,0),0) &amp; "
("&amp;INDEX(summary_tidy!$Z:$Z,MATCH($F21&amp;"_"&amp;Z$14,summary_tidy!$X:$X,0),0) &amp;")", "")</f>
        <v/>
      </c>
      <c r="AA21" s="34" t="str">
        <f>IFERROR(INDEX(summary_tidy!$Y:$Y,MATCH($F21&amp;"_"&amp;AA$14,summary_tidy!$X:$X,0),0) &amp; "
("&amp;INDEX(summary_tidy!$Z:$Z,MATCH($F21&amp;"_"&amp;AA$14,summary_tidy!$X:$X,0),0) &amp;")", "")</f>
        <v/>
      </c>
      <c r="AB21" s="34" t="str">
        <f>IFERROR(INDEX(summary_tidy!$Y:$Y,MATCH($F21&amp;"_"&amp;AB$14,summary_tidy!$X:$X,0),0) &amp; "
("&amp;INDEX(summary_tidy!$Z:$Z,MATCH($F21&amp;"_"&amp;AB$14,summary_tidy!$X:$X,0),0) &amp;")", "")</f>
        <v/>
      </c>
      <c r="AC21" s="34" t="str">
        <f>IFERROR(INDEX(summary_tidy!$Y:$Y,MATCH($F21&amp;"_"&amp;AC$14,summary_tidy!$X:$X,0),0) &amp; "
("&amp;INDEX(summary_tidy!$Z:$Z,MATCH($F21&amp;"_"&amp;AC$14,summary_tidy!$X:$X,0),0) &amp;")", "")</f>
        <v/>
      </c>
      <c r="AD21" s="34" t="str">
        <f>IFERROR(INDEX(summary_tidy!$Y:$Y,MATCH($F21&amp;"_"&amp;AD$14,summary_tidy!$X:$X,0),0) &amp; "
("&amp;INDEX(summary_tidy!$Z:$Z,MATCH($F21&amp;"_"&amp;AD$14,summary_tidy!$X:$X,0),0) &amp;")", "")</f>
        <v/>
      </c>
      <c r="AE21" s="34" t="str">
        <f>IFERROR(INDEX(summary_tidy!$Y:$Y,MATCH($F21&amp;"_"&amp;AE$14,summary_tidy!$X:$X,0),0) &amp; "
("&amp;INDEX(summary_tidy!$Z:$Z,MATCH($F21&amp;"_"&amp;AE$14,summary_tidy!$X:$X,0),0) &amp;")", "")</f>
        <v/>
      </c>
    </row>
    <row r="22" spans="2:31" ht="26" hidden="1" customHeight="1" outlineLevel="1">
      <c r="B22" s="20"/>
      <c r="C22" s="42" t="s">
        <v>33</v>
      </c>
      <c r="D22" s="42"/>
      <c r="E22" s="39" t="s">
        <v>33</v>
      </c>
      <c r="F22" s="32" t="s">
        <v>152</v>
      </c>
      <c r="G22" s="32"/>
      <c r="H22" s="40" t="str">
        <f>IFERROR(IF(COUNTIF(INDEX(summary_glance!$Z:$Z,MATCH($F$21&amp;"_"&amp;H$14,summary_glance!$X:$X,0),0),"*"&amp;$F$22&amp;"*")&gt;0,"¥checkmark", ""),"")</f>
        <v/>
      </c>
      <c r="I22" s="40" t="str">
        <f>IFERROR(IF(COUNTIF(INDEX(summary_glance!$Z:$Z,MATCH($F$21&amp;"_"&amp;I$14,summary_glance!$X:$X,0),0),"*"&amp;$F$22&amp;"*")&gt;0,"¥checkmark", ""),"")</f>
        <v/>
      </c>
      <c r="J22" s="40" t="str">
        <f>IFERROR(IF(COUNTIF(INDEX(summary_glance!$Z:$Z,MATCH($F$21&amp;"_"&amp;J$14,summary_glance!$X:$X,0),0),"*"&amp;$F$22&amp;"*")&gt;0,"¥checkmark", ""),"")</f>
        <v/>
      </c>
      <c r="K22" s="40" t="str">
        <f>IFERROR(IF(COUNTIF(INDEX(summary_glance!$Z:$Z,MATCH($F$21&amp;"_"&amp;K$14,summary_glance!$X:$X,0),0),"*"&amp;$F$22&amp;"*")&gt;0,"¥checkmark", ""),"")</f>
        <v/>
      </c>
      <c r="L22" s="40" t="str">
        <f>IFERROR(IF(COUNTIF(INDEX(summary_glance!$Z:$Z,MATCH($F$21&amp;"_"&amp;L$14,summary_glance!$X:$X,0),0),"*"&amp;$F$22&amp;"*")&gt;0,"¥checkmark", ""),"")</f>
        <v/>
      </c>
      <c r="M22" s="40" t="str">
        <f>IFERROR(IF(COUNTIF(INDEX(summary_glance!$Z:$Z,MATCH($F$21&amp;"_"&amp;M$14,summary_glance!$X:$X,0),0),"*"&amp;$F$22&amp;"*")&gt;0,"¥checkmark", ""),"")</f>
        <v/>
      </c>
      <c r="N22" s="40" t="str">
        <f>IFERROR(IF(COUNTIF(INDEX(summary_glance!$Z:$Z,MATCH($F$21&amp;"_"&amp;N$14,summary_glance!$X:$X,0),0),"*"&amp;$F$22&amp;"*")&gt;0,"¥checkmark", ""),"")</f>
        <v/>
      </c>
      <c r="O22" s="40" t="str">
        <f>IFERROR(IF(COUNTIF(INDEX(summary_glance!$Z:$Z,MATCH($F$21&amp;"_"&amp;O$14,summary_glance!$X:$X,0),0),"*"&amp;$F$22&amp;"*")&gt;0,"¥checkmark", ""),"")</f>
        <v/>
      </c>
      <c r="P22" s="40" t="str">
        <f>IFERROR(IF(COUNTIF(INDEX(summary_glance!$Z:$Z,MATCH($F$21&amp;"_"&amp;P$14,summary_glance!$X:$X,0),0),"*"&amp;$F$22&amp;"*")&gt;0,"¥checkmark", ""),"")</f>
        <v/>
      </c>
      <c r="Q22" s="40" t="str">
        <f>IFERROR(IF(COUNTIF(INDEX(summary_glance!$Z:$Z,MATCH($F$21&amp;"_"&amp;Q$14,summary_glance!$X:$X,0),0),"*"&amp;$F$22&amp;"*")&gt;0,"¥checkmark", ""),"")</f>
        <v/>
      </c>
      <c r="R22" s="40"/>
      <c r="S22" s="40" t="str">
        <f>IFERROR(IF(COUNTIF(INDEX(summary_tidy!$AB:$AB,MATCH($F$16&amp;"_"&amp;S$14,summary_tidy!$X:$X,0),0),"*"&amp;$F22&amp;"*")&gt;0,"¥checkmark", ""),"")</f>
        <v/>
      </c>
      <c r="T22" s="40" t="str">
        <f>IFERROR(IF(COUNTIF(INDEX(summary_tidy!$AB:$AB,MATCH($F$16&amp;"_"&amp;T$14,summary_tidy!$X:$X,0),0),"*"&amp;$F22&amp;"*")&gt;0,"¥checkmark", ""),"")</f>
        <v/>
      </c>
      <c r="U22" s="40" t="str">
        <f>IFERROR(IF(COUNTIF(INDEX(summary_tidy!$AB:$AB,MATCH($F$21&amp;"_"&amp;U$14,summary_tidy!$X:$X,0),0),"*"&amp;$F22&amp;"*")&gt;0,"¥checkmark", ""),"")</f>
        <v/>
      </c>
      <c r="V22" s="40" t="str">
        <f>IFERROR(IF(COUNTIF(INDEX(summary_tidy!$AB:$AB,MATCH($F$19&amp;"_"&amp;V$14,summary_tidy!$X:$X,0),0),"*"&amp;$F22&amp;"*")&gt;0,"¥checkmark", ""),"")</f>
        <v/>
      </c>
      <c r="W22" s="40" t="str">
        <f>IFERROR(IF(COUNTIF(INDEX(summary_tidy!$AB:$AB,MATCH($F$16&amp;"_"&amp;W$14,summary_tidy!$X:$X,0),0),"*"&amp;$F22&amp;"*")&gt;0,"¥checkmark", ""),"")</f>
        <v/>
      </c>
      <c r="X22" s="40" t="str">
        <f>IFERROR(IF(COUNTIF(INDEX(summary_tidy!$AB:$AB,MATCH($F$20&amp;"_"&amp;X$14,summary_tidy!$X:$X,0),0),"*"&amp;$F22&amp;"*")&gt;0,"¥checkmark", ""),"")</f>
        <v/>
      </c>
      <c r="Y22" s="40" t="str">
        <f>IFERROR(IF(COUNTIF(INDEX(summary_tidy!$AB:$AB,MATCH($F$16&amp;"_"&amp;Y$14,summary_tidy!$X:$X,0),0),"*"&amp;$F22&amp;"*")&gt;0,"¥checkmark", ""),"")</f>
        <v/>
      </c>
      <c r="Z22" s="40" t="str">
        <f>IFERROR(IF(COUNTIF(INDEX(summary_tidy!$AB:$AB,MATCH($F$16&amp;"_"&amp;Z$14,summary_tidy!$X:$X,0),0),"*"&amp;$F22&amp;"*")&gt;0,"¥checkmark", ""),"")</f>
        <v/>
      </c>
      <c r="AA22" s="40" t="str">
        <f>IFERROR(IF(COUNTIF(INDEX(summary_tidy!$AB:$AB,MATCH($F$16&amp;"_"&amp;AA$14,summary_tidy!$X:$X,0),0),"*"&amp;$F22&amp;"*")&gt;0,"¥checkmark", ""),"")</f>
        <v/>
      </c>
      <c r="AB22" s="40" t="str">
        <f>IFERROR(IF(COUNTIF(INDEX(summary_tidy!$AB:$AB,MATCH($F$16&amp;"_"&amp;AB$14,summary_tidy!$X:$X,0),0),"*"&amp;$F22&amp;"*")&gt;0,"¥checkmark", ""),"")</f>
        <v/>
      </c>
      <c r="AC22" s="40" t="str">
        <f>IFERROR(IF(COUNTIF(INDEX(summary_tidy!$AB:$AB,MATCH($F$16&amp;"_"&amp;AC$14,summary_tidy!$X:$X,0),0),"*"&amp;$F22&amp;"*")&gt;0,"¥checkmark", ""),"")</f>
        <v/>
      </c>
      <c r="AD22" s="40" t="str">
        <f>IFERROR(IF(COUNTIF(INDEX(summary_tidy!$AB:$AB,MATCH($F$16&amp;"_"&amp;AD$14,summary_tidy!$X:$X,0),0),"*"&amp;$F22&amp;"*")&gt;0,"¥checkmark", ""),"")</f>
        <v/>
      </c>
      <c r="AE22" s="40" t="str">
        <f>IFERROR(IF(COUNTIF(INDEX(summary_tidy!$AB:$AB,MATCH($F$16&amp;"_"&amp;AE$14,summary_tidy!$X:$X,0),0),"*"&amp;$F22&amp;"*")&gt;0,"¥checkmark", ""),"")</f>
        <v/>
      </c>
    </row>
    <row r="23" spans="2:31" ht="26" hidden="1" customHeight="1" outlineLevel="1">
      <c r="B23" s="19"/>
      <c r="C23" s="42" t="s">
        <v>131</v>
      </c>
      <c r="D23" s="42"/>
      <c r="E23" s="39" t="s">
        <v>180</v>
      </c>
      <c r="F23" s="32" t="s">
        <v>131</v>
      </c>
      <c r="G23" s="32"/>
      <c r="H23" s="32" t="str">
        <f>IFERROR(IF(COUNTIF(INDEX(summary_glance!$Z:$Z,MATCH($F$21&amp;"_"&amp;H$14,summary_glance!$X:$X,0),0),"*"&amp;$F$22&amp;"*")&gt;0,"¥checkmark", ""),"")</f>
        <v/>
      </c>
      <c r="I23" s="32" t="str">
        <f>IFERROR(IF(COUNTIF(INDEX(summary_glance!$Z:$Z,MATCH($F$21&amp;"_"&amp;I$14,summary_glance!$X:$X,0),0),"*"&amp;$F$22&amp;"*")&gt;0,"¥checkmark", ""),"")</f>
        <v/>
      </c>
      <c r="J23" s="32" t="str">
        <f>IFERROR(IF(COUNTIF(INDEX(summary_glance!$Z:$Z,MATCH($F$21&amp;"_"&amp;J$14,summary_glance!$X:$X,0),0),"*"&amp;$F$22&amp;"*")&gt;0,"¥checkmark", ""),"")</f>
        <v/>
      </c>
      <c r="K23" s="32" t="str">
        <f>IFERROR(IF(COUNTIF(INDEX(summary_glance!$Z:$Z,MATCH($F$21&amp;"_"&amp;K$14,summary_glance!$X:$X,0),0),"*"&amp;$F$22&amp;"*")&gt;0,"¥checkmark", ""),"")</f>
        <v/>
      </c>
      <c r="L23" s="32" t="str">
        <f>IFERROR(IF(COUNTIF(INDEX(summary_glance!$Z:$Z,MATCH($F$21&amp;"_"&amp;L$14,summary_glance!$X:$X,0),0),"*"&amp;$F$22&amp;"*")&gt;0,"¥checkmark", ""),"")</f>
        <v/>
      </c>
      <c r="M23" s="32" t="str">
        <f>IFERROR(IF(COUNTIF(INDEX(summary_glance!$Z:$Z,MATCH($F$21&amp;"_"&amp;M$14,summary_glance!$X:$X,0),0),"*"&amp;$F$22&amp;"*")&gt;0,"¥checkmark", ""),"")</f>
        <v/>
      </c>
      <c r="N23" s="32" t="str">
        <f>IFERROR(IF(COUNTIF(INDEX(summary_glance!$Z:$Z,MATCH($F$21&amp;"_"&amp;N$14,summary_glance!$X:$X,0),0),"*"&amp;$F$22&amp;"*")&gt;0,"¥checkmark", ""),"")</f>
        <v/>
      </c>
      <c r="O23" s="32" t="str">
        <f>IFERROR(IF(COUNTIF(INDEX(summary_glance!$Z:$Z,MATCH($F$21&amp;"_"&amp;O$14,summary_glance!$X:$X,0),0),"*"&amp;$F$22&amp;"*")&gt;0,"¥checkmark", ""),"")</f>
        <v/>
      </c>
      <c r="P23" s="32" t="str">
        <f>IFERROR(IF(COUNTIF(INDEX(summary_glance!$Z:$Z,MATCH($F$21&amp;"_"&amp;P$14,summary_glance!$X:$X,0),0),"*"&amp;$F$22&amp;"*")&gt;0,"¥checkmark", ""),"")</f>
        <v/>
      </c>
      <c r="Q23" s="32" t="str">
        <f>IFERROR(IF(COUNTIF(INDEX(summary_glance!$Z:$Z,MATCH($F$21&amp;"_"&amp;Q$14,summary_glance!$X:$X,0),0),"*"&amp;$F$22&amp;"*")&gt;0,"¥checkmark", ""),"")</f>
        <v/>
      </c>
      <c r="R23" s="32"/>
      <c r="S23" s="32" t="str">
        <f>IFERROR(IF(COUNTIF(INDEX(summary_tidy!$AB:$AB,MATCH($F$16&amp;"_"&amp;S$14,summary_tidy!$X:$X,0),0),"*"&amp;$F23&amp;"*")&gt;0,"¥checkmark", ""),"")</f>
        <v/>
      </c>
      <c r="T23" s="32" t="str">
        <f>IFERROR(IF(COUNTIF(INDEX(summary_tidy!$AB:$AB,MATCH($F$16&amp;"_"&amp;T$14,summary_tidy!$X:$X,0),0),"*"&amp;$F23&amp;"*")&gt;0,"¥checkmark", ""),"")</f>
        <v/>
      </c>
      <c r="U23" s="32" t="str">
        <f>IFERROR(IF(COUNTIF(INDEX(summary_tidy!$AB:$AB,MATCH($F$21&amp;"_"&amp;U$14,summary_tidy!$X:$X,0),0),"*"&amp;$F23&amp;"*")&gt;0,"¥checkmark", ""),"")</f>
        <v/>
      </c>
      <c r="V23" s="32" t="str">
        <f>IFERROR(IF(COUNTIF(INDEX(summary_tidy!$AB:$AB,MATCH($F$19&amp;"_"&amp;V$14,summary_tidy!$X:$X,0),0),"*"&amp;$F23&amp;"*")&gt;0,"¥checkmark", ""),"")</f>
        <v/>
      </c>
      <c r="W23" s="32" t="str">
        <f>IFERROR(IF(COUNTIF(INDEX(summary_tidy!$AB:$AB,MATCH($F$16&amp;"_"&amp;W$14,summary_tidy!$X:$X,0),0),"*"&amp;$F23&amp;"*")&gt;0,"¥checkmark", ""),"")</f>
        <v/>
      </c>
      <c r="X23" s="32" t="str">
        <f>IFERROR(IF(COUNTIF(INDEX(summary_tidy!$AB:$AB,MATCH($F$20&amp;"_"&amp;X$14,summary_tidy!$X:$X,0),0),"*"&amp;$F23&amp;"*")&gt;0,"¥checkmark", ""),"")</f>
        <v/>
      </c>
      <c r="Y23" s="32" t="str">
        <f>IFERROR(IF(COUNTIF(INDEX(summary_tidy!$AB:$AB,MATCH($F$16&amp;"_"&amp;Y$14,summary_tidy!$X:$X,0),0),"*"&amp;$F23&amp;"*")&gt;0,"¥checkmark", ""),"")</f>
        <v/>
      </c>
      <c r="Z23" s="32" t="str">
        <f>IFERROR(IF(COUNTIF(INDEX(summary_tidy!$AB:$AB,MATCH($F$16&amp;"_"&amp;Z$14,summary_tidy!$X:$X,0),0),"*"&amp;$F23&amp;"*")&gt;0,"¥checkmark", ""),"")</f>
        <v/>
      </c>
      <c r="AA23" s="32" t="str">
        <f>IFERROR(IF(COUNTIF(INDEX(summary_tidy!$AB:$AB,MATCH($F$16&amp;"_"&amp;AA$14,summary_tidy!$X:$X,0),0),"*"&amp;$F23&amp;"*")&gt;0,"¥checkmark", ""),"")</f>
        <v/>
      </c>
      <c r="AB23" s="32" t="str">
        <f>IFERROR(IF(COUNTIF(INDEX(summary_tidy!$AB:$AB,MATCH($F$16&amp;"_"&amp;AB$14,summary_tidy!$X:$X,0),0),"*"&amp;$F23&amp;"*")&gt;0,"¥checkmark", ""),"")</f>
        <v/>
      </c>
      <c r="AC23" s="32" t="str">
        <f>IFERROR(IF(COUNTIF(INDEX(summary_tidy!$AB:$AB,MATCH($F$16&amp;"_"&amp;AC$14,summary_tidy!$X:$X,0),0),"*"&amp;$F23&amp;"*")&gt;0,"¥checkmark", ""),"")</f>
        <v/>
      </c>
      <c r="AD23" s="32" t="str">
        <f>IFERROR(IF(COUNTIF(INDEX(summary_tidy!$AB:$AB,MATCH($F$16&amp;"_"&amp;AD$14,summary_tidy!$X:$X,0),0),"*"&amp;$F23&amp;"*")&gt;0,"¥checkmark", ""),"")</f>
        <v/>
      </c>
      <c r="AE23" s="32" t="str">
        <f>IFERROR(IF(COUNTIF(INDEX(summary_tidy!$AB:$AB,MATCH($F$16&amp;"_"&amp;AE$14,summary_tidy!$X:$X,0),0),"*"&amp;$F23&amp;"*")&gt;0,"¥checkmark", ""),"")</f>
        <v/>
      </c>
    </row>
    <row r="24" spans="2:31" ht="26" hidden="1" customHeight="1" outlineLevel="1">
      <c r="B24" s="20"/>
      <c r="C24" s="42" t="s">
        <v>132</v>
      </c>
      <c r="D24" s="42"/>
      <c r="E24" s="39" t="s">
        <v>181</v>
      </c>
      <c r="F24" s="32" t="s">
        <v>132</v>
      </c>
      <c r="G24" s="32"/>
      <c r="H24" s="32" t="str">
        <f>IFERROR(IF(COUNTIF(INDEX(summary_glance!$Z:$Z,MATCH($F$21&amp;"_"&amp;H$14,summary_glance!$X:$X,0),0),"*"&amp;$F$22&amp;"*")&gt;0,"¥checkmark", ""),"")</f>
        <v/>
      </c>
      <c r="I24" s="32" t="str">
        <f>IFERROR(IF(COUNTIF(INDEX(summary_glance!$Z:$Z,MATCH($F$21&amp;"_"&amp;I$14,summary_glance!$X:$X,0),0),"*"&amp;$F$22&amp;"*")&gt;0,"¥checkmark", ""),"")</f>
        <v/>
      </c>
      <c r="J24" s="32" t="str">
        <f>IFERROR(IF(COUNTIF(INDEX(summary_glance!$Z:$Z,MATCH($F$21&amp;"_"&amp;J$14,summary_glance!$X:$X,0),0),"*"&amp;$F$22&amp;"*")&gt;0,"¥checkmark", ""),"")</f>
        <v/>
      </c>
      <c r="K24" s="32" t="str">
        <f>IFERROR(IF(COUNTIF(INDEX(summary_glance!$Z:$Z,MATCH($F$21&amp;"_"&amp;K$14,summary_glance!$X:$X,0),0),"*"&amp;$F$22&amp;"*")&gt;0,"¥checkmark", ""),"")</f>
        <v/>
      </c>
      <c r="L24" s="32" t="str">
        <f>IFERROR(IF(COUNTIF(INDEX(summary_glance!$Z:$Z,MATCH($F$21&amp;"_"&amp;L$14,summary_glance!$X:$X,0),0),"*"&amp;$F$22&amp;"*")&gt;0,"¥checkmark", ""),"")</f>
        <v/>
      </c>
      <c r="M24" s="32" t="str">
        <f>IFERROR(IF(COUNTIF(INDEX(summary_glance!$Z:$Z,MATCH($F$21&amp;"_"&amp;M$14,summary_glance!$X:$X,0),0),"*"&amp;$F$22&amp;"*")&gt;0,"¥checkmark", ""),"")</f>
        <v/>
      </c>
      <c r="N24" s="32" t="str">
        <f>IFERROR(IF(COUNTIF(INDEX(summary_glance!$Z:$Z,MATCH($F$21&amp;"_"&amp;N$14,summary_glance!$X:$X,0),0),"*"&amp;$F$22&amp;"*")&gt;0,"¥checkmark", ""),"")</f>
        <v/>
      </c>
      <c r="O24" s="32" t="str">
        <f>IFERROR(IF(COUNTIF(INDEX(summary_glance!$Z:$Z,MATCH($F$21&amp;"_"&amp;O$14,summary_glance!$X:$X,0),0),"*"&amp;$F$22&amp;"*")&gt;0,"¥checkmark", ""),"")</f>
        <v/>
      </c>
      <c r="P24" s="32" t="str">
        <f>IFERROR(IF(COUNTIF(INDEX(summary_glance!$Z:$Z,MATCH($F$21&amp;"_"&amp;P$14,summary_glance!$X:$X,0),0),"*"&amp;$F$22&amp;"*")&gt;0,"¥checkmark", ""),"")</f>
        <v/>
      </c>
      <c r="Q24" s="32" t="str">
        <f>IFERROR(IF(COUNTIF(INDEX(summary_glance!$Z:$Z,MATCH($F$21&amp;"_"&amp;Q$14,summary_glance!$X:$X,0),0),"*"&amp;$F$22&amp;"*")&gt;0,"¥checkmark", ""),"")</f>
        <v/>
      </c>
      <c r="R24" s="32"/>
      <c r="S24" s="32" t="str">
        <f>IFERROR(IF(COUNTIF(INDEX(summary_tidy!$AB:$AB,MATCH($F$16&amp;"_"&amp;S$14,summary_tidy!$X:$X,0),0),"*"&amp;$F24&amp;"*")&gt;0,"¥checkmark", ""),"")</f>
        <v/>
      </c>
      <c r="T24" s="32" t="str">
        <f>IFERROR(IF(COUNTIF(INDEX(summary_tidy!$AB:$AB,MATCH($F$16&amp;"_"&amp;T$14,summary_tidy!$X:$X,0),0),"*"&amp;$F24&amp;"*")&gt;0,"¥checkmark", ""),"")</f>
        <v/>
      </c>
      <c r="U24" s="32" t="str">
        <f>IFERROR(IF(COUNTIF(INDEX(summary_tidy!$AB:$AB,MATCH($F$21&amp;"_"&amp;U$14,summary_tidy!$X:$X,0),0),"*"&amp;$F24&amp;"*")&gt;0,"¥checkmark", ""),"")</f>
        <v/>
      </c>
      <c r="V24" s="32" t="str">
        <f>IFERROR(IF(COUNTIF(INDEX(summary_tidy!$AB:$AB,MATCH($F$19&amp;"_"&amp;V$14,summary_tidy!$X:$X,0),0),"*"&amp;$F24&amp;"*")&gt;0,"¥checkmark", ""),"")</f>
        <v/>
      </c>
      <c r="W24" s="32" t="str">
        <f>IFERROR(IF(COUNTIF(INDEX(summary_tidy!$AB:$AB,MATCH($F$16&amp;"_"&amp;W$14,summary_tidy!$X:$X,0),0),"*"&amp;$F24&amp;"*")&gt;0,"¥checkmark", ""),"")</f>
        <v/>
      </c>
      <c r="X24" s="32" t="str">
        <f>IFERROR(IF(COUNTIF(INDEX(summary_tidy!$AB:$AB,MATCH($F$20&amp;"_"&amp;X$14,summary_tidy!$X:$X,0),0),"*"&amp;$F24&amp;"*")&gt;0,"¥checkmark", ""),"")</f>
        <v/>
      </c>
      <c r="Y24" s="32" t="str">
        <f>IFERROR(IF(COUNTIF(INDEX(summary_tidy!$AB:$AB,MATCH($F$16&amp;"_"&amp;Y$14,summary_tidy!$X:$X,0),0),"*"&amp;$F24&amp;"*")&gt;0,"¥checkmark", ""),"")</f>
        <v/>
      </c>
      <c r="Z24" s="32" t="str">
        <f>IFERROR(IF(COUNTIF(INDEX(summary_tidy!$AB:$AB,MATCH($F$16&amp;"_"&amp;Z$14,summary_tidy!$X:$X,0),0),"*"&amp;$F24&amp;"*")&gt;0,"¥checkmark", ""),"")</f>
        <v/>
      </c>
      <c r="AA24" s="32" t="str">
        <f>IFERROR(IF(COUNTIF(INDEX(summary_tidy!$AB:$AB,MATCH($F$16&amp;"_"&amp;AA$14,summary_tidy!$X:$X,0),0),"*"&amp;$F24&amp;"*")&gt;0,"¥checkmark", ""),"")</f>
        <v/>
      </c>
      <c r="AB24" s="32" t="str">
        <f>IFERROR(IF(COUNTIF(INDEX(summary_tidy!$AB:$AB,MATCH($F$16&amp;"_"&amp;AB$14,summary_tidy!$X:$X,0),0),"*"&amp;$F24&amp;"*")&gt;0,"¥checkmark", ""),"")</f>
        <v/>
      </c>
      <c r="AC24" s="32" t="str">
        <f>IFERROR(IF(COUNTIF(INDEX(summary_tidy!$AB:$AB,MATCH($F$16&amp;"_"&amp;AC$14,summary_tidy!$X:$X,0),0),"*"&amp;$F24&amp;"*")&gt;0,"¥checkmark", ""),"")</f>
        <v/>
      </c>
      <c r="AD24" s="32" t="str">
        <f>IFERROR(IF(COUNTIF(INDEX(summary_tidy!$AB:$AB,MATCH($F$16&amp;"_"&amp;AD$14,summary_tidy!$X:$X,0),0),"*"&amp;$F24&amp;"*")&gt;0,"¥checkmark", ""),"")</f>
        <v/>
      </c>
      <c r="AE24" s="32" t="str">
        <f>IFERROR(IF(COUNTIF(INDEX(summary_tidy!$AB:$AB,MATCH($F$16&amp;"_"&amp;AE$14,summary_tidy!$X:$X,0),0),"*"&amp;$F24&amp;"*")&gt;0,"¥checkmark", ""),"")</f>
        <v/>
      </c>
    </row>
    <row r="25" spans="2:31" ht="26" hidden="1" customHeight="1" outlineLevel="1">
      <c r="B25" s="12"/>
      <c r="C25" s="41" t="s">
        <v>133</v>
      </c>
      <c r="D25" s="41"/>
      <c r="E25" s="39" t="s">
        <v>182</v>
      </c>
      <c r="F25" s="34" t="s">
        <v>133</v>
      </c>
      <c r="G25" s="34"/>
      <c r="H25" s="34" t="str">
        <f>IFERROR(IF(COUNTIF(INDEX(summary_glance!$Z:$Z,MATCH($F$21&amp;"_"&amp;H$14,summary_glance!$X:$X,0),0),"*"&amp;$F$22&amp;"*")&gt;0,"¥checkmark", ""),"")</f>
        <v/>
      </c>
      <c r="I25" s="34" t="str">
        <f>IFERROR(IF(COUNTIF(INDEX(summary_glance!$Z:$Z,MATCH($F$21&amp;"_"&amp;I$14,summary_glance!$X:$X,0),0),"*"&amp;$F$22&amp;"*")&gt;0,"¥checkmark", ""),"")</f>
        <v/>
      </c>
      <c r="J25" s="34" t="str">
        <f>IFERROR(IF(COUNTIF(INDEX(summary_glance!$Z:$Z,MATCH($F$21&amp;"_"&amp;J$14,summary_glance!$X:$X,0),0),"*"&amp;$F$22&amp;"*")&gt;0,"¥checkmark", ""),"")</f>
        <v/>
      </c>
      <c r="K25" s="34" t="str">
        <f>IFERROR(IF(COUNTIF(INDEX(summary_glance!$Z:$Z,MATCH($F$21&amp;"_"&amp;K$14,summary_glance!$X:$X,0),0),"*"&amp;$F$22&amp;"*")&gt;0,"¥checkmark", ""),"")</f>
        <v/>
      </c>
      <c r="L25" s="34" t="str">
        <f>IFERROR(IF(COUNTIF(INDEX(summary_glance!$Z:$Z,MATCH($F$21&amp;"_"&amp;L$14,summary_glance!$X:$X,0),0),"*"&amp;$F$22&amp;"*")&gt;0,"¥checkmark", ""),"")</f>
        <v/>
      </c>
      <c r="M25" s="34" t="str">
        <f>IFERROR(IF(COUNTIF(INDEX(summary_glance!$Z:$Z,MATCH($F$21&amp;"_"&amp;M$14,summary_glance!$X:$X,0),0),"*"&amp;$F$22&amp;"*")&gt;0,"¥checkmark", ""),"")</f>
        <v/>
      </c>
      <c r="N25" s="34" t="str">
        <f>IFERROR(IF(COUNTIF(INDEX(summary_glance!$Z:$Z,MATCH($F$21&amp;"_"&amp;N$14,summary_glance!$X:$X,0),0),"*"&amp;$F$22&amp;"*")&gt;0,"¥checkmark", ""),"")</f>
        <v/>
      </c>
      <c r="O25" s="34" t="str">
        <f>IFERROR(IF(COUNTIF(INDEX(summary_glance!$Z:$Z,MATCH($F$21&amp;"_"&amp;O$14,summary_glance!$X:$X,0),0),"*"&amp;$F$22&amp;"*")&gt;0,"¥checkmark", ""),"")</f>
        <v/>
      </c>
      <c r="P25" s="34" t="str">
        <f>IFERROR(IF(COUNTIF(INDEX(summary_glance!$Z:$Z,MATCH($F$21&amp;"_"&amp;P$14,summary_glance!$X:$X,0),0),"*"&amp;$F$22&amp;"*")&gt;0,"¥checkmark", ""),"")</f>
        <v/>
      </c>
      <c r="Q25" s="34" t="str">
        <f>IFERROR(IF(COUNTIF(INDEX(summary_glance!$Z:$Z,MATCH($F$21&amp;"_"&amp;Q$14,summary_glance!$X:$X,0),0),"*"&amp;$F$22&amp;"*")&gt;0,"¥checkmark", ""),"")</f>
        <v/>
      </c>
      <c r="R25" s="34"/>
      <c r="S25" s="34" t="str">
        <f>IFERROR(IF(COUNTIF(INDEX(summary_tidy!$AB:$AB,MATCH($F$16&amp;"_"&amp;S$14,summary_tidy!$X:$X,0),0),"*"&amp;$F25&amp;"*")&gt;0,"¥checkmark", ""),"")</f>
        <v/>
      </c>
      <c r="T25" s="34" t="str">
        <f>IFERROR(IF(COUNTIF(INDEX(summary_tidy!$AB:$AB,MATCH($F$16&amp;"_"&amp;T$14,summary_tidy!$X:$X,0),0),"*"&amp;$F25&amp;"*")&gt;0,"¥checkmark", ""),"")</f>
        <v/>
      </c>
      <c r="U25" s="34" t="str">
        <f>IFERROR(IF(COUNTIF(INDEX(summary_tidy!$AB:$AB,MATCH($F$21&amp;"_"&amp;U$14,summary_tidy!$X:$X,0),0),"*"&amp;$F25&amp;"*")&gt;0,"¥checkmark", ""),"")</f>
        <v/>
      </c>
      <c r="V25" s="34" t="str">
        <f>IFERROR(IF(COUNTIF(INDEX(summary_tidy!$AB:$AB,MATCH($F$19&amp;"_"&amp;V$14,summary_tidy!$X:$X,0),0),"*"&amp;$F25&amp;"*")&gt;0,"¥checkmark", ""),"")</f>
        <v/>
      </c>
      <c r="W25" s="34" t="str">
        <f>IFERROR(IF(COUNTIF(INDEX(summary_tidy!$AB:$AB,MATCH($F$16&amp;"_"&amp;W$14,summary_tidy!$X:$X,0),0),"*"&amp;$F25&amp;"*")&gt;0,"¥checkmark", ""),"")</f>
        <v/>
      </c>
      <c r="X25" s="34" t="str">
        <f>IFERROR(IF(COUNTIF(INDEX(summary_tidy!$AB:$AB,MATCH($F$20&amp;"_"&amp;X$14,summary_tidy!$X:$X,0),0),"*"&amp;$F25&amp;"*")&gt;0,"¥checkmark", ""),"")</f>
        <v/>
      </c>
      <c r="Y25" s="34" t="str">
        <f>IFERROR(IF(COUNTIF(INDEX(summary_tidy!$AB:$AB,MATCH($F$16&amp;"_"&amp;Y$14,summary_tidy!$X:$X,0),0),"*"&amp;$F25&amp;"*")&gt;0,"¥checkmark", ""),"")</f>
        <v/>
      </c>
      <c r="Z25" s="34" t="str">
        <f>IFERROR(IF(COUNTIF(INDEX(summary_tidy!$AB:$AB,MATCH($F$16&amp;"_"&amp;Z$14,summary_tidy!$X:$X,0),0),"*"&amp;$F25&amp;"*")&gt;0,"¥checkmark", ""),"")</f>
        <v/>
      </c>
      <c r="AA25" s="34" t="str">
        <f>IFERROR(IF(COUNTIF(INDEX(summary_tidy!$AB:$AB,MATCH($F$16&amp;"_"&amp;AA$14,summary_tidy!$X:$X,0),0),"*"&amp;$F25&amp;"*")&gt;0,"¥checkmark", ""),"")</f>
        <v/>
      </c>
      <c r="AB25" s="34" t="str">
        <f>IFERROR(IF(COUNTIF(INDEX(summary_tidy!$AB:$AB,MATCH($F$16&amp;"_"&amp;AB$14,summary_tidy!$X:$X,0),0),"*"&amp;$F25&amp;"*")&gt;0,"¥checkmark", ""),"")</f>
        <v/>
      </c>
      <c r="AC25" s="34" t="str">
        <f>IFERROR(IF(COUNTIF(INDEX(summary_tidy!$AB:$AB,MATCH($F$16&amp;"_"&amp;AC$14,summary_tidy!$X:$X,0),0),"*"&amp;$F25&amp;"*")&gt;0,"¥checkmark", ""),"")</f>
        <v/>
      </c>
      <c r="AD25" s="34" t="str">
        <f>IFERROR(IF(COUNTIF(INDEX(summary_tidy!$AB:$AB,MATCH($F$16&amp;"_"&amp;AD$14,summary_tidy!$X:$X,0),0),"*"&amp;$F25&amp;"*")&gt;0,"¥checkmark", ""),"")</f>
        <v/>
      </c>
      <c r="AE25" s="34" t="str">
        <f>IFERROR(IF(COUNTIF(INDEX(summary_tidy!$AB:$AB,MATCH($F$16&amp;"_"&amp;AE$14,summary_tidy!$X:$X,0),0),"*"&amp;$F25&amp;"*")&gt;0,"¥checkmark", ""),"")</f>
        <v/>
      </c>
    </row>
    <row r="26" spans="2:31" ht="26" customHeight="1" collapsed="1">
      <c r="B26" s="19"/>
      <c r="C26" s="42" t="s">
        <v>165</v>
      </c>
      <c r="D26" s="42"/>
      <c r="E26" s="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2:31" ht="26" customHeight="1" thickBot="1">
      <c r="B27" s="20"/>
      <c r="C27" s="43" t="s">
        <v>129</v>
      </c>
      <c r="D27" s="43"/>
      <c r="E27" s="43"/>
      <c r="F27" s="44"/>
      <c r="G27" s="44"/>
      <c r="H27" s="44" t="str">
        <f>IF(COUNTIFS(H22:H25,"*checkmark*")&gt;0, "¥checkmark","")</f>
        <v/>
      </c>
      <c r="I27" s="44" t="str">
        <f t="shared" ref="I27:R27" si="5">IF(COUNTIFS(I22:I25,"*checkmark*")&gt;0, "¥checkmark","")</f>
        <v/>
      </c>
      <c r="J27" s="44" t="str">
        <f t="shared" si="5"/>
        <v/>
      </c>
      <c r="K27" s="44" t="str">
        <f>IF(COUNTIFS(K22:K25,"*checkmark*")&gt;0, "¥checkmark","")</f>
        <v/>
      </c>
      <c r="L27" s="44" t="str">
        <f t="shared" ref="L27:N27" si="6">IF(COUNTIFS(L22:L25,"*checkmark*")&gt;0, "¥checkmark","")</f>
        <v/>
      </c>
      <c r="M27" s="44" t="str">
        <f t="shared" si="6"/>
        <v/>
      </c>
      <c r="N27" s="44" t="str">
        <f t="shared" si="6"/>
        <v/>
      </c>
      <c r="O27" s="44" t="str">
        <f>IF(COUNTIFS(O22:O25,"*checkmark*")&gt;0, "¥checkmark","")</f>
        <v/>
      </c>
      <c r="P27" s="44" t="str">
        <f t="shared" ref="P27:Q27" si="7">IF(COUNTIFS(P22:P25,"*checkmark*")&gt;0, "¥checkmark","")</f>
        <v/>
      </c>
      <c r="Q27" s="44" t="str">
        <f t="shared" si="7"/>
        <v/>
      </c>
      <c r="R27" s="44" t="str">
        <f t="shared" si="5"/>
        <v/>
      </c>
      <c r="S27" s="44" t="str">
        <f t="shared" ref="S27:X27" si="8">IF(COUNTIFS(S22:S25,"*checkmark*")&gt;0, "\checkmark","")</f>
        <v/>
      </c>
      <c r="T27" s="44" t="str">
        <f t="shared" si="8"/>
        <v/>
      </c>
      <c r="U27" s="44" t="str">
        <f t="shared" si="8"/>
        <v/>
      </c>
      <c r="V27" s="44" t="str">
        <f t="shared" si="8"/>
        <v/>
      </c>
      <c r="W27" s="44" t="str">
        <f t="shared" si="8"/>
        <v/>
      </c>
      <c r="X27" s="44" t="str">
        <f t="shared" si="8"/>
        <v/>
      </c>
      <c r="Y27" s="44" t="str">
        <f t="shared" ref="Y27:AE27" si="9">IF(COUNTIFS(Y22:Y25,"*checkmark*")&gt;0, "\checkmark","")</f>
        <v/>
      </c>
      <c r="Z27" s="44" t="str">
        <f t="shared" si="9"/>
        <v/>
      </c>
      <c r="AA27" s="44" t="str">
        <f t="shared" ref="AA27:AB27" si="10">IF(COUNTIFS(AA22:AA25,"*checkmark*")&gt;0, "\checkmark","")</f>
        <v/>
      </c>
      <c r="AB27" s="44" t="str">
        <f t="shared" si="10"/>
        <v/>
      </c>
      <c r="AC27" s="44" t="str">
        <f t="shared" ref="AC27" si="11">IF(COUNTIFS(AC22:AC25,"*checkmark*")&gt;0, "\checkmark","")</f>
        <v/>
      </c>
      <c r="AD27" s="44" t="str">
        <f t="shared" si="9"/>
        <v/>
      </c>
      <c r="AE27" s="44" t="str">
        <f t="shared" si="9"/>
        <v/>
      </c>
    </row>
    <row r="28" spans="2:31" ht="22" thickTop="1">
      <c r="C28" s="37" t="s">
        <v>164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5503-C6C1-434F-9E39-FE801AF900A9}">
  <dimension ref="B2:P28"/>
  <sheetViews>
    <sheetView showGridLines="0" zoomScale="50" workbookViewId="0">
      <selection activeCell="C27" sqref="C27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3" width="38.7109375" style="14" bestFit="1" customWidth="1"/>
    <col min="14" max="14" width="37.85546875" style="14" bestFit="1" customWidth="1" collapsed="1"/>
    <col min="15" max="16" width="38.7109375" style="14" bestFit="1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tr">
        <f>INDEX(list!$B:$B,MATCH(G8,list!$A:$A,0),0)</f>
        <v>Conscientiousness</v>
      </c>
      <c r="H4" s="23" t="str">
        <f>INDEX(list!$B:$B,MATCH(H8,list!$A:$A,0),0)</f>
        <v>Self-control</v>
      </c>
      <c r="I4" s="23" t="str">
        <f>INDEX(list!$B:$B,MATCH(I8,list!$A:$A,0),0)</f>
        <v>Self-efficacy</v>
      </c>
      <c r="J4" s="23"/>
      <c r="K4" s="23" t="str">
        <f>INDEX(list!$B:$B,MATCH(K8,list!$A:$A,0),0)</f>
        <v>Flexible Strategy(柔軟的方略)</v>
      </c>
      <c r="L4" s="23" t="str">
        <f>INDEX(list!$B:$B,MATCH(L8,list!$A:$A,0),0)</f>
        <v>Planning Strategy(プランニング方略)</v>
      </c>
      <c r="M4" s="23" t="str">
        <f>INDEX(list!$B:$B,MATCH(M8,list!$A:$A,0),0)</f>
        <v>Execution Strategy(作業方略)</v>
      </c>
      <c r="N4" s="23" t="str">
        <f>INDEX(list!$B:$B,MATCH(N8,list!$A:$A,0),0)</f>
        <v>Resource Strategy(人的リソース方略)</v>
      </c>
      <c r="O4" s="23" t="str">
        <f>INDEX(list!$B:$B,MATCH(O8,list!$A:$A,0),0)</f>
        <v>Metacognition Strategy(認知的方略)</v>
      </c>
      <c r="P4" s="23" t="str">
        <f>INDEX(list!$B:$B,MATCH(P8,list!$A:$A,0),0)</f>
        <v>Effort Regulation(努力調整方略)</v>
      </c>
    </row>
    <row r="5" spans="2:16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166</v>
      </c>
      <c r="O5" s="30" t="s">
        <v>167</v>
      </c>
      <c r="P5" s="30" t="s">
        <v>168</v>
      </c>
    </row>
    <row r="6" spans="2:16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</row>
    <row r="7" spans="2:16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/>
      <c r="N7" s="16"/>
      <c r="O7" s="16"/>
      <c r="P7" s="16"/>
    </row>
    <row r="8" spans="2:16" outlineLevel="1">
      <c r="B8" s="15"/>
      <c r="C8" s="16"/>
      <c r="D8" s="16"/>
      <c r="E8" s="16"/>
      <c r="F8" s="16"/>
      <c r="G8" s="16" t="s">
        <v>67</v>
      </c>
      <c r="H8" s="16" t="s">
        <v>63</v>
      </c>
      <c r="I8" s="16" t="s">
        <v>65</v>
      </c>
      <c r="J8" s="16"/>
      <c r="K8" s="16" t="s">
        <v>258</v>
      </c>
      <c r="L8" s="16" t="s">
        <v>259</v>
      </c>
      <c r="M8" s="16" t="s">
        <v>260</v>
      </c>
      <c r="N8" s="16" t="s">
        <v>261</v>
      </c>
      <c r="O8" s="16" t="s">
        <v>262</v>
      </c>
      <c r="P8" s="16" t="s">
        <v>263</v>
      </c>
    </row>
    <row r="9" spans="2:16" ht="42" outlineLevel="1">
      <c r="G9" s="14" t="s">
        <v>151</v>
      </c>
      <c r="H9" s="14" t="s">
        <v>151</v>
      </c>
      <c r="I9" s="14" t="s">
        <v>151</v>
      </c>
      <c r="K9" s="14" t="s">
        <v>605</v>
      </c>
      <c r="L9" s="14" t="s">
        <v>605</v>
      </c>
      <c r="M9" s="14" t="s">
        <v>605</v>
      </c>
      <c r="N9" s="14" t="s">
        <v>605</v>
      </c>
      <c r="O9" s="14" t="s">
        <v>605</v>
      </c>
      <c r="P9" s="14" t="s">
        <v>605</v>
      </c>
    </row>
    <row r="10" spans="2:16" outlineLevel="1">
      <c r="G10" s="21" t="s">
        <v>136</v>
      </c>
      <c r="H10" s="21" t="s">
        <v>136</v>
      </c>
      <c r="I10" s="21" t="s">
        <v>136</v>
      </c>
      <c r="J10" s="21"/>
      <c r="K10" s="21" t="s">
        <v>136</v>
      </c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</row>
    <row r="11" spans="2:16" outlineLevel="1"/>
    <row r="12" spans="2:16" outlineLevel="1"/>
    <row r="13" spans="2:16" outlineLevel="1"/>
    <row r="14" spans="2:16" ht="38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not_apr_march_t8_ra_cont_zdilligence</v>
      </c>
      <c r="H14" s="4" t="str">
        <f t="shared" si="0"/>
        <v>not_apr_march_t8_ra_cont_zselfcontrol</v>
      </c>
      <c r="I14" s="4" t="str">
        <f t="shared" si="0"/>
        <v>not_apr_march_t8_ra_cont_zselfefficacy</v>
      </c>
      <c r="J14" s="4"/>
      <c r="K14" s="4" t="str">
        <f>CONCATENATE(K9,"_", K8)</f>
        <v>all_grade_t8_ra_cont_zyunan</v>
      </c>
      <c r="L14" s="4" t="str">
        <f t="shared" ref="L14:M14" si="1">CONCATENATE(L9,"_", L8)</f>
        <v>all_grade_t8_ra_cont_planning</v>
      </c>
      <c r="M14" s="4" t="str">
        <f t="shared" si="1"/>
        <v>all_grade_t8_ra_cont_execution</v>
      </c>
      <c r="N14" s="4" t="str">
        <f>CONCATENATE(N9,"_", N8)</f>
        <v>all_grade_t8_ra_cont_resource</v>
      </c>
      <c r="O14" s="4" t="str">
        <f t="shared" ref="O14:P14" si="2">CONCATENATE(O9,"_", O8)</f>
        <v>all_grade_t8_ra_cont_ninti</v>
      </c>
      <c r="P14" s="4" t="str">
        <f t="shared" si="2"/>
        <v>all_grade_t8_ra_cont_effort</v>
      </c>
    </row>
    <row r="15" spans="2:16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38">
      <c r="B16" s="10"/>
      <c r="C16" s="10" t="str">
        <f>CONCATENATE("\shortstack[l]{", D16,"\\(n=",G16,"/",H16,"/",I16,")}")</f>
        <v>\shortstack[l]{Grade4\\(n=na/na/na)}</v>
      </c>
      <c r="D16" s="10" t="s">
        <v>162</v>
      </c>
      <c r="E16" s="3" t="s">
        <v>602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0.295
(0.031)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0.370
(0.031)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0.120
(0.032)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0.085
(0.032)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0.399
(0.028)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0.536
(0.027)</v>
      </c>
    </row>
    <row r="17" spans="2:16" ht="38">
      <c r="B17" s="11"/>
      <c r="C17" s="10" t="str">
        <f t="shared" ref="C17:C21" si="3">CONCATENATE("\shortstack[l]{", D17,"\\(n=",G17,"/",H17,"/",I17,")}")</f>
        <v>\shortstack[l]{Grade5\\(n=na/na/na)}</v>
      </c>
      <c r="D17" s="10" t="s">
        <v>29</v>
      </c>
      <c r="E17" s="3" t="s">
        <v>603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0.354
(0.029)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0.356
(0.030)</v>
      </c>
      <c r="M17" s="3" t="str">
        <f>IFERROR(INDEX(summary_glance!$AA:$AA,MATCH($E17&amp;"_"&amp;M$14,summary_glance!$X:$X,0),0) &amp; "
("&amp;INDEX(summary_glance!$AB:$AB,MATCH($E17&amp;"_"&amp;M$14,summary_glance!$X:$X,0),0)&amp;")", "")</f>
        <v>0.307
(0.031)</v>
      </c>
      <c r="N17" s="3" t="str">
        <f>IFERROR(INDEX(summary_glance!$AA:$AA,MATCH($E17&amp;"_"&amp;N$14,summary_glance!$X:$X,0),0) &amp; "
("&amp;INDEX(summary_glance!$AB:$AB,MATCH($E17&amp;"_"&amp;N$14,summary_glance!$X:$X,0),0)&amp;")", "")</f>
        <v>0.112
(0.031)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0.366
(0.026)</v>
      </c>
      <c r="P17" s="3" t="str">
        <f>IFERROR(INDEX(summary_glance!$AA:$AA,MATCH($E17&amp;"_"&amp;P$14,summary_glance!$X:$X,0),0) &amp; "
("&amp;INDEX(summary_glance!$AB:$AB,MATCH($E17&amp;"_"&amp;P$14,summary_glance!$X:$X,0),0)&amp;")", "")</f>
        <v>0.455
(0.026)</v>
      </c>
    </row>
    <row r="18" spans="2:16" ht="38">
      <c r="B18" s="11"/>
      <c r="C18" s="10" t="str">
        <f t="shared" si="3"/>
        <v>\shortstack[l]{Grade6\\(n=na/na/na)}</v>
      </c>
      <c r="D18" s="10" t="s">
        <v>30</v>
      </c>
      <c r="E18" s="3" t="s">
        <v>604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0.292
(0.031)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0.271
(0.030)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0.319
(0.033)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0.169
(0.029)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0.327
(0.027)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0.380
(0.025)</v>
      </c>
    </row>
    <row r="19" spans="2:16" ht="38">
      <c r="B19" s="19"/>
      <c r="C19" s="10" t="str">
        <f t="shared" si="3"/>
        <v>\shortstack[l]{Grade7\\(n=na/na/na)}</v>
      </c>
      <c r="D19" s="10" t="s">
        <v>31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0.280
(0.029)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0.213
(0.031)</v>
      </c>
      <c r="M19" s="3" t="str">
        <f>IFERROR(INDEX(summary_glance!$AA:$AA,MATCH($E19&amp;"_"&amp;M$14,summary_glance!$X:$X,0),0) &amp; "
("&amp;INDEX(summary_glance!$AB:$AB,MATCH($E19&amp;"_"&amp;M$14,summary_glance!$X:$X,0),0)&amp;")", "")</f>
        <v>0.271
(0.028)</v>
      </c>
      <c r="N19" s="3" t="str">
        <f>IFERROR(INDEX(summary_glance!$AA:$AA,MATCH($E19&amp;"_"&amp;N$14,summary_glance!$X:$X,0),0) &amp; "
("&amp;INDEX(summary_glance!$AB:$AB,MATCH($E19&amp;"_"&amp;N$14,summary_glance!$X:$X,0),0)&amp;")", "")</f>
        <v>0.107
(0.030)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0.269
(0.026)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0.396
(0.026)</v>
      </c>
    </row>
    <row r="20" spans="2:16" ht="38">
      <c r="B20" s="20"/>
      <c r="C20" s="10" t="str">
        <f t="shared" si="3"/>
        <v>\shortstack[l]{Grade8\\(n=na/na/na)}</v>
      </c>
      <c r="D20" s="10" t="s">
        <v>32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0.256
(0.031)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0.177
(0.031)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0.250
(0.031)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0.060
(0.032)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0.314
(0.026)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0.376
(0.029)</v>
      </c>
    </row>
    <row r="21" spans="2:16" ht="38">
      <c r="B21" s="12"/>
      <c r="C21" s="18" t="str">
        <f t="shared" si="3"/>
        <v>\shortstack[l]{Grade9\\(n=na/na/na)}</v>
      </c>
      <c r="D21" s="18" t="s">
        <v>33</v>
      </c>
      <c r="E21" s="3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0.377
(0.030)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0.218
(0.028)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0.276
(0.031)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0.082
(0.031)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0.379
(0.026)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0.391
(0.028)</v>
      </c>
    </row>
    <row r="22" spans="2:16" ht="26" hidden="1" customHeight="1" outlineLevel="1">
      <c r="B22" s="20"/>
      <c r="C22" s="20" t="s">
        <v>130</v>
      </c>
      <c r="D22" s="20"/>
      <c r="E22" s="3" t="s">
        <v>43</v>
      </c>
      <c r="F22" s="16"/>
      <c r="G22" s="3" t="str">
        <f>IFERROR(IF(COUNTIF(INDEX(summary_glance!$Z:$Z,MATCH($E$21&amp;"_"&amp;G$14,summary_glance!$X:$X,0),0),"*"&amp;$E$22&amp;"*")&gt;0,"¥checkmark", ""),"")</f>
        <v/>
      </c>
      <c r="H22" s="3" t="str">
        <f>IFERROR(IF(COUNTIF(INDEX(summary_glance!$Z:$Z,MATCH($E$21&amp;"_"&amp;H$14,summary_glance!$X:$X,0),0),"*"&amp;$E$22&amp;"*")&gt;0,"¥checkmark", ""),"")</f>
        <v/>
      </c>
      <c r="I22" s="3" t="str">
        <f>IFERROR(IF(COUNTIF(INDEX(summary_glance!$Z:$Z,MATCH($E$21&amp;"_"&amp;I$14,summary_glance!$X:$X,0),0),"*"&amp;$E$22&amp;"*")&gt;0,"¥checkmark", ""),"")</f>
        <v/>
      </c>
      <c r="J22" s="3"/>
      <c r="K22" s="3" t="str">
        <f>IFERROR(IF(COUNTIF(INDEX(summary_glance!$Z:$Z,MATCH($E$21&amp;"_"&amp;K$14,summary_glance!$X:$X,0),0),"*"&amp;$E$22&amp;"*")&gt;0,"¥checkmark", ""),"")</f>
        <v/>
      </c>
      <c r="L22" s="3" t="str">
        <f>IFERROR(IF(COUNTIF(INDEX(summary_glance!$Z:$Z,MATCH($E$21&amp;"_"&amp;L$14,summary_glance!$X:$X,0),0),"*"&amp;$E$22&amp;"*")&gt;0,"¥checkmark", ""),"")</f>
        <v/>
      </c>
      <c r="M22" s="3" t="str">
        <f>IFERROR(IF(COUNTIF(INDEX(summary_glance!$Z:$Z,MATCH($E$21&amp;"_"&amp;M$14,summary_glance!$X:$X,0),0),"*"&amp;$E$22&amp;"*")&gt;0,"¥checkmark", ""),"")</f>
        <v/>
      </c>
      <c r="N22" s="3" t="str">
        <f>IFERROR(IF(COUNTIF(INDEX(summary_glance!$Z:$Z,MATCH($E$21&amp;"_"&amp;N$14,summary_glance!$X:$X,0),0),"*"&amp;$E$22&amp;"*")&gt;0,"¥checkmark", ""),"")</f>
        <v/>
      </c>
      <c r="O22" s="3" t="str">
        <f>IFERROR(IF(COUNTIF(INDEX(summary_glance!$Z:$Z,MATCH($E$21&amp;"_"&amp;O$14,summary_glance!$X:$X,0),0),"*"&amp;$E$22&amp;"*")&gt;0,"¥checkmark", ""),"")</f>
        <v/>
      </c>
      <c r="P22" s="3" t="str">
        <f>IFERROR(IF(COUNTIF(INDEX(summary_glance!$Z:$Z,MATCH($E$21&amp;"_"&amp;P$14,summary_glance!$X:$X,0),0),"*"&amp;$E$22&amp;"*")&gt;0,"¥checkmark", ""),"")</f>
        <v/>
      </c>
    </row>
    <row r="23" spans="2:16" ht="26" hidden="1" customHeight="1" outlineLevel="1">
      <c r="B23" s="19"/>
      <c r="C23" s="20" t="s">
        <v>131</v>
      </c>
      <c r="D23" s="20"/>
      <c r="E23" s="3" t="s">
        <v>39</v>
      </c>
      <c r="F23" s="16"/>
      <c r="G23" s="16" t="str">
        <f>IFERROR(IF(COUNTIF(INDEX(summary_glance!$Z:$Z,MATCH($E$21&amp;"_"&amp;G$14,summary_glance!$X:$X,0),0),"*"&amp;$E$22&amp;"*")&gt;0,"¥checkmark", ""),"")</f>
        <v/>
      </c>
      <c r="H23" s="16" t="str">
        <f>IFERROR(IF(COUNTIF(INDEX(summary_glance!$Z:$Z,MATCH($E$21&amp;"_"&amp;H$14,summary_glance!$X:$X,0),0),"*"&amp;$E$22&amp;"*")&gt;0,"¥checkmark", ""),"")</f>
        <v/>
      </c>
      <c r="I23" s="16" t="str">
        <f>IFERROR(IF(COUNTIF(INDEX(summary_glance!$Z:$Z,MATCH($E$21&amp;"_"&amp;I$14,summary_glance!$X:$X,0),0),"*"&amp;$E$22&amp;"*")&gt;0,"¥checkmark", ""),"")</f>
        <v/>
      </c>
      <c r="J23" s="16"/>
      <c r="K23" s="16" t="str">
        <f>IFERROR(IF(COUNTIF(INDEX(summary_glance!$Z:$Z,MATCH($E$21&amp;"_"&amp;K$14,summary_glance!$X:$X,0),0),"*"&amp;$E$22&amp;"*")&gt;0,"¥checkmark", ""),"")</f>
        <v/>
      </c>
      <c r="L23" s="16" t="str">
        <f>IFERROR(IF(COUNTIF(INDEX(summary_glance!$Z:$Z,MATCH($E$21&amp;"_"&amp;L$14,summary_glance!$X:$X,0),0),"*"&amp;$E$22&amp;"*")&gt;0,"¥checkmark", ""),"")</f>
        <v/>
      </c>
      <c r="M23" s="16" t="str">
        <f>IFERROR(IF(COUNTIF(INDEX(summary_glance!$Z:$Z,MATCH($E$21&amp;"_"&amp;M$14,summary_glance!$X:$X,0),0),"*"&amp;$E$22&amp;"*")&gt;0,"¥checkmark", ""),"")</f>
        <v/>
      </c>
      <c r="N23" s="16" t="str">
        <f>IFERROR(IF(COUNTIF(INDEX(summary_glance!$Z:$Z,MATCH($E$21&amp;"_"&amp;N$14,summary_glance!$X:$X,0),0),"*"&amp;$E$22&amp;"*")&gt;0,"¥checkmark", ""),"")</f>
        <v/>
      </c>
      <c r="O23" s="16" t="str">
        <f>IFERROR(IF(COUNTIF(INDEX(summary_glance!$Z:$Z,MATCH($E$21&amp;"_"&amp;O$14,summary_glance!$X:$X,0),0),"*"&amp;$E$22&amp;"*")&gt;0,"¥checkmark", ""),"")</f>
        <v/>
      </c>
      <c r="P23" s="16" t="str">
        <f>IFERROR(IF(COUNTIF(INDEX(summary_glance!$Z:$Z,MATCH($E$21&amp;"_"&amp;P$14,summary_glance!$X:$X,0),0),"*"&amp;$E$22&amp;"*")&gt;0,"¥checkmark", ""),"")</f>
        <v/>
      </c>
    </row>
    <row r="24" spans="2:16" ht="26" hidden="1" customHeight="1" outlineLevel="1">
      <c r="B24" s="20"/>
      <c r="C24" s="20" t="s">
        <v>132</v>
      </c>
      <c r="D24" s="20"/>
      <c r="E24" s="3" t="s">
        <v>606</v>
      </c>
      <c r="F24" s="16"/>
      <c r="G24" s="16" t="str">
        <f>IFERROR(IF(COUNTIF(INDEX(summary_glance!$Z:$Z,MATCH($E$21&amp;"_"&amp;G$14,summary_glance!$X:$X,0),0),"*"&amp;$E$22&amp;"*")&gt;0,"¥checkmark", ""),"")</f>
        <v/>
      </c>
      <c r="H24" s="16" t="str">
        <f>IFERROR(IF(COUNTIF(INDEX(summary_glance!$Z:$Z,MATCH($E$21&amp;"_"&amp;H$14,summary_glance!$X:$X,0),0),"*"&amp;$E$22&amp;"*")&gt;0,"¥checkmark", ""),"")</f>
        <v/>
      </c>
      <c r="I24" s="16" t="str">
        <f>IFERROR(IF(COUNTIF(INDEX(summary_glance!$Z:$Z,MATCH($E$21&amp;"_"&amp;I$14,summary_glance!$X:$X,0),0),"*"&amp;$E$22&amp;"*")&gt;0,"¥checkmark", ""),"")</f>
        <v/>
      </c>
      <c r="J24" s="16"/>
      <c r="K24" s="16" t="str">
        <f>IFERROR(IF(COUNTIF(INDEX(summary_glance!$Z:$Z,MATCH($E$21&amp;"_"&amp;K$14,summary_glance!$X:$X,0),0),"*"&amp;$E$22&amp;"*")&gt;0,"¥checkmark", ""),"")</f>
        <v/>
      </c>
      <c r="L24" s="16" t="str">
        <f>IFERROR(IF(COUNTIF(INDEX(summary_glance!$Z:$Z,MATCH($E$21&amp;"_"&amp;L$14,summary_glance!$X:$X,0),0),"*"&amp;$E$22&amp;"*")&gt;0,"¥checkmark", ""),"")</f>
        <v/>
      </c>
      <c r="M24" s="16" t="str">
        <f>IFERROR(IF(COUNTIF(INDEX(summary_glance!$Z:$Z,MATCH($E$21&amp;"_"&amp;M$14,summary_glance!$X:$X,0),0),"*"&amp;$E$22&amp;"*")&gt;0,"¥checkmark", ""),"")</f>
        <v/>
      </c>
      <c r="N24" s="16" t="str">
        <f>IFERROR(IF(COUNTIF(INDEX(summary_glance!$Z:$Z,MATCH($E$21&amp;"_"&amp;N$14,summary_glance!$X:$X,0),0),"*"&amp;$E$22&amp;"*")&gt;0,"¥checkmark", ""),"")</f>
        <v/>
      </c>
      <c r="O24" s="16" t="str">
        <f>IFERROR(IF(COUNTIF(INDEX(summary_glance!$Z:$Z,MATCH($E$21&amp;"_"&amp;O$14,summary_glance!$X:$X,0),0),"*"&amp;$E$22&amp;"*")&gt;0,"¥checkmark", ""),"")</f>
        <v/>
      </c>
      <c r="P24" s="16" t="str">
        <f>IFERROR(IF(COUNTIF(INDEX(summary_glance!$Z:$Z,MATCH($E$21&amp;"_"&amp;P$14,summary_glance!$X:$X,0),0),"*"&amp;$E$22&amp;"*")&gt;0,"¥checkmark", ""),"")</f>
        <v/>
      </c>
    </row>
    <row r="25" spans="2:16" ht="26" hidden="1" customHeight="1" outlineLevel="1">
      <c r="B25" s="12"/>
      <c r="C25" s="18" t="s">
        <v>133</v>
      </c>
      <c r="D25" s="18"/>
      <c r="E25" s="3" t="s">
        <v>607</v>
      </c>
      <c r="F25" s="4"/>
      <c r="G25" s="4" t="str">
        <f>IFERROR(IF(COUNTIF(INDEX(summary_glance!$Z:$Z,MATCH($E$21&amp;"_"&amp;G$14,summary_glance!$X:$X,0),0),"*"&amp;$E$22&amp;"*")&gt;0,"¥checkmark", ""),"")</f>
        <v/>
      </c>
      <c r="H25" s="4" t="str">
        <f>IFERROR(IF(COUNTIF(INDEX(summary_glance!$Z:$Z,MATCH($E$21&amp;"_"&amp;H$14,summary_glance!$X:$X,0),0),"*"&amp;$E$22&amp;"*")&gt;0,"¥checkmark", ""),"")</f>
        <v/>
      </c>
      <c r="I25" s="4" t="str">
        <f>IFERROR(IF(COUNTIF(INDEX(summary_glance!$Z:$Z,MATCH($E$21&amp;"_"&amp;I$14,summary_glance!$X:$X,0),0),"*"&amp;$E$22&amp;"*")&gt;0,"¥checkmark", ""),"")</f>
        <v/>
      </c>
      <c r="J25" s="4"/>
      <c r="K25" s="4" t="str">
        <f>IFERROR(IF(COUNTIF(INDEX(summary_glance!$Z:$Z,MATCH($E$21&amp;"_"&amp;K$14,summary_glance!$X:$X,0),0),"*"&amp;$E$22&amp;"*")&gt;0,"¥checkmark", ""),"")</f>
        <v/>
      </c>
      <c r="L25" s="4" t="str">
        <f>IFERROR(IF(COUNTIF(INDEX(summary_glance!$Z:$Z,MATCH($E$21&amp;"_"&amp;L$14,summary_glance!$X:$X,0),0),"*"&amp;$E$22&amp;"*")&gt;0,"¥checkmark", ""),"")</f>
        <v/>
      </c>
      <c r="M25" s="4" t="str">
        <f>IFERROR(IF(COUNTIF(INDEX(summary_glance!$Z:$Z,MATCH($E$21&amp;"_"&amp;M$14,summary_glance!$X:$X,0),0),"*"&amp;$E$22&amp;"*")&gt;0,"¥checkmark", ""),"")</f>
        <v/>
      </c>
      <c r="N25" s="4" t="str">
        <f>IFERROR(IF(COUNTIF(INDEX(summary_glance!$Z:$Z,MATCH($E$21&amp;"_"&amp;N$14,summary_glance!$X:$X,0),0),"*"&amp;$E$22&amp;"*")&gt;0,"¥checkmark", ""),"")</f>
        <v/>
      </c>
      <c r="O25" s="4" t="str">
        <f>IFERROR(IF(COUNTIF(INDEX(summary_glance!$Z:$Z,MATCH($E$21&amp;"_"&amp;O$14,summary_glance!$X:$X,0),0),"*"&amp;$E$22&amp;"*")&gt;0,"¥checkmark", ""),"")</f>
        <v/>
      </c>
      <c r="P25" s="4" t="str">
        <f>IFERROR(IF(COUNTIF(INDEX(summary_glance!$Z:$Z,MATCH($E$21&amp;"_"&amp;P$14,summary_glance!$X:$X,0),0),"*"&amp;$E$22&amp;"*")&gt;0,"¥checkmark", ""),"")</f>
        <v/>
      </c>
    </row>
    <row r="26" spans="2:16" ht="26" customHeight="1" collapsed="1">
      <c r="B26" s="19"/>
      <c r="C26" s="20" t="s">
        <v>165</v>
      </c>
      <c r="D26" s="2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2:16" ht="26" customHeight="1" thickBot="1">
      <c r="B27" s="20"/>
      <c r="C27" s="29" t="s">
        <v>1162</v>
      </c>
      <c r="D27" s="29"/>
      <c r="E27" s="5"/>
      <c r="F27" s="5"/>
      <c r="G27" s="5" t="str">
        <f>IF(COUNTIFS(G22:G25,"*checkmark*")&gt;0, "¥checkmark","")</f>
        <v/>
      </c>
      <c r="H27" s="5" t="str">
        <f t="shared" ref="H27:J27" si="4">IF(COUNTIFS(H22:H25,"*checkmark*")&gt;0, "¥checkmark","")</f>
        <v/>
      </c>
      <c r="I27" s="5" t="str">
        <f t="shared" si="4"/>
        <v/>
      </c>
      <c r="J27" s="5" t="str">
        <f t="shared" si="4"/>
        <v/>
      </c>
      <c r="K27" s="5" t="str">
        <f t="shared" ref="K27:P27" si="5">IF(COUNTIFS(K22:K25,"*checkmark*")&gt;0, "\checkmark","")</f>
        <v/>
      </c>
      <c r="L27" s="5" t="str">
        <f t="shared" si="5"/>
        <v/>
      </c>
      <c r="M27" s="5" t="str">
        <f t="shared" si="5"/>
        <v/>
      </c>
      <c r="N27" s="5" t="str">
        <f t="shared" si="5"/>
        <v/>
      </c>
      <c r="O27" s="5" t="str">
        <f t="shared" si="5"/>
        <v/>
      </c>
      <c r="P27" s="5" t="str">
        <f t="shared" si="5"/>
        <v/>
      </c>
    </row>
    <row r="28" spans="2:16" ht="22" thickTop="1">
      <c r="C28" s="14" t="s">
        <v>164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C8-3F22-6F47-9BBA-729AC5BD0AE5}">
  <dimension ref="A1:AF765"/>
  <sheetViews>
    <sheetView zoomScale="125" workbookViewId="0">
      <selection sqref="A1:R1048576"/>
    </sheetView>
  </sheetViews>
  <sheetFormatPr baseColWidth="10" defaultRowHeight="20"/>
  <cols>
    <col min="24" max="24" width="52.140625" bestFit="1" customWidth="1"/>
  </cols>
  <sheetData>
    <row r="1" spans="1:32">
      <c r="B1" t="s">
        <v>155</v>
      </c>
      <c r="C1" t="s">
        <v>156</v>
      </c>
      <c r="D1" t="s">
        <v>157</v>
      </c>
      <c r="E1" t="s">
        <v>114</v>
      </c>
      <c r="F1" t="s">
        <v>115</v>
      </c>
      <c r="G1" t="s">
        <v>158</v>
      </c>
      <c r="H1" t="s">
        <v>159</v>
      </c>
      <c r="I1" t="s">
        <v>154</v>
      </c>
      <c r="J1" t="s">
        <v>281</v>
      </c>
      <c r="K1" t="s">
        <v>192</v>
      </c>
      <c r="L1" t="s">
        <v>193</v>
      </c>
      <c r="M1" t="s">
        <v>282</v>
      </c>
      <c r="N1" t="s">
        <v>3</v>
      </c>
      <c r="O1" t="s">
        <v>283</v>
      </c>
      <c r="P1" t="s">
        <v>284</v>
      </c>
      <c r="Q1" t="s">
        <v>285</v>
      </c>
      <c r="R1" t="s">
        <v>286</v>
      </c>
      <c r="X1" t="s">
        <v>73</v>
      </c>
      <c r="Y1" t="s">
        <v>160</v>
      </c>
      <c r="Z1" t="s">
        <v>128</v>
      </c>
      <c r="AA1" t="s">
        <v>232</v>
      </c>
      <c r="AB1" t="s">
        <v>233</v>
      </c>
      <c r="AC1" t="s">
        <v>608</v>
      </c>
      <c r="AD1" t="s">
        <v>941</v>
      </c>
      <c r="AE1" t="s">
        <v>609</v>
      </c>
      <c r="AF1" t="s">
        <v>610</v>
      </c>
    </row>
    <row r="2" spans="1:32">
      <c r="A2">
        <v>1</v>
      </c>
      <c r="B2">
        <v>1.23914596375007E-2</v>
      </c>
      <c r="C2">
        <v>1.23804339598131E-2</v>
      </c>
      <c r="D2">
        <v>0.99378218313856104</v>
      </c>
      <c r="E2">
        <v>1123.8728347086501</v>
      </c>
      <c r="F2">
        <v>0</v>
      </c>
      <c r="G2">
        <v>179147</v>
      </c>
      <c r="H2">
        <v>179147</v>
      </c>
      <c r="I2">
        <v>179150</v>
      </c>
      <c r="J2" t="s">
        <v>195</v>
      </c>
      <c r="K2">
        <v>0.355009416519242</v>
      </c>
      <c r="L2">
        <v>7.8767574438833397E-3</v>
      </c>
      <c r="M2">
        <v>0</v>
      </c>
      <c r="N2" t="s">
        <v>287</v>
      </c>
      <c r="O2" t="b">
        <v>1</v>
      </c>
      <c r="P2" t="s">
        <v>288</v>
      </c>
      <c r="Q2">
        <v>0</v>
      </c>
      <c r="R2">
        <v>14</v>
      </c>
      <c r="X2" t="str">
        <f>N2</f>
        <v>grade4_all_grade_t8_ra_basic_zkokugo_level</v>
      </c>
      <c r="Y2">
        <f>I2</f>
        <v>179150</v>
      </c>
      <c r="Z2" t="str">
        <f>J2</f>
        <v>zkokugo_level ~ relative_age + I(relative_age^2) | 0 | 0 | school_id</v>
      </c>
      <c r="AA2" t="str">
        <f>TEXT(K2, "0.000")</f>
        <v>0.355</v>
      </c>
      <c r="AB2" t="str">
        <f>TEXT(L2, "0.000")</f>
        <v>0.008</v>
      </c>
      <c r="AC2" t="str">
        <f>+TEXT(Q2,"0.000")</f>
        <v>0.000</v>
      </c>
      <c r="AD2" t="str">
        <f>CONCATENATE(TEXT(Q2,"0.000"),", ",R2,)</f>
        <v>0.000, 14</v>
      </c>
      <c r="AE2" t="str">
        <f>CONCATENATE(AA2,"
(",AB2,")")</f>
        <v>0.355
(0.008)</v>
      </c>
      <c r="AF2" t="str">
        <f>CONCATENATE(AA2,"
(",AB2,", ",TEXT(Q2,"0.000"),")")</f>
        <v>0.355
(0.008, 0.000)</v>
      </c>
    </row>
    <row r="3" spans="1:32">
      <c r="A3">
        <v>2</v>
      </c>
      <c r="B3">
        <v>9.9949860830959598E-3</v>
      </c>
      <c r="C3">
        <v>9.9840813829305004E-3</v>
      </c>
      <c r="D3">
        <v>0.99498721678560598</v>
      </c>
      <c r="E3">
        <v>916.57596554576298</v>
      </c>
      <c r="F3">
        <v>0</v>
      </c>
      <c r="G3">
        <v>181574</v>
      </c>
      <c r="H3">
        <v>181574</v>
      </c>
      <c r="I3">
        <v>181577</v>
      </c>
      <c r="J3" t="s">
        <v>195</v>
      </c>
      <c r="K3">
        <v>0.318910867917299</v>
      </c>
      <c r="L3">
        <v>7.8431035348863008E-3</v>
      </c>
      <c r="M3">
        <v>0</v>
      </c>
      <c r="N3" t="s">
        <v>289</v>
      </c>
      <c r="O3" t="b">
        <v>1</v>
      </c>
      <c r="P3" t="s">
        <v>288</v>
      </c>
      <c r="Q3">
        <v>0</v>
      </c>
      <c r="R3">
        <v>14</v>
      </c>
      <c r="X3" t="str">
        <f t="shared" ref="X3:X66" si="0">N3</f>
        <v>grade5_all_grade_t8_ra_basic_zkokugo_level</v>
      </c>
      <c r="Y3">
        <f t="shared" ref="Y3:Y66" si="1">I3</f>
        <v>181577</v>
      </c>
      <c r="Z3" t="str">
        <f t="shared" ref="Z3:Z66" si="2">J3</f>
        <v>zkokugo_level ~ relative_age + I(relative_age^2) | 0 | 0 | school_id</v>
      </c>
      <c r="AA3" t="str">
        <f t="shared" ref="AA3:AA66" si="3">TEXT(K3, "0.000")</f>
        <v>0.319</v>
      </c>
      <c r="AB3" t="str">
        <f t="shared" ref="AB3:AB66" si="4">TEXT(L3, "0.000")</f>
        <v>0.008</v>
      </c>
      <c r="AC3" t="str">
        <f t="shared" ref="AC3:AC66" si="5">+TEXT(Q3,"0.000")</f>
        <v>0.000</v>
      </c>
      <c r="AD3" t="str">
        <f t="shared" ref="AD3:AD66" si="6">CONCATENATE(TEXT(Q3,"0.000"),", ",R3,)</f>
        <v>0.000, 14</v>
      </c>
      <c r="AE3" t="str">
        <f t="shared" ref="AE3:AE66" si="7">CONCATENATE(AA3,"
(",AB3,")")</f>
        <v>0.319
(0.008)</v>
      </c>
      <c r="AF3" t="str">
        <f t="shared" ref="AF3:AF66" si="8">CONCATENATE(AA3,"
(",AB3,", ",TEXT(Q3,"0.000"),")")</f>
        <v>0.319
(0.008, 0.000)</v>
      </c>
    </row>
    <row r="4" spans="1:32">
      <c r="A4">
        <v>3</v>
      </c>
      <c r="B4">
        <v>7.44355250127114E-3</v>
      </c>
      <c r="C4">
        <v>7.4326733819913803E-3</v>
      </c>
      <c r="D4">
        <v>0.99626854208038396</v>
      </c>
      <c r="E4">
        <v>684.20543150453102</v>
      </c>
      <c r="F4" s="17">
        <v>9.1627146677602196E-297</v>
      </c>
      <c r="G4">
        <v>182470</v>
      </c>
      <c r="H4">
        <v>182470</v>
      </c>
      <c r="I4">
        <v>182473</v>
      </c>
      <c r="J4" t="s">
        <v>195</v>
      </c>
      <c r="K4">
        <v>0.27531776567386501</v>
      </c>
      <c r="L4">
        <v>7.9115691648357408E-3</v>
      </c>
      <c r="M4" s="17">
        <v>2.4846433177919E-265</v>
      </c>
      <c r="N4" t="s">
        <v>290</v>
      </c>
      <c r="O4" t="b">
        <v>1</v>
      </c>
      <c r="P4" t="s">
        <v>288</v>
      </c>
      <c r="Q4" s="17">
        <v>6.9570012898173298E-265</v>
      </c>
      <c r="R4">
        <v>14</v>
      </c>
      <c r="X4" t="str">
        <f t="shared" si="0"/>
        <v>grade6_all_grade_t8_ra_basic_zkokugo_level</v>
      </c>
      <c r="Y4">
        <f t="shared" si="1"/>
        <v>182473</v>
      </c>
      <c r="Z4" t="str">
        <f t="shared" si="2"/>
        <v>zkokugo_level ~ relative_age + I(relative_age^2) | 0 | 0 | school_id</v>
      </c>
      <c r="AA4" t="str">
        <f t="shared" si="3"/>
        <v>0.275</v>
      </c>
      <c r="AB4" t="str">
        <f t="shared" si="4"/>
        <v>0.008</v>
      </c>
      <c r="AC4" t="str">
        <f t="shared" si="5"/>
        <v>0.000</v>
      </c>
      <c r="AD4" t="str">
        <f t="shared" si="6"/>
        <v>0.000, 14</v>
      </c>
      <c r="AE4" t="str">
        <f t="shared" si="7"/>
        <v>0.275
(0.008)</v>
      </c>
      <c r="AF4" t="str">
        <f t="shared" si="8"/>
        <v>0.275
(0.008, 0.000)</v>
      </c>
    </row>
    <row r="5" spans="1:32">
      <c r="A5">
        <v>4</v>
      </c>
      <c r="B5">
        <v>5.9257772356115903E-3</v>
      </c>
      <c r="C5">
        <v>5.91462296445322E-3</v>
      </c>
      <c r="D5">
        <v>0.99702991210339598</v>
      </c>
      <c r="E5">
        <v>531.25633683340402</v>
      </c>
      <c r="F5" s="17">
        <v>9.1888556732476495E-231</v>
      </c>
      <c r="G5">
        <v>178241</v>
      </c>
      <c r="H5">
        <v>178241</v>
      </c>
      <c r="I5">
        <v>178244</v>
      </c>
      <c r="J5" t="s">
        <v>195</v>
      </c>
      <c r="K5">
        <v>0.24533014223744801</v>
      </c>
      <c r="L5">
        <v>7.8326195332370299E-3</v>
      </c>
      <c r="M5" s="17">
        <v>2.3714479185782801E-215</v>
      </c>
      <c r="N5" t="s">
        <v>291</v>
      </c>
      <c r="O5" t="b">
        <v>1</v>
      </c>
      <c r="P5" t="s">
        <v>288</v>
      </c>
      <c r="Q5" s="17">
        <v>5.5333784766826499E-215</v>
      </c>
      <c r="R5">
        <v>14</v>
      </c>
      <c r="X5" t="str">
        <f t="shared" si="0"/>
        <v>grade7_all_grade_t8_ra_basic_zkokugo_level</v>
      </c>
      <c r="Y5">
        <f t="shared" si="1"/>
        <v>178244</v>
      </c>
      <c r="Z5" t="str">
        <f t="shared" si="2"/>
        <v>zkokugo_level ~ relative_age + I(relative_age^2) | 0 | 0 | school_id</v>
      </c>
      <c r="AA5" t="str">
        <f t="shared" si="3"/>
        <v>0.245</v>
      </c>
      <c r="AB5" t="str">
        <f t="shared" si="4"/>
        <v>0.008</v>
      </c>
      <c r="AC5" t="str">
        <f t="shared" si="5"/>
        <v>0.000</v>
      </c>
      <c r="AD5" t="str">
        <f t="shared" si="6"/>
        <v>0.000, 14</v>
      </c>
      <c r="AE5" t="str">
        <f t="shared" si="7"/>
        <v>0.245
(0.008)</v>
      </c>
      <c r="AF5" t="str">
        <f t="shared" si="8"/>
        <v>0.245
(0.008, 0.000)</v>
      </c>
    </row>
    <row r="6" spans="1:32">
      <c r="A6">
        <v>5</v>
      </c>
      <c r="B6">
        <v>4.2632246645177398E-3</v>
      </c>
      <c r="C6">
        <v>4.2522490325044302E-3</v>
      </c>
      <c r="D6">
        <v>0.99786336114698004</v>
      </c>
      <c r="E6">
        <v>388.42634841562398</v>
      </c>
      <c r="F6" s="17">
        <v>4.6631249940342901E-169</v>
      </c>
      <c r="G6">
        <v>181445</v>
      </c>
      <c r="H6">
        <v>181445</v>
      </c>
      <c r="I6">
        <v>181448</v>
      </c>
      <c r="J6" t="s">
        <v>195</v>
      </c>
      <c r="K6">
        <v>0.20615116498679001</v>
      </c>
      <c r="L6">
        <v>7.4846009609150898E-3</v>
      </c>
      <c r="M6" s="17">
        <v>5.3127640585807801E-167</v>
      </c>
      <c r="N6" t="s">
        <v>292</v>
      </c>
      <c r="O6" t="b">
        <v>1</v>
      </c>
      <c r="P6" t="s">
        <v>288</v>
      </c>
      <c r="Q6" s="17">
        <v>8.2642996466812096E-167</v>
      </c>
      <c r="R6">
        <v>14</v>
      </c>
      <c r="X6" t="str">
        <f t="shared" si="0"/>
        <v>grade8_all_grade_t8_ra_basic_zkokugo_level</v>
      </c>
      <c r="Y6">
        <f t="shared" si="1"/>
        <v>181448</v>
      </c>
      <c r="Z6" t="str">
        <f t="shared" si="2"/>
        <v>zkokugo_level ~ relative_age + I(relative_age^2) | 0 | 0 | school_id</v>
      </c>
      <c r="AA6" t="str">
        <f t="shared" si="3"/>
        <v>0.206</v>
      </c>
      <c r="AB6" t="str">
        <f t="shared" si="4"/>
        <v>0.007</v>
      </c>
      <c r="AC6" t="str">
        <f t="shared" si="5"/>
        <v>0.000</v>
      </c>
      <c r="AD6" t="str">
        <f t="shared" si="6"/>
        <v>0.000, 14</v>
      </c>
      <c r="AE6" t="str">
        <f t="shared" si="7"/>
        <v>0.206
(0.007)</v>
      </c>
      <c r="AF6" t="str">
        <f t="shared" si="8"/>
        <v>0.206
(0.007, 0.000)</v>
      </c>
    </row>
    <row r="7" spans="1:32">
      <c r="A7">
        <v>6</v>
      </c>
      <c r="B7">
        <v>3.0525281864812702E-3</v>
      </c>
      <c r="C7">
        <v>3.0380359857629098E-3</v>
      </c>
      <c r="D7">
        <v>0.99847256938465101</v>
      </c>
      <c r="E7">
        <v>210.63248058840401</v>
      </c>
      <c r="F7" s="17">
        <v>4.6050630853937603E-92</v>
      </c>
      <c r="G7">
        <v>137584</v>
      </c>
      <c r="H7">
        <v>137584</v>
      </c>
      <c r="I7">
        <v>137587</v>
      </c>
      <c r="J7" t="s">
        <v>195</v>
      </c>
      <c r="K7">
        <v>0.17324368083619501</v>
      </c>
      <c r="L7">
        <v>7.8784910989408499E-3</v>
      </c>
      <c r="M7" s="17">
        <v>3.63370340355125E-107</v>
      </c>
      <c r="N7" t="s">
        <v>293</v>
      </c>
      <c r="O7" t="b">
        <v>1</v>
      </c>
      <c r="P7" t="s">
        <v>288</v>
      </c>
      <c r="Q7" s="17">
        <v>4.6247134227015899E-107</v>
      </c>
      <c r="R7">
        <v>14</v>
      </c>
      <c r="X7" t="str">
        <f t="shared" si="0"/>
        <v>grade9_all_grade_t8_ra_basic_zkokugo_level</v>
      </c>
      <c r="Y7">
        <f t="shared" si="1"/>
        <v>137587</v>
      </c>
      <c r="Z7" t="str">
        <f t="shared" si="2"/>
        <v>zkokugo_level ~ relative_age + I(relative_age^2) | 0 | 0 | school_id</v>
      </c>
      <c r="AA7" t="str">
        <f t="shared" si="3"/>
        <v>0.173</v>
      </c>
      <c r="AB7" t="str">
        <f t="shared" si="4"/>
        <v>0.008</v>
      </c>
      <c r="AC7" t="str">
        <f t="shared" si="5"/>
        <v>0.000</v>
      </c>
      <c r="AD7" t="str">
        <f t="shared" si="6"/>
        <v>0.000, 14</v>
      </c>
      <c r="AE7" t="str">
        <f t="shared" si="7"/>
        <v>0.173
(0.008)</v>
      </c>
      <c r="AF7" t="str">
        <f t="shared" si="8"/>
        <v>0.173
(0.008, 0.000)</v>
      </c>
    </row>
    <row r="8" spans="1:32">
      <c r="A8">
        <v>7</v>
      </c>
      <c r="B8">
        <v>0.125811153086404</v>
      </c>
      <c r="C8">
        <v>0.121072290661792</v>
      </c>
      <c r="D8">
        <v>0.93622992911994196</v>
      </c>
      <c r="E8">
        <v>26.548808936294702</v>
      </c>
      <c r="F8">
        <v>0</v>
      </c>
      <c r="G8">
        <v>133189</v>
      </c>
      <c r="H8">
        <v>133189</v>
      </c>
      <c r="I8">
        <v>133912</v>
      </c>
      <c r="J8" t="s">
        <v>217</v>
      </c>
      <c r="K8">
        <v>0.345892051365776</v>
      </c>
      <c r="L8">
        <v>8.4914146656127204E-3</v>
      </c>
      <c r="M8">
        <v>0</v>
      </c>
      <c r="N8" t="s">
        <v>294</v>
      </c>
      <c r="O8" t="b">
        <v>1</v>
      </c>
      <c r="P8" t="s">
        <v>295</v>
      </c>
      <c r="Q8">
        <v>0</v>
      </c>
      <c r="R8">
        <v>14</v>
      </c>
      <c r="X8" t="str">
        <f t="shared" si="0"/>
        <v>grade4_all_grade_t8_ra_cont_zkokugo_level</v>
      </c>
      <c r="Y8">
        <f t="shared" si="1"/>
        <v>133912</v>
      </c>
      <c r="Z8" t="str">
        <f t="shared" si="2"/>
        <v>zkokugo_level ~ relative_age + I(relative_age^2) + as.factor(sex) +      as.factor(book) + as.factor(year) | as.factor(school_id) |      0 | school_id</v>
      </c>
      <c r="AA8" t="str">
        <f t="shared" si="3"/>
        <v>0.346</v>
      </c>
      <c r="AB8" t="str">
        <f t="shared" si="4"/>
        <v>0.008</v>
      </c>
      <c r="AC8" t="str">
        <f t="shared" si="5"/>
        <v>0.000</v>
      </c>
      <c r="AD8" t="str">
        <f t="shared" si="6"/>
        <v>0.000, 14</v>
      </c>
      <c r="AE8" t="str">
        <f t="shared" si="7"/>
        <v>0.346
(0.008)</v>
      </c>
      <c r="AF8" t="str">
        <f t="shared" si="8"/>
        <v>0.346
(0.008, 0.000)</v>
      </c>
    </row>
    <row r="9" spans="1:32">
      <c r="A9">
        <v>8</v>
      </c>
      <c r="B9">
        <v>0.12480425784174499</v>
      </c>
      <c r="C9">
        <v>0.12011671647481501</v>
      </c>
      <c r="D9">
        <v>0.93741870399971505</v>
      </c>
      <c r="E9">
        <v>26.624673378296201</v>
      </c>
      <c r="F9">
        <v>0</v>
      </c>
      <c r="G9">
        <v>134989</v>
      </c>
      <c r="H9">
        <v>134989</v>
      </c>
      <c r="I9">
        <v>135713</v>
      </c>
      <c r="J9" t="s">
        <v>217</v>
      </c>
      <c r="K9">
        <v>0.32004932599008201</v>
      </c>
      <c r="L9">
        <v>8.6987131081663806E-3</v>
      </c>
      <c r="M9" s="17">
        <v>2.4137775594715301E-296</v>
      </c>
      <c r="N9" t="s">
        <v>296</v>
      </c>
      <c r="O9" t="b">
        <v>1</v>
      </c>
      <c r="P9" t="s">
        <v>295</v>
      </c>
      <c r="Q9" s="17">
        <v>1.1264295277533801E-295</v>
      </c>
      <c r="R9">
        <v>14</v>
      </c>
      <c r="X9" t="str">
        <f t="shared" si="0"/>
        <v>grade5_all_grade_t8_ra_cont_zkokugo_level</v>
      </c>
      <c r="Y9">
        <f t="shared" si="1"/>
        <v>135713</v>
      </c>
      <c r="Z9" t="str">
        <f t="shared" si="2"/>
        <v>zkokugo_level ~ relative_age + I(relative_age^2) + as.factor(sex) +      as.factor(book) + as.factor(year) | as.factor(school_id) |      0 | school_id</v>
      </c>
      <c r="AA9" t="str">
        <f t="shared" si="3"/>
        <v>0.320</v>
      </c>
      <c r="AB9" t="str">
        <f t="shared" si="4"/>
        <v>0.009</v>
      </c>
      <c r="AC9" t="str">
        <f t="shared" si="5"/>
        <v>0.000</v>
      </c>
      <c r="AD9" t="str">
        <f t="shared" si="6"/>
        <v>0.000, 14</v>
      </c>
      <c r="AE9" t="str">
        <f t="shared" si="7"/>
        <v>0.320
(0.009)</v>
      </c>
      <c r="AF9" t="str">
        <f t="shared" si="8"/>
        <v>0.320
(0.009, 0.000)</v>
      </c>
    </row>
    <row r="10" spans="1:32">
      <c r="A10">
        <v>9</v>
      </c>
      <c r="B10">
        <v>0.125991976457101</v>
      </c>
      <c r="C10">
        <v>0.121384062318779</v>
      </c>
      <c r="D10">
        <v>0.93724432860915996</v>
      </c>
      <c r="E10">
        <v>27.342518257725899</v>
      </c>
      <c r="F10">
        <v>0</v>
      </c>
      <c r="G10">
        <v>137325</v>
      </c>
      <c r="H10">
        <v>137325</v>
      </c>
      <c r="I10">
        <v>138050</v>
      </c>
      <c r="J10" t="s">
        <v>217</v>
      </c>
      <c r="K10">
        <v>0.27633047811177902</v>
      </c>
      <c r="L10">
        <v>8.3022112533832505E-3</v>
      </c>
      <c r="M10" s="17">
        <v>6.5887908757092295E-243</v>
      </c>
      <c r="N10" t="s">
        <v>297</v>
      </c>
      <c r="O10" t="b">
        <v>1</v>
      </c>
      <c r="P10" t="s">
        <v>295</v>
      </c>
      <c r="Q10" s="17">
        <v>2.3060768064982301E-242</v>
      </c>
      <c r="R10">
        <v>14</v>
      </c>
      <c r="X10" t="str">
        <f t="shared" si="0"/>
        <v>grade6_all_grade_t8_ra_cont_zkokugo_level</v>
      </c>
      <c r="Y10">
        <f t="shared" si="1"/>
        <v>138050</v>
      </c>
      <c r="Z10" t="str">
        <f t="shared" si="2"/>
        <v>zkokugo_level ~ relative_age + I(relative_age^2) + as.factor(sex) +      as.factor(book) + as.factor(year) | as.factor(school_id) |      0 | school_id</v>
      </c>
      <c r="AA10" t="str">
        <f t="shared" si="3"/>
        <v>0.276</v>
      </c>
      <c r="AB10" t="str">
        <f t="shared" si="4"/>
        <v>0.008</v>
      </c>
      <c r="AC10" t="str">
        <f t="shared" si="5"/>
        <v>0.000</v>
      </c>
      <c r="AD10" t="str">
        <f t="shared" si="6"/>
        <v>0.000, 14</v>
      </c>
      <c r="AE10" t="str">
        <f t="shared" si="7"/>
        <v>0.276
(0.008)</v>
      </c>
      <c r="AF10" t="str">
        <f t="shared" si="8"/>
        <v>0.276
(0.008, 0.000)</v>
      </c>
    </row>
    <row r="11" spans="1:32">
      <c r="A11">
        <v>10</v>
      </c>
      <c r="B11">
        <v>0.10140620537356</v>
      </c>
      <c r="C11">
        <v>9.8889135920824503E-2</v>
      </c>
      <c r="D11">
        <v>0.94870114162163399</v>
      </c>
      <c r="E11">
        <v>40.287408543045402</v>
      </c>
      <c r="F11">
        <v>0</v>
      </c>
      <c r="G11">
        <v>132090</v>
      </c>
      <c r="H11">
        <v>132090</v>
      </c>
      <c r="I11">
        <v>132461</v>
      </c>
      <c r="J11" t="s">
        <v>217</v>
      </c>
      <c r="K11">
        <v>0.24153226094281299</v>
      </c>
      <c r="L11">
        <v>8.3391362497767796E-3</v>
      </c>
      <c r="M11" s="17">
        <v>1.8862756564605001E-184</v>
      </c>
      <c r="N11" t="s">
        <v>298</v>
      </c>
      <c r="O11" t="b">
        <v>1</v>
      </c>
      <c r="P11" t="s">
        <v>295</v>
      </c>
      <c r="Q11" s="17">
        <v>4.4013098650744998E-184</v>
      </c>
      <c r="R11">
        <v>14</v>
      </c>
      <c r="X11" t="str">
        <f t="shared" si="0"/>
        <v>grade7_all_grade_t8_ra_cont_zkokugo_level</v>
      </c>
      <c r="Y11">
        <f t="shared" si="1"/>
        <v>132461</v>
      </c>
      <c r="Z11" t="str">
        <f t="shared" si="2"/>
        <v>zkokugo_level ~ relative_age + I(relative_age^2) + as.factor(sex) +      as.factor(book) + as.factor(year) | as.factor(school_id) |      0 | school_id</v>
      </c>
      <c r="AA11" t="str">
        <f t="shared" si="3"/>
        <v>0.242</v>
      </c>
      <c r="AB11" t="str">
        <f t="shared" si="4"/>
        <v>0.008</v>
      </c>
      <c r="AC11" t="str">
        <f t="shared" si="5"/>
        <v>0.000</v>
      </c>
      <c r="AD11" t="str">
        <f t="shared" si="6"/>
        <v>0.000, 14</v>
      </c>
      <c r="AE11" t="str">
        <f t="shared" si="7"/>
        <v>0.242
(0.008)</v>
      </c>
      <c r="AF11" t="str">
        <f t="shared" si="8"/>
        <v>0.242
(0.008, 0.000)</v>
      </c>
    </row>
    <row r="12" spans="1:32">
      <c r="A12">
        <v>11</v>
      </c>
      <c r="B12">
        <v>9.2289553212032402E-2</v>
      </c>
      <c r="C12">
        <v>8.9784366357258505E-2</v>
      </c>
      <c r="D12">
        <v>0.95377121548462795</v>
      </c>
      <c r="E12">
        <v>36.839389060407299</v>
      </c>
      <c r="F12">
        <v>0</v>
      </c>
      <c r="G12">
        <v>134063</v>
      </c>
      <c r="H12">
        <v>134063</v>
      </c>
      <c r="I12">
        <v>134434</v>
      </c>
      <c r="J12" t="s">
        <v>217</v>
      </c>
      <c r="K12">
        <v>0.215498595814931</v>
      </c>
      <c r="L12">
        <v>8.3963358291868004E-3</v>
      </c>
      <c r="M12" s="17">
        <v>2.8178564168928999E-145</v>
      </c>
      <c r="N12" t="s">
        <v>299</v>
      </c>
      <c r="O12" t="b">
        <v>1</v>
      </c>
      <c r="P12" t="s">
        <v>295</v>
      </c>
      <c r="Q12" s="17">
        <v>4.3833322040556198E-145</v>
      </c>
      <c r="R12">
        <v>14</v>
      </c>
      <c r="X12" t="str">
        <f t="shared" si="0"/>
        <v>grade8_all_grade_t8_ra_cont_zkokugo_level</v>
      </c>
      <c r="Y12">
        <f t="shared" si="1"/>
        <v>134434</v>
      </c>
      <c r="Z12" t="str">
        <f t="shared" si="2"/>
        <v>zkokugo_level ~ relative_age + I(relative_age^2) + as.factor(sex) +      as.factor(book) + as.factor(year) | as.factor(school_id) |      0 | school_id</v>
      </c>
      <c r="AA12" t="str">
        <f t="shared" si="3"/>
        <v>0.215</v>
      </c>
      <c r="AB12" t="str">
        <f t="shared" si="4"/>
        <v>0.008</v>
      </c>
      <c r="AC12" t="str">
        <f t="shared" si="5"/>
        <v>0.000</v>
      </c>
      <c r="AD12" t="str">
        <f t="shared" si="6"/>
        <v>0.000, 14</v>
      </c>
      <c r="AE12" t="str">
        <f t="shared" si="7"/>
        <v>0.215
(0.008)</v>
      </c>
      <c r="AF12" t="str">
        <f t="shared" si="8"/>
        <v>0.215
(0.008, 0.000)</v>
      </c>
    </row>
    <row r="13" spans="1:32">
      <c r="A13">
        <v>12</v>
      </c>
      <c r="B13">
        <v>9.0827510782657897E-2</v>
      </c>
      <c r="C13">
        <v>8.8387348900167903E-2</v>
      </c>
      <c r="D13">
        <v>0.954488618794608</v>
      </c>
      <c r="E13">
        <v>37.221920166202999</v>
      </c>
      <c r="F13">
        <v>0</v>
      </c>
      <c r="G13">
        <v>137112</v>
      </c>
      <c r="H13">
        <v>137112</v>
      </c>
      <c r="I13">
        <v>137481</v>
      </c>
      <c r="J13" t="s">
        <v>217</v>
      </c>
      <c r="K13">
        <v>0.18112505273770799</v>
      </c>
      <c r="L13">
        <v>7.6303986091683E-3</v>
      </c>
      <c r="M13" s="17">
        <v>1.4862637081146301E-124</v>
      </c>
      <c r="N13" t="s">
        <v>300</v>
      </c>
      <c r="O13" t="b">
        <v>1</v>
      </c>
      <c r="P13" t="s">
        <v>295</v>
      </c>
      <c r="Q13" s="17">
        <v>2.0807691913604801E-124</v>
      </c>
      <c r="R13">
        <v>14</v>
      </c>
      <c r="X13" t="str">
        <f t="shared" si="0"/>
        <v>grade9_all_grade_t8_ra_cont_zkokugo_level</v>
      </c>
      <c r="Y13">
        <f t="shared" si="1"/>
        <v>137481</v>
      </c>
      <c r="Z13" t="str">
        <f t="shared" si="2"/>
        <v>zkokugo_level ~ relative_age + I(relative_age^2) + as.factor(sex) +      as.factor(book) + as.factor(year) | as.factor(school_id) |      0 | school_id</v>
      </c>
      <c r="AA13" t="str">
        <f t="shared" si="3"/>
        <v>0.181</v>
      </c>
      <c r="AB13" t="str">
        <f t="shared" si="4"/>
        <v>0.008</v>
      </c>
      <c r="AC13" t="str">
        <f t="shared" si="5"/>
        <v>0.000</v>
      </c>
      <c r="AD13" t="str">
        <f t="shared" si="6"/>
        <v>0.000, 14</v>
      </c>
      <c r="AE13" t="str">
        <f t="shared" si="7"/>
        <v>0.181
(0.008)</v>
      </c>
      <c r="AF13" t="str">
        <f t="shared" si="8"/>
        <v>0.181
(0.008, 0.000)</v>
      </c>
    </row>
    <row r="14" spans="1:32">
      <c r="A14">
        <v>13</v>
      </c>
      <c r="B14">
        <v>0.12313672306915199</v>
      </c>
      <c r="C14">
        <v>0.117453947581799</v>
      </c>
      <c r="D14">
        <v>0.93708058489535895</v>
      </c>
      <c r="E14">
        <v>21.6684124409257</v>
      </c>
      <c r="F14">
        <v>0</v>
      </c>
      <c r="G14">
        <v>111406</v>
      </c>
      <c r="H14">
        <v>111406</v>
      </c>
      <c r="I14">
        <v>112129</v>
      </c>
      <c r="J14" t="s">
        <v>217</v>
      </c>
      <c r="K14">
        <v>0.35691916043215599</v>
      </c>
      <c r="L14">
        <v>1.13696646362906E-2</v>
      </c>
      <c r="M14" s="17">
        <v>2.58279551191192E-216</v>
      </c>
      <c r="N14" t="s">
        <v>611</v>
      </c>
      <c r="O14" t="b">
        <v>1</v>
      </c>
      <c r="P14" t="s">
        <v>612</v>
      </c>
      <c r="Q14" s="17">
        <v>3.6159137166766899E-215</v>
      </c>
      <c r="R14">
        <v>14</v>
      </c>
      <c r="X14" t="str">
        <f t="shared" si="0"/>
        <v>grade4_not_apr_march_grade_t8_ra_cont_zkokugo_level</v>
      </c>
      <c r="Y14">
        <f t="shared" si="1"/>
        <v>112129</v>
      </c>
      <c r="Z14" t="str">
        <f t="shared" si="2"/>
        <v>zkokugo_level ~ relative_age + I(relative_age^2) + as.factor(sex) +      as.factor(book) + as.factor(year) | as.factor(school_id) |      0 | school_id</v>
      </c>
      <c r="AA14" t="str">
        <f t="shared" si="3"/>
        <v>0.357</v>
      </c>
      <c r="AB14" t="str">
        <f t="shared" si="4"/>
        <v>0.011</v>
      </c>
      <c r="AC14" t="str">
        <f t="shared" si="5"/>
        <v>0.000</v>
      </c>
      <c r="AD14" t="str">
        <f t="shared" si="6"/>
        <v>0.000, 14</v>
      </c>
      <c r="AE14" t="str">
        <f t="shared" si="7"/>
        <v>0.357
(0.011)</v>
      </c>
      <c r="AF14" t="str">
        <f t="shared" si="8"/>
        <v>0.357
(0.011, 0.000)</v>
      </c>
    </row>
    <row r="15" spans="1:32">
      <c r="A15">
        <v>14</v>
      </c>
      <c r="B15">
        <v>0.122194273856064</v>
      </c>
      <c r="C15">
        <v>0.116564968279548</v>
      </c>
      <c r="D15">
        <v>0.938794527644365</v>
      </c>
      <c r="E15">
        <v>21.706811292286702</v>
      </c>
      <c r="F15">
        <v>0</v>
      </c>
      <c r="G15">
        <v>112741</v>
      </c>
      <c r="H15">
        <v>112741</v>
      </c>
      <c r="I15">
        <v>113465</v>
      </c>
      <c r="J15" t="s">
        <v>217</v>
      </c>
      <c r="K15">
        <v>0.32081618753205998</v>
      </c>
      <c r="L15">
        <v>1.13025050687938E-2</v>
      </c>
      <c r="M15" s="17">
        <v>3.1398813859222902E-177</v>
      </c>
      <c r="N15" t="s">
        <v>613</v>
      </c>
      <c r="O15" t="b">
        <v>1</v>
      </c>
      <c r="P15" t="s">
        <v>612</v>
      </c>
      <c r="Q15" s="17">
        <v>1.4652779800970699E-176</v>
      </c>
      <c r="R15">
        <v>14</v>
      </c>
      <c r="X15" t="str">
        <f t="shared" si="0"/>
        <v>grade5_not_apr_march_grade_t8_ra_cont_zkokugo_level</v>
      </c>
      <c r="Y15">
        <f t="shared" si="1"/>
        <v>113465</v>
      </c>
      <c r="Z15" t="str">
        <f t="shared" si="2"/>
        <v>zkokugo_level ~ relative_age + I(relative_age^2) + as.factor(sex) +      as.factor(book) + as.factor(year) | as.factor(school_id) |      0 | school_id</v>
      </c>
      <c r="AA15" t="str">
        <f t="shared" si="3"/>
        <v>0.321</v>
      </c>
      <c r="AB15" t="str">
        <f t="shared" si="4"/>
        <v>0.011</v>
      </c>
      <c r="AC15" t="str">
        <f t="shared" si="5"/>
        <v>0.000</v>
      </c>
      <c r="AD15" t="str">
        <f t="shared" si="6"/>
        <v>0.000, 14</v>
      </c>
      <c r="AE15" t="str">
        <f t="shared" si="7"/>
        <v>0.321
(0.011)</v>
      </c>
      <c r="AF15" t="str">
        <f t="shared" si="8"/>
        <v>0.321
(0.011, 0.000)</v>
      </c>
    </row>
    <row r="16" spans="1:32">
      <c r="A16">
        <v>15</v>
      </c>
      <c r="B16">
        <v>0.124736878511959</v>
      </c>
      <c r="C16">
        <v>0.11921937757633499</v>
      </c>
      <c r="D16">
        <v>0.93726144399991995</v>
      </c>
      <c r="E16">
        <v>22.607495670112499</v>
      </c>
      <c r="F16">
        <v>0</v>
      </c>
      <c r="G16">
        <v>114851</v>
      </c>
      <c r="H16">
        <v>114851</v>
      </c>
      <c r="I16">
        <v>115576</v>
      </c>
      <c r="J16" t="s">
        <v>217</v>
      </c>
      <c r="K16">
        <v>0.27841647029439198</v>
      </c>
      <c r="L16">
        <v>1.0921882516899E-2</v>
      </c>
      <c r="M16" s="17">
        <v>2.4416375772565198E-143</v>
      </c>
      <c r="N16" t="s">
        <v>614</v>
      </c>
      <c r="O16" t="b">
        <v>1</v>
      </c>
      <c r="P16" t="s">
        <v>612</v>
      </c>
      <c r="Q16" s="17">
        <v>6.8365852163182604E-143</v>
      </c>
      <c r="R16">
        <v>14</v>
      </c>
      <c r="X16" t="str">
        <f t="shared" si="0"/>
        <v>grade6_not_apr_march_grade_t8_ra_cont_zkokugo_level</v>
      </c>
      <c r="Y16">
        <f t="shared" si="1"/>
        <v>115576</v>
      </c>
      <c r="Z16" t="str">
        <f t="shared" si="2"/>
        <v>zkokugo_level ~ relative_age + I(relative_age^2) + as.factor(sex) +      as.factor(book) + as.factor(year) | as.factor(school_id) |      0 | school_id</v>
      </c>
      <c r="AA16" t="str">
        <f t="shared" si="3"/>
        <v>0.278</v>
      </c>
      <c r="AB16" t="str">
        <f t="shared" si="4"/>
        <v>0.011</v>
      </c>
      <c r="AC16" t="str">
        <f t="shared" si="5"/>
        <v>0.000</v>
      </c>
      <c r="AD16" t="str">
        <f t="shared" si="6"/>
        <v>0.000, 14</v>
      </c>
      <c r="AE16" t="str">
        <f t="shared" si="7"/>
        <v>0.278
(0.011)</v>
      </c>
      <c r="AF16" t="str">
        <f t="shared" si="8"/>
        <v>0.278
(0.011, 0.000)</v>
      </c>
    </row>
    <row r="17" spans="1:32">
      <c r="A17">
        <v>16</v>
      </c>
      <c r="B17">
        <v>0.100550660295323</v>
      </c>
      <c r="C17">
        <v>9.7541326048471794E-2</v>
      </c>
      <c r="D17">
        <v>0.94863383735491302</v>
      </c>
      <c r="E17">
        <v>33.412925267623002</v>
      </c>
      <c r="F17">
        <v>0</v>
      </c>
      <c r="G17">
        <v>110588</v>
      </c>
      <c r="H17">
        <v>110588</v>
      </c>
      <c r="I17">
        <v>110959</v>
      </c>
      <c r="J17" t="s">
        <v>217</v>
      </c>
      <c r="K17">
        <v>0.24762664627078601</v>
      </c>
      <c r="L17">
        <v>1.10976507421868E-2</v>
      </c>
      <c r="M17" s="17">
        <v>2.7368729780484302E-110</v>
      </c>
      <c r="N17" t="s">
        <v>615</v>
      </c>
      <c r="O17" t="b">
        <v>1</v>
      </c>
      <c r="P17" t="s">
        <v>612</v>
      </c>
      <c r="Q17" s="17">
        <v>5.4737459560968699E-110</v>
      </c>
      <c r="R17">
        <v>14</v>
      </c>
      <c r="X17" t="str">
        <f t="shared" si="0"/>
        <v>grade7_not_apr_march_grade_t8_ra_cont_zkokugo_level</v>
      </c>
      <c r="Y17">
        <f t="shared" si="1"/>
        <v>110959</v>
      </c>
      <c r="Z17" t="str">
        <f t="shared" si="2"/>
        <v>zkokugo_level ~ relative_age + I(relative_age^2) + as.factor(sex) +      as.factor(book) + as.factor(year) | as.factor(school_id) |      0 | school_id</v>
      </c>
      <c r="AA17" t="str">
        <f t="shared" si="3"/>
        <v>0.248</v>
      </c>
      <c r="AB17" t="str">
        <f t="shared" si="4"/>
        <v>0.011</v>
      </c>
      <c r="AC17" t="str">
        <f t="shared" si="5"/>
        <v>0.000</v>
      </c>
      <c r="AD17" t="str">
        <f t="shared" si="6"/>
        <v>0.000, 14</v>
      </c>
      <c r="AE17" t="str">
        <f t="shared" si="7"/>
        <v>0.248
(0.011)</v>
      </c>
      <c r="AF17" t="str">
        <f t="shared" si="8"/>
        <v>0.248
(0.011, 0.000)</v>
      </c>
    </row>
    <row r="18" spans="1:32">
      <c r="A18">
        <v>17</v>
      </c>
      <c r="B18">
        <v>9.1652184416841698E-2</v>
      </c>
      <c r="C18">
        <v>8.8664384122000797E-2</v>
      </c>
      <c r="D18">
        <v>0.95316976613208104</v>
      </c>
      <c r="E18">
        <v>30.675472043797399</v>
      </c>
      <c r="F18">
        <v>0</v>
      </c>
      <c r="G18">
        <v>112487</v>
      </c>
      <c r="H18">
        <v>112487</v>
      </c>
      <c r="I18">
        <v>112858</v>
      </c>
      <c r="J18" t="s">
        <v>217</v>
      </c>
      <c r="K18">
        <v>0.22650321374073901</v>
      </c>
      <c r="L18">
        <v>1.0988352046643E-2</v>
      </c>
      <c r="M18" s="17">
        <v>2.0969262413173301E-94</v>
      </c>
      <c r="N18" t="s">
        <v>616</v>
      </c>
      <c r="O18" t="b">
        <v>1</v>
      </c>
      <c r="P18" t="s">
        <v>612</v>
      </c>
      <c r="Q18" s="17">
        <v>3.6696209223053398E-94</v>
      </c>
      <c r="R18">
        <v>14</v>
      </c>
      <c r="X18" t="str">
        <f t="shared" si="0"/>
        <v>grade8_not_apr_march_grade_t8_ra_cont_zkokugo_level</v>
      </c>
      <c r="Y18">
        <f t="shared" si="1"/>
        <v>112858</v>
      </c>
      <c r="Z18" t="str">
        <f t="shared" si="2"/>
        <v>zkokugo_level ~ relative_age + I(relative_age^2) + as.factor(sex) +      as.factor(book) + as.factor(year) | as.factor(school_id) |      0 | school_id</v>
      </c>
      <c r="AA18" t="str">
        <f t="shared" si="3"/>
        <v>0.227</v>
      </c>
      <c r="AB18" t="str">
        <f t="shared" si="4"/>
        <v>0.011</v>
      </c>
      <c r="AC18" t="str">
        <f t="shared" si="5"/>
        <v>0.000</v>
      </c>
      <c r="AD18" t="str">
        <f t="shared" si="6"/>
        <v>0.000, 14</v>
      </c>
      <c r="AE18" t="str">
        <f t="shared" si="7"/>
        <v>0.227
(0.011)</v>
      </c>
      <c r="AF18" t="str">
        <f t="shared" si="8"/>
        <v>0.227
(0.011, 0.000)</v>
      </c>
    </row>
    <row r="19" spans="1:32">
      <c r="A19">
        <v>18</v>
      </c>
      <c r="B19">
        <v>9.0514373921461402E-2</v>
      </c>
      <c r="C19">
        <v>8.7605714528265294E-2</v>
      </c>
      <c r="D19">
        <v>0.95442475146280703</v>
      </c>
      <c r="E19">
        <v>31.118932018368898</v>
      </c>
      <c r="F19">
        <v>0</v>
      </c>
      <c r="G19">
        <v>115067</v>
      </c>
      <c r="H19">
        <v>115067</v>
      </c>
      <c r="I19">
        <v>115436</v>
      </c>
      <c r="J19" t="s">
        <v>217</v>
      </c>
      <c r="K19">
        <v>0.18119013616188701</v>
      </c>
      <c r="L19">
        <v>1.00959673838698E-2</v>
      </c>
      <c r="M19" s="17">
        <v>5.0851920905480801E-72</v>
      </c>
      <c r="N19" t="s">
        <v>617</v>
      </c>
      <c r="O19" t="b">
        <v>1</v>
      </c>
      <c r="P19" t="s">
        <v>612</v>
      </c>
      <c r="Q19" s="17">
        <v>7.1192689267673101E-72</v>
      </c>
      <c r="R19">
        <v>14</v>
      </c>
      <c r="X19" t="str">
        <f t="shared" si="0"/>
        <v>grade9_not_apr_march_grade_t8_ra_cont_zkokugo_level</v>
      </c>
      <c r="Y19">
        <f t="shared" si="1"/>
        <v>115436</v>
      </c>
      <c r="Z19" t="str">
        <f t="shared" si="2"/>
        <v>zkokugo_level ~ relative_age + I(relative_age^2) + as.factor(sex) +      as.factor(book) + as.factor(year) | as.factor(school_id) |      0 | school_id</v>
      </c>
      <c r="AA19" t="str">
        <f t="shared" si="3"/>
        <v>0.181</v>
      </c>
      <c r="AB19" t="str">
        <f t="shared" si="4"/>
        <v>0.010</v>
      </c>
      <c r="AC19" t="str">
        <f t="shared" si="5"/>
        <v>0.000</v>
      </c>
      <c r="AD19" t="str">
        <f t="shared" si="6"/>
        <v>0.000, 14</v>
      </c>
      <c r="AE19" t="str">
        <f t="shared" si="7"/>
        <v>0.181
(0.010)</v>
      </c>
      <c r="AF19" t="str">
        <f t="shared" si="8"/>
        <v>0.181
(0.010, 0.000)</v>
      </c>
    </row>
    <row r="20" spans="1:32">
      <c r="A20">
        <v>19</v>
      </c>
      <c r="B20">
        <v>1.1926572402129101E-2</v>
      </c>
      <c r="C20">
        <v>1.1915542334841701E-2</v>
      </c>
      <c r="D20">
        <v>0.99401605246813796</v>
      </c>
      <c r="E20">
        <v>1081.2782997110801</v>
      </c>
      <c r="F20">
        <v>0</v>
      </c>
      <c r="G20">
        <v>179160</v>
      </c>
      <c r="H20">
        <v>179160</v>
      </c>
      <c r="I20">
        <v>179163</v>
      </c>
      <c r="J20" t="s">
        <v>196</v>
      </c>
      <c r="K20">
        <v>0.34980264714248399</v>
      </c>
      <c r="L20">
        <v>7.6897853120844097E-3</v>
      </c>
      <c r="M20">
        <v>0</v>
      </c>
      <c r="N20" t="s">
        <v>301</v>
      </c>
      <c r="O20" t="b">
        <v>1</v>
      </c>
      <c r="P20" t="s">
        <v>288</v>
      </c>
      <c r="Q20">
        <v>0</v>
      </c>
      <c r="R20">
        <v>14</v>
      </c>
      <c r="X20" t="str">
        <f t="shared" si="0"/>
        <v>grade4_all_grade_t8_ra_basic_zmath_level</v>
      </c>
      <c r="Y20">
        <f t="shared" si="1"/>
        <v>179163</v>
      </c>
      <c r="Z20" t="str">
        <f t="shared" si="2"/>
        <v>zmath_level ~ relative_age + I(relative_age^2) | 0 | 0 | school_id</v>
      </c>
      <c r="AA20" t="str">
        <f t="shared" si="3"/>
        <v>0.350</v>
      </c>
      <c r="AB20" t="str">
        <f t="shared" si="4"/>
        <v>0.008</v>
      </c>
      <c r="AC20" t="str">
        <f t="shared" si="5"/>
        <v>0.000</v>
      </c>
      <c r="AD20" t="str">
        <f t="shared" si="6"/>
        <v>0.000, 14</v>
      </c>
      <c r="AE20" t="str">
        <f t="shared" si="7"/>
        <v>0.350
(0.008)</v>
      </c>
      <c r="AF20" t="str">
        <f t="shared" si="8"/>
        <v>0.350
(0.008, 0.000)</v>
      </c>
    </row>
    <row r="21" spans="1:32">
      <c r="A21">
        <v>20</v>
      </c>
      <c r="B21">
        <v>8.65615185936933E-3</v>
      </c>
      <c r="C21">
        <v>8.6452336148443703E-3</v>
      </c>
      <c r="D21">
        <v>0.99565977573586395</v>
      </c>
      <c r="E21">
        <v>792.81535044504903</v>
      </c>
      <c r="F21">
        <v>0</v>
      </c>
      <c r="G21">
        <v>181594</v>
      </c>
      <c r="H21">
        <v>181594</v>
      </c>
      <c r="I21">
        <v>181597</v>
      </c>
      <c r="J21" t="s">
        <v>196</v>
      </c>
      <c r="K21">
        <v>0.29712469512915801</v>
      </c>
      <c r="L21">
        <v>7.8198418508606104E-3</v>
      </c>
      <c r="M21">
        <v>0</v>
      </c>
      <c r="N21" t="s">
        <v>302</v>
      </c>
      <c r="O21" t="b">
        <v>1</v>
      </c>
      <c r="P21" t="s">
        <v>288</v>
      </c>
      <c r="Q21">
        <v>0</v>
      </c>
      <c r="R21">
        <v>14</v>
      </c>
      <c r="X21" t="str">
        <f t="shared" si="0"/>
        <v>grade5_all_grade_t8_ra_basic_zmath_level</v>
      </c>
      <c r="Y21">
        <f t="shared" si="1"/>
        <v>181597</v>
      </c>
      <c r="Z21" t="str">
        <f t="shared" si="2"/>
        <v>zmath_level ~ relative_age + I(relative_age^2) | 0 | 0 | school_id</v>
      </c>
      <c r="AA21" t="str">
        <f t="shared" si="3"/>
        <v>0.297</v>
      </c>
      <c r="AB21" t="str">
        <f t="shared" si="4"/>
        <v>0.008</v>
      </c>
      <c r="AC21" t="str">
        <f t="shared" si="5"/>
        <v>0.000</v>
      </c>
      <c r="AD21" t="str">
        <f t="shared" si="6"/>
        <v>0.000, 14</v>
      </c>
      <c r="AE21" t="str">
        <f t="shared" si="7"/>
        <v>0.297
(0.008)</v>
      </c>
      <c r="AF21" t="str">
        <f t="shared" si="8"/>
        <v>0.297
(0.008, 0.000)</v>
      </c>
    </row>
    <row r="22" spans="1:32">
      <c r="A22">
        <v>21</v>
      </c>
      <c r="B22">
        <v>6.0502658282355496E-3</v>
      </c>
      <c r="C22">
        <v>6.0393713778447199E-3</v>
      </c>
      <c r="D22">
        <v>0.99696754558335499</v>
      </c>
      <c r="E22">
        <v>555.35301105152996</v>
      </c>
      <c r="F22" s="17">
        <v>3.5022706044190997E-241</v>
      </c>
      <c r="G22">
        <v>182469</v>
      </c>
      <c r="H22">
        <v>182469</v>
      </c>
      <c r="I22">
        <v>182472</v>
      </c>
      <c r="J22" t="s">
        <v>196</v>
      </c>
      <c r="K22">
        <v>0.247544964203498</v>
      </c>
      <c r="L22">
        <v>8.0052744751837896E-3</v>
      </c>
      <c r="M22" s="17">
        <v>5.91114297321673E-210</v>
      </c>
      <c r="N22" t="s">
        <v>303</v>
      </c>
      <c r="O22" t="b">
        <v>1</v>
      </c>
      <c r="P22" t="s">
        <v>288</v>
      </c>
      <c r="Q22" s="17">
        <v>1.18222859464335E-209</v>
      </c>
      <c r="R22">
        <v>14</v>
      </c>
      <c r="X22" t="str">
        <f t="shared" si="0"/>
        <v>grade6_all_grade_t8_ra_basic_zmath_level</v>
      </c>
      <c r="Y22">
        <f t="shared" si="1"/>
        <v>182472</v>
      </c>
      <c r="Z22" t="str">
        <f t="shared" si="2"/>
        <v>zmath_level ~ relative_age + I(relative_age^2) | 0 | 0 | school_id</v>
      </c>
      <c r="AA22" t="str">
        <f t="shared" si="3"/>
        <v>0.248</v>
      </c>
      <c r="AB22" t="str">
        <f t="shared" si="4"/>
        <v>0.008</v>
      </c>
      <c r="AC22" t="str">
        <f t="shared" si="5"/>
        <v>0.000</v>
      </c>
      <c r="AD22" t="str">
        <f t="shared" si="6"/>
        <v>0.000, 14</v>
      </c>
      <c r="AE22" t="str">
        <f t="shared" si="7"/>
        <v>0.248
(0.008)</v>
      </c>
      <c r="AF22" t="str">
        <f t="shared" si="8"/>
        <v>0.248
(0.008, 0.000)</v>
      </c>
    </row>
    <row r="23" spans="1:32">
      <c r="A23">
        <v>22</v>
      </c>
      <c r="B23">
        <v>5.1000938478174204E-3</v>
      </c>
      <c r="C23">
        <v>5.0889296855094503E-3</v>
      </c>
      <c r="D23">
        <v>0.99744389519966103</v>
      </c>
      <c r="E23">
        <v>456.82727527129998</v>
      </c>
      <c r="F23" s="17">
        <v>1.2859395447074799E-198</v>
      </c>
      <c r="G23">
        <v>178231</v>
      </c>
      <c r="H23">
        <v>178231</v>
      </c>
      <c r="I23">
        <v>178234</v>
      </c>
      <c r="J23" t="s">
        <v>196</v>
      </c>
      <c r="K23">
        <v>0.227920441331733</v>
      </c>
      <c r="L23">
        <v>7.8663692726927397E-3</v>
      </c>
      <c r="M23" s="17">
        <v>1.39792599666964E-184</v>
      </c>
      <c r="N23" t="s">
        <v>304</v>
      </c>
      <c r="O23" t="b">
        <v>1</v>
      </c>
      <c r="P23" t="s">
        <v>288</v>
      </c>
      <c r="Q23" s="17">
        <v>2.44637049417187E-184</v>
      </c>
      <c r="R23">
        <v>14</v>
      </c>
      <c r="X23" t="str">
        <f t="shared" si="0"/>
        <v>grade7_all_grade_t8_ra_basic_zmath_level</v>
      </c>
      <c r="Y23">
        <f t="shared" si="1"/>
        <v>178234</v>
      </c>
      <c r="Z23" t="str">
        <f t="shared" si="2"/>
        <v>zmath_level ~ relative_age + I(relative_age^2) | 0 | 0 | school_id</v>
      </c>
      <c r="AA23" t="str">
        <f t="shared" si="3"/>
        <v>0.228</v>
      </c>
      <c r="AB23" t="str">
        <f t="shared" si="4"/>
        <v>0.008</v>
      </c>
      <c r="AC23" t="str">
        <f t="shared" si="5"/>
        <v>0.000</v>
      </c>
      <c r="AD23" t="str">
        <f t="shared" si="6"/>
        <v>0.000, 14</v>
      </c>
      <c r="AE23" t="str">
        <f t="shared" si="7"/>
        <v>0.228
(0.008)</v>
      </c>
      <c r="AF23" t="str">
        <f t="shared" si="8"/>
        <v>0.228
(0.008, 0.000)</v>
      </c>
    </row>
    <row r="24" spans="1:32">
      <c r="A24">
        <v>23</v>
      </c>
      <c r="B24">
        <v>3.19922038529086E-3</v>
      </c>
      <c r="C24">
        <v>3.1882355678700702E-3</v>
      </c>
      <c r="D24">
        <v>0.99839635776881597</v>
      </c>
      <c r="E24">
        <v>291.24019660664101</v>
      </c>
      <c r="F24" s="17">
        <v>5.2303520772839801E-127</v>
      </c>
      <c r="G24">
        <v>181487</v>
      </c>
      <c r="H24">
        <v>181487</v>
      </c>
      <c r="I24">
        <v>181490</v>
      </c>
      <c r="J24" t="s">
        <v>196</v>
      </c>
      <c r="K24">
        <v>0.17775529368042101</v>
      </c>
      <c r="L24">
        <v>7.05406712500759E-3</v>
      </c>
      <c r="M24" s="17">
        <v>4.1101629973450602E-140</v>
      </c>
      <c r="N24" t="s">
        <v>305</v>
      </c>
      <c r="O24" t="b">
        <v>1</v>
      </c>
      <c r="P24" t="s">
        <v>288</v>
      </c>
      <c r="Q24" s="17">
        <v>5.7542281962830899E-140</v>
      </c>
      <c r="R24">
        <v>14</v>
      </c>
      <c r="X24" t="str">
        <f t="shared" si="0"/>
        <v>grade8_all_grade_t8_ra_basic_zmath_level</v>
      </c>
      <c r="Y24">
        <f t="shared" si="1"/>
        <v>181490</v>
      </c>
      <c r="Z24" t="str">
        <f t="shared" si="2"/>
        <v>zmath_level ~ relative_age + I(relative_age^2) | 0 | 0 | school_id</v>
      </c>
      <c r="AA24" t="str">
        <f t="shared" si="3"/>
        <v>0.178</v>
      </c>
      <c r="AB24" t="str">
        <f t="shared" si="4"/>
        <v>0.007</v>
      </c>
      <c r="AC24" t="str">
        <f t="shared" si="5"/>
        <v>0.000</v>
      </c>
      <c r="AD24" t="str">
        <f t="shared" si="6"/>
        <v>0.000, 14</v>
      </c>
      <c r="AE24" t="str">
        <f t="shared" si="7"/>
        <v>0.178
(0.007)</v>
      </c>
      <c r="AF24" t="str">
        <f t="shared" si="8"/>
        <v>0.178
(0.007, 0.000)</v>
      </c>
    </row>
    <row r="25" spans="1:32">
      <c r="A25">
        <v>24</v>
      </c>
      <c r="B25">
        <v>1.64953495697394E-3</v>
      </c>
      <c r="C25">
        <v>1.63502499810431E-3</v>
      </c>
      <c r="D25">
        <v>0.99917489212000399</v>
      </c>
      <c r="E25">
        <v>113.68295195036799</v>
      </c>
      <c r="F25" s="17">
        <v>4.6651327854769995E-50</v>
      </c>
      <c r="G25">
        <v>137609</v>
      </c>
      <c r="H25">
        <v>137609</v>
      </c>
      <c r="I25">
        <v>137612</v>
      </c>
      <c r="J25" t="s">
        <v>196</v>
      </c>
      <c r="K25">
        <v>0.125288923153417</v>
      </c>
      <c r="L25">
        <v>8.3051178204861208E-3</v>
      </c>
      <c r="M25" s="17">
        <v>2.00980774728325E-51</v>
      </c>
      <c r="N25" t="s">
        <v>306</v>
      </c>
      <c r="O25" t="b">
        <v>1</v>
      </c>
      <c r="P25" t="s">
        <v>288</v>
      </c>
      <c r="Q25" s="17">
        <v>2.1644083432281099E-51</v>
      </c>
      <c r="R25">
        <v>14</v>
      </c>
      <c r="X25" t="str">
        <f t="shared" si="0"/>
        <v>grade9_all_grade_t8_ra_basic_zmath_level</v>
      </c>
      <c r="Y25">
        <f t="shared" si="1"/>
        <v>137612</v>
      </c>
      <c r="Z25" t="str">
        <f t="shared" si="2"/>
        <v>zmath_level ~ relative_age + I(relative_age^2) | 0 | 0 | school_id</v>
      </c>
      <c r="AA25" t="str">
        <f t="shared" si="3"/>
        <v>0.125</v>
      </c>
      <c r="AB25" t="str">
        <f t="shared" si="4"/>
        <v>0.008</v>
      </c>
      <c r="AC25" t="str">
        <f t="shared" si="5"/>
        <v>0.000</v>
      </c>
      <c r="AD25" t="str">
        <f t="shared" si="6"/>
        <v>0.000, 14</v>
      </c>
      <c r="AE25" t="str">
        <f t="shared" si="7"/>
        <v>0.125
(0.008)</v>
      </c>
      <c r="AF25" t="str">
        <f t="shared" si="8"/>
        <v>0.125
(0.008, 0.000)</v>
      </c>
    </row>
    <row r="26" spans="1:32">
      <c r="A26">
        <v>25</v>
      </c>
      <c r="B26">
        <v>8.0152401746724E-2</v>
      </c>
      <c r="C26">
        <v>7.5166366176078303E-2</v>
      </c>
      <c r="D26">
        <v>0.96093797255265101</v>
      </c>
      <c r="E26">
        <v>16.075377042756301</v>
      </c>
      <c r="F26">
        <v>0</v>
      </c>
      <c r="G26">
        <v>133198</v>
      </c>
      <c r="H26">
        <v>133198</v>
      </c>
      <c r="I26">
        <v>133921</v>
      </c>
      <c r="J26" t="s">
        <v>218</v>
      </c>
      <c r="K26">
        <v>0.343249316979168</v>
      </c>
      <c r="L26">
        <v>8.6501336110855007E-3</v>
      </c>
      <c r="M26">
        <v>0</v>
      </c>
      <c r="N26" t="s">
        <v>307</v>
      </c>
      <c r="O26" t="b">
        <v>1</v>
      </c>
      <c r="P26" t="s">
        <v>295</v>
      </c>
      <c r="Q26">
        <v>0</v>
      </c>
      <c r="R26">
        <v>14</v>
      </c>
      <c r="X26" t="str">
        <f t="shared" si="0"/>
        <v>grade4_all_grade_t8_ra_cont_zmath_level</v>
      </c>
      <c r="Y26">
        <f t="shared" si="1"/>
        <v>133921</v>
      </c>
      <c r="Z26" t="str">
        <f t="shared" si="2"/>
        <v>zmath_level ~ relative_age + I(relative_age^2) + as.factor(sex) +      as.factor(book) + as.factor(year) | as.factor(school_id) |      0 | school_id</v>
      </c>
      <c r="AA26" t="str">
        <f t="shared" si="3"/>
        <v>0.343</v>
      </c>
      <c r="AB26" t="str">
        <f t="shared" si="4"/>
        <v>0.009</v>
      </c>
      <c r="AC26" t="str">
        <f t="shared" si="5"/>
        <v>0.000</v>
      </c>
      <c r="AD26" t="str">
        <f t="shared" si="6"/>
        <v>0.000, 14</v>
      </c>
      <c r="AE26" t="str">
        <f t="shared" si="7"/>
        <v>0.343
(0.009)</v>
      </c>
      <c r="AF26" t="str">
        <f t="shared" si="8"/>
        <v>0.343
(0.009, 0.000)</v>
      </c>
    </row>
    <row r="27" spans="1:32">
      <c r="A27">
        <v>26</v>
      </c>
      <c r="B27">
        <v>8.2479133105972893E-2</v>
      </c>
      <c r="C27">
        <v>7.75654083238244E-2</v>
      </c>
      <c r="D27">
        <v>0.96021100309465501</v>
      </c>
      <c r="E27">
        <v>16.7854604730041</v>
      </c>
      <c r="F27">
        <v>0</v>
      </c>
      <c r="G27">
        <v>135003</v>
      </c>
      <c r="H27">
        <v>135003</v>
      </c>
      <c r="I27">
        <v>135727</v>
      </c>
      <c r="J27" t="s">
        <v>218</v>
      </c>
      <c r="K27">
        <v>0.28975353477228799</v>
      </c>
      <c r="L27">
        <v>8.7216190546735902E-3</v>
      </c>
      <c r="M27" s="17">
        <v>5.1046336109548603E-242</v>
      </c>
      <c r="N27" t="s">
        <v>308</v>
      </c>
      <c r="O27" t="b">
        <v>1</v>
      </c>
      <c r="P27" t="s">
        <v>295</v>
      </c>
      <c r="Q27" s="17">
        <v>1.4292974110673601E-241</v>
      </c>
      <c r="R27">
        <v>14</v>
      </c>
      <c r="X27" t="str">
        <f t="shared" si="0"/>
        <v>grade5_all_grade_t8_ra_cont_zmath_level</v>
      </c>
      <c r="Y27">
        <f t="shared" si="1"/>
        <v>135727</v>
      </c>
      <c r="Z27" t="str">
        <f t="shared" si="2"/>
        <v>zmath_level ~ relative_age + I(relative_age^2) + as.factor(sex) +      as.factor(book) + as.factor(year) | as.factor(school_id) |      0 | school_id</v>
      </c>
      <c r="AA27" t="str">
        <f t="shared" si="3"/>
        <v>0.290</v>
      </c>
      <c r="AB27" t="str">
        <f t="shared" si="4"/>
        <v>0.009</v>
      </c>
      <c r="AC27" t="str">
        <f t="shared" si="5"/>
        <v>0.000</v>
      </c>
      <c r="AD27" t="str">
        <f t="shared" si="6"/>
        <v>0.000, 14</v>
      </c>
      <c r="AE27" t="str">
        <f t="shared" si="7"/>
        <v>0.290
(0.009)</v>
      </c>
      <c r="AF27" t="str">
        <f t="shared" si="8"/>
        <v>0.290
(0.009, 0.000)</v>
      </c>
    </row>
    <row r="28" spans="1:32">
      <c r="A28">
        <v>27</v>
      </c>
      <c r="B28">
        <v>8.3378412897178095E-2</v>
      </c>
      <c r="C28">
        <v>7.8546079361931698E-2</v>
      </c>
      <c r="D28">
        <v>0.95995227317471998</v>
      </c>
      <c r="E28">
        <v>17.254275245909401</v>
      </c>
      <c r="F28">
        <v>0</v>
      </c>
      <c r="G28">
        <v>137332</v>
      </c>
      <c r="H28">
        <v>137332</v>
      </c>
      <c r="I28">
        <v>138057</v>
      </c>
      <c r="J28" t="s">
        <v>218</v>
      </c>
      <c r="K28">
        <v>0.244295826788899</v>
      </c>
      <c r="L28">
        <v>8.6203887513103504E-3</v>
      </c>
      <c r="M28" s="17">
        <v>1.1338144940587899E-176</v>
      </c>
      <c r="N28" t="s">
        <v>309</v>
      </c>
      <c r="O28" t="b">
        <v>1</v>
      </c>
      <c r="P28" t="s">
        <v>295</v>
      </c>
      <c r="Q28" s="17">
        <v>2.2676289881175799E-176</v>
      </c>
      <c r="R28">
        <v>14</v>
      </c>
      <c r="X28" t="str">
        <f t="shared" si="0"/>
        <v>grade6_all_grade_t8_ra_cont_zmath_level</v>
      </c>
      <c r="Y28">
        <f t="shared" si="1"/>
        <v>138057</v>
      </c>
      <c r="Z28" t="str">
        <f t="shared" si="2"/>
        <v>zmath_level ~ relative_age + I(relative_age^2) + as.factor(sex) +      as.factor(book) + as.factor(year) | as.factor(school_id) |      0 | school_id</v>
      </c>
      <c r="AA28" t="str">
        <f t="shared" si="3"/>
        <v>0.244</v>
      </c>
      <c r="AB28" t="str">
        <f t="shared" si="4"/>
        <v>0.009</v>
      </c>
      <c r="AC28" t="str">
        <f t="shared" si="5"/>
        <v>0.000</v>
      </c>
      <c r="AD28" t="str">
        <f t="shared" si="6"/>
        <v>0.000, 14</v>
      </c>
      <c r="AE28" t="str">
        <f t="shared" si="7"/>
        <v>0.244
(0.009)</v>
      </c>
      <c r="AF28" t="str">
        <f t="shared" si="8"/>
        <v>0.244
(0.009, 0.000)</v>
      </c>
    </row>
    <row r="29" spans="1:32">
      <c r="A29">
        <v>28</v>
      </c>
      <c r="B29">
        <v>6.4948919405689504E-2</v>
      </c>
      <c r="C29">
        <v>6.2329847671345501E-2</v>
      </c>
      <c r="D29">
        <v>0.96792138326740795</v>
      </c>
      <c r="E29">
        <v>24.798449982874999</v>
      </c>
      <c r="F29">
        <v>0</v>
      </c>
      <c r="G29">
        <v>132096</v>
      </c>
      <c r="H29">
        <v>132096</v>
      </c>
      <c r="I29">
        <v>132467</v>
      </c>
      <c r="J29" t="s">
        <v>218</v>
      </c>
      <c r="K29">
        <v>0.22450652158162199</v>
      </c>
      <c r="L29">
        <v>8.6799953941627105E-3</v>
      </c>
      <c r="M29" s="17">
        <v>1.65761235379071E-147</v>
      </c>
      <c r="N29" t="s">
        <v>310</v>
      </c>
      <c r="O29" t="b">
        <v>1</v>
      </c>
      <c r="P29" t="s">
        <v>295</v>
      </c>
      <c r="Q29" s="17">
        <v>2.9008216191337499E-147</v>
      </c>
      <c r="R29">
        <v>14</v>
      </c>
      <c r="X29" t="str">
        <f t="shared" si="0"/>
        <v>grade7_all_grade_t8_ra_cont_zmath_level</v>
      </c>
      <c r="Y29">
        <f t="shared" si="1"/>
        <v>132467</v>
      </c>
      <c r="Z29" t="str">
        <f t="shared" si="2"/>
        <v>zmath_level ~ relative_age + I(relative_age^2) + as.factor(sex) +      as.factor(book) + as.factor(year) | as.factor(school_id) |      0 | school_id</v>
      </c>
      <c r="AA29" t="str">
        <f t="shared" si="3"/>
        <v>0.225</v>
      </c>
      <c r="AB29" t="str">
        <f t="shared" si="4"/>
        <v>0.009</v>
      </c>
      <c r="AC29" t="str">
        <f t="shared" si="5"/>
        <v>0.000</v>
      </c>
      <c r="AD29" t="str">
        <f t="shared" si="6"/>
        <v>0.000, 14</v>
      </c>
      <c r="AE29" t="str">
        <f t="shared" si="7"/>
        <v>0.225
(0.009)</v>
      </c>
      <c r="AF29" t="str">
        <f t="shared" si="8"/>
        <v>0.225
(0.009, 0.000)</v>
      </c>
    </row>
    <row r="30" spans="1:32">
      <c r="A30">
        <v>29</v>
      </c>
      <c r="B30">
        <v>6.6813579607823803E-2</v>
      </c>
      <c r="C30">
        <v>6.4238542687428096E-2</v>
      </c>
      <c r="D30">
        <v>0.96737469439536805</v>
      </c>
      <c r="E30">
        <v>25.946649183404901</v>
      </c>
      <c r="F30">
        <v>0</v>
      </c>
      <c r="G30">
        <v>134087</v>
      </c>
      <c r="H30">
        <v>134087</v>
      </c>
      <c r="I30">
        <v>134458</v>
      </c>
      <c r="J30" t="s">
        <v>218</v>
      </c>
      <c r="K30">
        <v>0.182604662276489</v>
      </c>
      <c r="L30">
        <v>8.2716202143495107E-3</v>
      </c>
      <c r="M30" s="17">
        <v>5.3707996748194702E-108</v>
      </c>
      <c r="N30" t="s">
        <v>311</v>
      </c>
      <c r="O30" t="b">
        <v>1</v>
      </c>
      <c r="P30" t="s">
        <v>295</v>
      </c>
      <c r="Q30" s="17">
        <v>6.8355632224974992E-108</v>
      </c>
      <c r="R30">
        <v>14</v>
      </c>
      <c r="X30" t="str">
        <f t="shared" si="0"/>
        <v>grade8_all_grade_t8_ra_cont_zmath_level</v>
      </c>
      <c r="Y30">
        <f t="shared" si="1"/>
        <v>134458</v>
      </c>
      <c r="Z30" t="str">
        <f t="shared" si="2"/>
        <v>zmath_level ~ relative_age + I(relative_age^2) + as.factor(sex) +      as.factor(book) + as.factor(year) | as.factor(school_id) |      0 | school_id</v>
      </c>
      <c r="AA30" t="str">
        <f t="shared" si="3"/>
        <v>0.183</v>
      </c>
      <c r="AB30" t="str">
        <f t="shared" si="4"/>
        <v>0.008</v>
      </c>
      <c r="AC30" t="str">
        <f t="shared" si="5"/>
        <v>0.000</v>
      </c>
      <c r="AD30" t="str">
        <f t="shared" si="6"/>
        <v>0.000, 14</v>
      </c>
      <c r="AE30" t="str">
        <f t="shared" si="7"/>
        <v>0.183
(0.008)</v>
      </c>
      <c r="AF30" t="str">
        <f t="shared" si="8"/>
        <v>0.183
(0.008, 0.000)</v>
      </c>
    </row>
    <row r="31" spans="1:32">
      <c r="A31">
        <v>30</v>
      </c>
      <c r="B31">
        <v>6.3215221337626498E-2</v>
      </c>
      <c r="C31">
        <v>6.0701408154111097E-2</v>
      </c>
      <c r="D31">
        <v>0.96888739504426802</v>
      </c>
      <c r="E31">
        <v>25.1471436907749</v>
      </c>
      <c r="F31">
        <v>0</v>
      </c>
      <c r="G31">
        <v>137137</v>
      </c>
      <c r="H31">
        <v>137137</v>
      </c>
      <c r="I31">
        <v>137506</v>
      </c>
      <c r="J31" t="s">
        <v>218</v>
      </c>
      <c r="K31">
        <v>0.13136264011813101</v>
      </c>
      <c r="L31">
        <v>8.0266500890169602E-3</v>
      </c>
      <c r="M31" s="17">
        <v>3.3552688042649597E-60</v>
      </c>
      <c r="N31" t="s">
        <v>312</v>
      </c>
      <c r="O31" t="b">
        <v>1</v>
      </c>
      <c r="P31" t="s">
        <v>295</v>
      </c>
      <c r="Q31" s="17">
        <v>3.6133664045930403E-60</v>
      </c>
      <c r="R31">
        <v>14</v>
      </c>
      <c r="X31" t="str">
        <f t="shared" si="0"/>
        <v>grade9_all_grade_t8_ra_cont_zmath_level</v>
      </c>
      <c r="Y31">
        <f t="shared" si="1"/>
        <v>137506</v>
      </c>
      <c r="Z31" t="str">
        <f t="shared" si="2"/>
        <v>zmath_level ~ relative_age + I(relative_age^2) + as.factor(sex) +      as.factor(book) + as.factor(year) | as.factor(school_id) |      0 | school_id</v>
      </c>
      <c r="AA31" t="str">
        <f t="shared" si="3"/>
        <v>0.131</v>
      </c>
      <c r="AB31" t="str">
        <f t="shared" si="4"/>
        <v>0.008</v>
      </c>
      <c r="AC31" t="str">
        <f t="shared" si="5"/>
        <v>0.000</v>
      </c>
      <c r="AD31" t="str">
        <f t="shared" si="6"/>
        <v>0.000, 14</v>
      </c>
      <c r="AE31" t="str">
        <f t="shared" si="7"/>
        <v>0.131
(0.008)</v>
      </c>
      <c r="AF31" t="str">
        <f t="shared" si="8"/>
        <v>0.131
(0.008, 0.000)</v>
      </c>
    </row>
    <row r="32" spans="1:32">
      <c r="A32">
        <v>31</v>
      </c>
      <c r="B32">
        <v>7.8266685083346596E-2</v>
      </c>
      <c r="C32">
        <v>7.2293544783475605E-2</v>
      </c>
      <c r="D32">
        <v>0.96039246736552997</v>
      </c>
      <c r="E32">
        <v>13.1031050928165</v>
      </c>
      <c r="F32">
        <v>0</v>
      </c>
      <c r="G32">
        <v>111414</v>
      </c>
      <c r="H32">
        <v>111414</v>
      </c>
      <c r="I32">
        <v>112137</v>
      </c>
      <c r="J32" t="s">
        <v>218</v>
      </c>
      <c r="K32">
        <v>0.35048499322876497</v>
      </c>
      <c r="L32">
        <v>1.1203879213254799E-2</v>
      </c>
      <c r="M32" s="17">
        <v>8.0810654476841605E-215</v>
      </c>
      <c r="N32" t="s">
        <v>618</v>
      </c>
      <c r="O32" t="b">
        <v>1</v>
      </c>
      <c r="P32" t="s">
        <v>612</v>
      </c>
      <c r="Q32" s="17">
        <v>5.6567458133789097E-214</v>
      </c>
      <c r="R32">
        <v>14</v>
      </c>
      <c r="X32" t="str">
        <f t="shared" si="0"/>
        <v>grade4_not_apr_march_grade_t8_ra_cont_zmath_level</v>
      </c>
      <c r="Y32">
        <f t="shared" si="1"/>
        <v>112137</v>
      </c>
      <c r="Z32" t="str">
        <f t="shared" si="2"/>
        <v>zmath_level ~ relative_age + I(relative_age^2) + as.factor(sex) +      as.factor(book) + as.factor(year) | as.factor(school_id) |      0 | school_id</v>
      </c>
      <c r="AA32" t="str">
        <f t="shared" si="3"/>
        <v>0.350</v>
      </c>
      <c r="AB32" t="str">
        <f t="shared" si="4"/>
        <v>0.011</v>
      </c>
      <c r="AC32" t="str">
        <f t="shared" si="5"/>
        <v>0.000</v>
      </c>
      <c r="AD32" t="str">
        <f t="shared" si="6"/>
        <v>0.000, 14</v>
      </c>
      <c r="AE32" t="str">
        <f t="shared" si="7"/>
        <v>0.350
(0.011)</v>
      </c>
      <c r="AF32" t="str">
        <f t="shared" si="8"/>
        <v>0.350
(0.011, 0.000)</v>
      </c>
    </row>
    <row r="33" spans="1:32">
      <c r="A33">
        <v>32</v>
      </c>
      <c r="B33">
        <v>8.1164813910879999E-2</v>
      </c>
      <c r="C33">
        <v>7.5273120952320097E-2</v>
      </c>
      <c r="D33">
        <v>0.96246815446161404</v>
      </c>
      <c r="E33">
        <v>13.7761445618031</v>
      </c>
      <c r="F33">
        <v>0</v>
      </c>
      <c r="G33">
        <v>112755</v>
      </c>
      <c r="H33">
        <v>112755</v>
      </c>
      <c r="I33">
        <v>113479</v>
      </c>
      <c r="J33" t="s">
        <v>218</v>
      </c>
      <c r="K33">
        <v>0.293240736257384</v>
      </c>
      <c r="L33">
        <v>1.1442344783553601E-2</v>
      </c>
      <c r="M33" s="17">
        <v>7.4999644407760503E-145</v>
      </c>
      <c r="N33" t="s">
        <v>619</v>
      </c>
      <c r="O33" t="b">
        <v>1</v>
      </c>
      <c r="P33" t="s">
        <v>612</v>
      </c>
      <c r="Q33" s="17">
        <v>2.62498755427162E-144</v>
      </c>
      <c r="R33">
        <v>14</v>
      </c>
      <c r="X33" t="str">
        <f t="shared" si="0"/>
        <v>grade5_not_apr_march_grade_t8_ra_cont_zmath_level</v>
      </c>
      <c r="Y33">
        <f t="shared" si="1"/>
        <v>113479</v>
      </c>
      <c r="Z33" t="str">
        <f t="shared" si="2"/>
        <v>zmath_level ~ relative_age + I(relative_age^2) + as.factor(sex) +      as.factor(book) + as.factor(year) | as.factor(school_id) |      0 | school_id</v>
      </c>
      <c r="AA33" t="str">
        <f t="shared" si="3"/>
        <v>0.293</v>
      </c>
      <c r="AB33" t="str">
        <f t="shared" si="4"/>
        <v>0.011</v>
      </c>
      <c r="AC33" t="str">
        <f t="shared" si="5"/>
        <v>0.000</v>
      </c>
      <c r="AD33" t="str">
        <f t="shared" si="6"/>
        <v>0.000, 14</v>
      </c>
      <c r="AE33" t="str">
        <f t="shared" si="7"/>
        <v>0.293
(0.011)</v>
      </c>
      <c r="AF33" t="str">
        <f t="shared" si="8"/>
        <v>0.293
(0.011, 0.000)</v>
      </c>
    </row>
    <row r="34" spans="1:32">
      <c r="A34">
        <v>33</v>
      </c>
      <c r="B34">
        <v>8.3460229117974599E-2</v>
      </c>
      <c r="C34">
        <v>7.7682728842683096E-2</v>
      </c>
      <c r="D34">
        <v>0.95904317193086397</v>
      </c>
      <c r="E34">
        <v>14.445733473161299</v>
      </c>
      <c r="F34">
        <v>0</v>
      </c>
      <c r="G34">
        <v>114855</v>
      </c>
      <c r="H34">
        <v>114855</v>
      </c>
      <c r="I34">
        <v>115580</v>
      </c>
      <c r="J34" t="s">
        <v>218</v>
      </c>
      <c r="K34">
        <v>0.25394501033512001</v>
      </c>
      <c r="L34">
        <v>1.08644481053598E-2</v>
      </c>
      <c r="M34" s="17">
        <v>7.8688590105217806E-121</v>
      </c>
      <c r="N34" t="s">
        <v>620</v>
      </c>
      <c r="O34" t="b">
        <v>1</v>
      </c>
      <c r="P34" t="s">
        <v>612</v>
      </c>
      <c r="Q34" s="17">
        <v>1.8360671024550801E-120</v>
      </c>
      <c r="R34">
        <v>14</v>
      </c>
      <c r="X34" t="str">
        <f t="shared" si="0"/>
        <v>grade6_not_apr_march_grade_t8_ra_cont_zmath_level</v>
      </c>
      <c r="Y34">
        <f t="shared" si="1"/>
        <v>115580</v>
      </c>
      <c r="Z34" t="str">
        <f t="shared" si="2"/>
        <v>zmath_level ~ relative_age + I(relative_age^2) + as.factor(sex) +      as.factor(book) + as.factor(year) | as.factor(school_id) |      0 | school_id</v>
      </c>
      <c r="AA34" t="str">
        <f t="shared" si="3"/>
        <v>0.254</v>
      </c>
      <c r="AB34" t="str">
        <f t="shared" si="4"/>
        <v>0.011</v>
      </c>
      <c r="AC34" t="str">
        <f t="shared" si="5"/>
        <v>0.000</v>
      </c>
      <c r="AD34" t="str">
        <f t="shared" si="6"/>
        <v>0.000, 14</v>
      </c>
      <c r="AE34" t="str">
        <f t="shared" si="7"/>
        <v>0.254
(0.011)</v>
      </c>
      <c r="AF34" t="str">
        <f t="shared" si="8"/>
        <v>0.254
(0.011, 0.000)</v>
      </c>
    </row>
    <row r="35" spans="1:32">
      <c r="A35">
        <v>34</v>
      </c>
      <c r="B35">
        <v>6.4452451595479202E-2</v>
      </c>
      <c r="C35">
        <v>6.1322454914799998E-2</v>
      </c>
      <c r="D35">
        <v>0.97110141466250999</v>
      </c>
      <c r="E35">
        <v>20.591859407816798</v>
      </c>
      <c r="F35">
        <v>0</v>
      </c>
      <c r="G35">
        <v>110592</v>
      </c>
      <c r="H35">
        <v>110592</v>
      </c>
      <c r="I35">
        <v>110963</v>
      </c>
      <c r="J35" t="s">
        <v>218</v>
      </c>
      <c r="K35">
        <v>0.224011559707049</v>
      </c>
      <c r="L35">
        <v>1.1460288300045401E-2</v>
      </c>
      <c r="M35" s="17">
        <v>4.3952513420372599E-85</v>
      </c>
      <c r="N35" t="s">
        <v>621</v>
      </c>
      <c r="O35" t="b">
        <v>1</v>
      </c>
      <c r="P35" t="s">
        <v>612</v>
      </c>
      <c r="Q35" s="17">
        <v>6.8370576431690599E-85</v>
      </c>
      <c r="R35">
        <v>14</v>
      </c>
      <c r="X35" t="str">
        <f t="shared" si="0"/>
        <v>grade7_not_apr_march_grade_t8_ra_cont_zmath_level</v>
      </c>
      <c r="Y35">
        <f t="shared" si="1"/>
        <v>110963</v>
      </c>
      <c r="Z35" t="str">
        <f t="shared" si="2"/>
        <v>zmath_level ~ relative_age + I(relative_age^2) + as.factor(sex) +      as.factor(book) + as.factor(year) | as.factor(school_id) |      0 | school_id</v>
      </c>
      <c r="AA35" t="str">
        <f t="shared" si="3"/>
        <v>0.224</v>
      </c>
      <c r="AB35" t="str">
        <f t="shared" si="4"/>
        <v>0.011</v>
      </c>
      <c r="AC35" t="str">
        <f t="shared" si="5"/>
        <v>0.000</v>
      </c>
      <c r="AD35" t="str">
        <f t="shared" si="6"/>
        <v>0.000, 14</v>
      </c>
      <c r="AE35" t="str">
        <f t="shared" si="7"/>
        <v>0.224
(0.011)</v>
      </c>
      <c r="AF35" t="str">
        <f t="shared" si="8"/>
        <v>0.224
(0.011, 0.000)</v>
      </c>
    </row>
    <row r="36" spans="1:32">
      <c r="A36">
        <v>35</v>
      </c>
      <c r="B36">
        <v>6.6710648601579797E-2</v>
      </c>
      <c r="C36">
        <v>6.3641354601940495E-2</v>
      </c>
      <c r="D36">
        <v>0.96732848694333096</v>
      </c>
      <c r="E36">
        <v>21.734851275055501</v>
      </c>
      <c r="F36">
        <v>0</v>
      </c>
      <c r="G36">
        <v>112507</v>
      </c>
      <c r="H36">
        <v>112507</v>
      </c>
      <c r="I36">
        <v>112878</v>
      </c>
      <c r="J36" t="s">
        <v>218</v>
      </c>
      <c r="K36">
        <v>0.18602954277693501</v>
      </c>
      <c r="L36">
        <v>1.0782247324987599E-2</v>
      </c>
      <c r="M36" s="17">
        <v>1.05653663569694E-66</v>
      </c>
      <c r="N36" t="s">
        <v>622</v>
      </c>
      <c r="O36" t="b">
        <v>1</v>
      </c>
      <c r="P36" t="s">
        <v>612</v>
      </c>
      <c r="Q36" s="17">
        <v>1.3446829908870201E-66</v>
      </c>
      <c r="R36">
        <v>14</v>
      </c>
      <c r="X36" t="str">
        <f t="shared" si="0"/>
        <v>grade8_not_apr_march_grade_t8_ra_cont_zmath_level</v>
      </c>
      <c r="Y36">
        <f t="shared" si="1"/>
        <v>112878</v>
      </c>
      <c r="Z36" t="str">
        <f t="shared" si="2"/>
        <v>zmath_level ~ relative_age + I(relative_age^2) + as.factor(sex) +      as.factor(book) + as.factor(year) | as.factor(school_id) |      0 | school_id</v>
      </c>
      <c r="AA36" t="str">
        <f t="shared" si="3"/>
        <v>0.186</v>
      </c>
      <c r="AB36" t="str">
        <f t="shared" si="4"/>
        <v>0.011</v>
      </c>
      <c r="AC36" t="str">
        <f t="shared" si="5"/>
        <v>0.000</v>
      </c>
      <c r="AD36" t="str">
        <f t="shared" si="6"/>
        <v>0.000, 14</v>
      </c>
      <c r="AE36" t="str">
        <f t="shared" si="7"/>
        <v>0.186
(0.011)</v>
      </c>
      <c r="AF36" t="str">
        <f t="shared" si="8"/>
        <v>0.186
(0.011, 0.000)</v>
      </c>
    </row>
    <row r="37" spans="1:32">
      <c r="A37">
        <v>36</v>
      </c>
      <c r="B37">
        <v>6.3660542523366406E-2</v>
      </c>
      <c r="C37">
        <v>6.0666495286070897E-2</v>
      </c>
      <c r="D37">
        <v>0.96858866864858095</v>
      </c>
      <c r="E37">
        <v>21.262370790404901</v>
      </c>
      <c r="F37">
        <v>0</v>
      </c>
      <c r="G37">
        <v>115086</v>
      </c>
      <c r="H37">
        <v>115086</v>
      </c>
      <c r="I37">
        <v>115455</v>
      </c>
      <c r="J37" t="s">
        <v>218</v>
      </c>
      <c r="K37">
        <v>0.143468460995619</v>
      </c>
      <c r="L37">
        <v>1.06858873835818E-2</v>
      </c>
      <c r="M37" s="17">
        <v>4.2593897618087101E-41</v>
      </c>
      <c r="N37" t="s">
        <v>623</v>
      </c>
      <c r="O37" t="b">
        <v>1</v>
      </c>
      <c r="P37" t="s">
        <v>612</v>
      </c>
      <c r="Q37" s="17">
        <v>4.5870351281016798E-41</v>
      </c>
      <c r="R37">
        <v>14</v>
      </c>
      <c r="X37" t="str">
        <f t="shared" si="0"/>
        <v>grade9_not_apr_march_grade_t8_ra_cont_zmath_level</v>
      </c>
      <c r="Y37">
        <f t="shared" si="1"/>
        <v>115455</v>
      </c>
      <c r="Z37" t="str">
        <f t="shared" si="2"/>
        <v>zmath_level ~ relative_age + I(relative_age^2) + as.factor(sex) +      as.factor(book) + as.factor(year) | as.factor(school_id) |      0 | school_id</v>
      </c>
      <c r="AA37" t="str">
        <f t="shared" si="3"/>
        <v>0.143</v>
      </c>
      <c r="AB37" t="str">
        <f t="shared" si="4"/>
        <v>0.011</v>
      </c>
      <c r="AC37" t="str">
        <f t="shared" si="5"/>
        <v>0.000</v>
      </c>
      <c r="AD37" t="str">
        <f t="shared" si="6"/>
        <v>0.000, 14</v>
      </c>
      <c r="AE37" t="str">
        <f t="shared" si="7"/>
        <v>0.143
(0.011)</v>
      </c>
      <c r="AF37" t="str">
        <f t="shared" si="8"/>
        <v>0.143
(0.011, 0.000)</v>
      </c>
    </row>
    <row r="38" spans="1:32">
      <c r="A38">
        <v>37</v>
      </c>
      <c r="B38">
        <v>2.0393507021719101E-3</v>
      </c>
      <c r="C38">
        <v>2.0283514059198401E-3</v>
      </c>
      <c r="D38">
        <v>0.99897705161309802</v>
      </c>
      <c r="E38">
        <v>185.40738020371299</v>
      </c>
      <c r="F38" s="17">
        <v>3.6371351033099902E-81</v>
      </c>
      <c r="G38">
        <v>181459</v>
      </c>
      <c r="H38">
        <v>181459</v>
      </c>
      <c r="I38">
        <v>181462</v>
      </c>
      <c r="J38" t="s">
        <v>197</v>
      </c>
      <c r="K38">
        <v>0.140861956760856</v>
      </c>
      <c r="L38">
        <v>7.0799288670823201E-3</v>
      </c>
      <c r="M38" s="17">
        <v>4.4111143049181898E-88</v>
      </c>
      <c r="N38" t="s">
        <v>313</v>
      </c>
      <c r="O38" t="b">
        <v>1</v>
      </c>
      <c r="P38" t="s">
        <v>288</v>
      </c>
      <c r="Q38" s="17">
        <v>5.1463000224045603E-88</v>
      </c>
      <c r="R38">
        <v>14</v>
      </c>
      <c r="X38" t="str">
        <f t="shared" si="0"/>
        <v>grade8_all_grade_t8_ra_basic_zeng_level</v>
      </c>
      <c r="Y38">
        <f t="shared" si="1"/>
        <v>181462</v>
      </c>
      <c r="Z38" t="str">
        <f t="shared" si="2"/>
        <v>zeng_level ~ relative_age + I(relative_age^2) | 0 | 0 | school_id</v>
      </c>
      <c r="AA38" t="str">
        <f t="shared" si="3"/>
        <v>0.141</v>
      </c>
      <c r="AB38" t="str">
        <f t="shared" si="4"/>
        <v>0.007</v>
      </c>
      <c r="AC38" t="str">
        <f t="shared" si="5"/>
        <v>0.000</v>
      </c>
      <c r="AD38" t="str">
        <f t="shared" si="6"/>
        <v>0.000, 14</v>
      </c>
      <c r="AE38" t="str">
        <f t="shared" si="7"/>
        <v>0.141
(0.007)</v>
      </c>
      <c r="AF38" t="str">
        <f t="shared" si="8"/>
        <v>0.141
(0.007, 0.000)</v>
      </c>
    </row>
    <row r="39" spans="1:32">
      <c r="A39">
        <v>38</v>
      </c>
      <c r="B39">
        <v>1.19384963118249E-3</v>
      </c>
      <c r="C39">
        <v>1.1793357916741699E-3</v>
      </c>
      <c r="D39">
        <v>0.999402896918405</v>
      </c>
      <c r="E39">
        <v>82.255948227354594</v>
      </c>
      <c r="F39" s="17">
        <v>1.9862238800817301E-36</v>
      </c>
      <c r="G39">
        <v>137635</v>
      </c>
      <c r="H39">
        <v>137635</v>
      </c>
      <c r="I39">
        <v>137638</v>
      </c>
      <c r="J39" t="s">
        <v>197</v>
      </c>
      <c r="K39">
        <v>0.102942396649658</v>
      </c>
      <c r="L39">
        <v>8.1916831259023493E-3</v>
      </c>
      <c r="M39" s="17">
        <v>3.2189487718846699E-36</v>
      </c>
      <c r="N39" t="s">
        <v>314</v>
      </c>
      <c r="O39" t="b">
        <v>1</v>
      </c>
      <c r="P39" t="s">
        <v>288</v>
      </c>
      <c r="Q39" s="17">
        <v>3.2189487718846699E-36</v>
      </c>
      <c r="R39">
        <v>14</v>
      </c>
      <c r="X39" t="str">
        <f t="shared" si="0"/>
        <v>grade9_all_grade_t8_ra_basic_zeng_level</v>
      </c>
      <c r="Y39">
        <f t="shared" si="1"/>
        <v>137638</v>
      </c>
      <c r="Z39" t="str">
        <f t="shared" si="2"/>
        <v>zeng_level ~ relative_age + I(relative_age^2) | 0 | 0 | school_id</v>
      </c>
      <c r="AA39" t="str">
        <f t="shared" si="3"/>
        <v>0.103</v>
      </c>
      <c r="AB39" t="str">
        <f t="shared" si="4"/>
        <v>0.008</v>
      </c>
      <c r="AC39" t="str">
        <f t="shared" si="5"/>
        <v>0.000</v>
      </c>
      <c r="AD39" t="str">
        <f t="shared" si="6"/>
        <v>0.000, 14</v>
      </c>
      <c r="AE39" t="str">
        <f t="shared" si="7"/>
        <v>0.103
(0.008)</v>
      </c>
      <c r="AF39" t="str">
        <f t="shared" si="8"/>
        <v>0.103
(0.008, 0.000)</v>
      </c>
    </row>
    <row r="40" spans="1:32">
      <c r="A40">
        <v>39</v>
      </c>
      <c r="B40">
        <v>8.7118382773599595E-2</v>
      </c>
      <c r="C40">
        <v>8.4605733371777E-2</v>
      </c>
      <c r="D40">
        <v>0.95672161748206797</v>
      </c>
      <c r="E40">
        <v>34.671921482721402</v>
      </c>
      <c r="F40">
        <v>0</v>
      </c>
      <c r="G40">
        <v>134063</v>
      </c>
      <c r="H40">
        <v>134063</v>
      </c>
      <c r="I40">
        <v>134433</v>
      </c>
      <c r="J40" t="s">
        <v>219</v>
      </c>
      <c r="K40">
        <v>0.15278169845179801</v>
      </c>
      <c r="L40">
        <v>7.8692958804057397E-3</v>
      </c>
      <c r="M40" s="17">
        <v>5.77331930536918E-84</v>
      </c>
      <c r="N40" t="s">
        <v>315</v>
      </c>
      <c r="O40" t="b">
        <v>1</v>
      </c>
      <c r="P40" t="s">
        <v>295</v>
      </c>
      <c r="Q40" s="17">
        <v>6.7355391895973799E-84</v>
      </c>
      <c r="R40">
        <v>14</v>
      </c>
      <c r="X40" t="str">
        <f t="shared" si="0"/>
        <v>grade8_all_grade_t8_ra_cont_zeng_level</v>
      </c>
      <c r="Y40">
        <f t="shared" si="1"/>
        <v>134433</v>
      </c>
      <c r="Z40" t="str">
        <f t="shared" si="2"/>
        <v>zeng_level ~ relative_age + I(relative_age^2) + as.factor(sex) +      as.factor(book) + as.factor(year) | as.factor(school_id) |      0 | school_id</v>
      </c>
      <c r="AA40" t="str">
        <f t="shared" si="3"/>
        <v>0.153</v>
      </c>
      <c r="AB40" t="str">
        <f t="shared" si="4"/>
        <v>0.008</v>
      </c>
      <c r="AC40" t="str">
        <f t="shared" si="5"/>
        <v>0.000</v>
      </c>
      <c r="AD40" t="str">
        <f t="shared" si="6"/>
        <v>0.000, 14</v>
      </c>
      <c r="AE40" t="str">
        <f t="shared" si="7"/>
        <v>0.153
(0.008)</v>
      </c>
      <c r="AF40" t="str">
        <f t="shared" si="8"/>
        <v>0.153
(0.008, 0.000)</v>
      </c>
    </row>
    <row r="41" spans="1:32">
      <c r="A41">
        <v>40</v>
      </c>
      <c r="B41">
        <v>8.428449581637E-2</v>
      </c>
      <c r="C41">
        <v>8.1827686723979401E-2</v>
      </c>
      <c r="D41">
        <v>0.95817210718211299</v>
      </c>
      <c r="E41">
        <v>34.306489697315499</v>
      </c>
      <c r="F41">
        <v>0</v>
      </c>
      <c r="G41">
        <v>137163</v>
      </c>
      <c r="H41">
        <v>137163</v>
      </c>
      <c r="I41">
        <v>137532</v>
      </c>
      <c r="J41" t="s">
        <v>219</v>
      </c>
      <c r="K41">
        <v>0.11244273119242899</v>
      </c>
      <c r="L41">
        <v>7.9568661867888898E-3</v>
      </c>
      <c r="M41" s="17">
        <v>2.4279449723492599E-45</v>
      </c>
      <c r="N41" t="s">
        <v>316</v>
      </c>
      <c r="O41" t="b">
        <v>1</v>
      </c>
      <c r="P41" t="s">
        <v>295</v>
      </c>
      <c r="Q41" s="17">
        <v>2.4279449723492599E-45</v>
      </c>
      <c r="R41">
        <v>14</v>
      </c>
      <c r="X41" t="str">
        <f t="shared" si="0"/>
        <v>grade9_all_grade_t8_ra_cont_zeng_level</v>
      </c>
      <c r="Y41">
        <f t="shared" si="1"/>
        <v>137532</v>
      </c>
      <c r="Z41" t="str">
        <f t="shared" si="2"/>
        <v>zeng_level ~ relative_age + I(relative_age^2) + as.factor(sex) +      as.factor(book) + as.factor(year) | as.factor(school_id) |      0 | school_id</v>
      </c>
      <c r="AA41" t="str">
        <f t="shared" si="3"/>
        <v>0.112</v>
      </c>
      <c r="AB41" t="str">
        <f t="shared" si="4"/>
        <v>0.008</v>
      </c>
      <c r="AC41" t="str">
        <f t="shared" si="5"/>
        <v>0.000</v>
      </c>
      <c r="AD41" t="str">
        <f t="shared" si="6"/>
        <v>0.000, 14</v>
      </c>
      <c r="AE41" t="str">
        <f t="shared" si="7"/>
        <v>0.112
(0.008)</v>
      </c>
      <c r="AF41" t="str">
        <f t="shared" si="8"/>
        <v>0.112
(0.008, 0.000)</v>
      </c>
    </row>
    <row r="42" spans="1:32">
      <c r="A42">
        <v>41</v>
      </c>
      <c r="B42">
        <v>8.7054510719780001E-2</v>
      </c>
      <c r="C42">
        <v>8.4059676824500607E-2</v>
      </c>
      <c r="D42">
        <v>0.95825485212949502</v>
      </c>
      <c r="E42">
        <v>29.068226741055302</v>
      </c>
      <c r="F42">
        <v>0</v>
      </c>
      <c r="G42">
        <v>112486</v>
      </c>
      <c r="H42">
        <v>112486</v>
      </c>
      <c r="I42">
        <v>112856</v>
      </c>
      <c r="J42" t="s">
        <v>219</v>
      </c>
      <c r="K42">
        <v>0.157535723322762</v>
      </c>
      <c r="L42">
        <v>1.0660214441692699E-2</v>
      </c>
      <c r="M42" s="17">
        <v>2.0337024481223501E-49</v>
      </c>
      <c r="N42" t="s">
        <v>624</v>
      </c>
      <c r="O42" t="b">
        <v>1</v>
      </c>
      <c r="P42" t="s">
        <v>612</v>
      </c>
      <c r="Q42" s="17">
        <v>2.3726528561427399E-49</v>
      </c>
      <c r="R42">
        <v>14</v>
      </c>
      <c r="X42" t="str">
        <f t="shared" si="0"/>
        <v>grade8_not_apr_march_grade_t8_ra_cont_zeng_level</v>
      </c>
      <c r="Y42">
        <f t="shared" si="1"/>
        <v>112856</v>
      </c>
      <c r="Z42" t="str">
        <f t="shared" si="2"/>
        <v>zeng_level ~ relative_age + I(relative_age^2) + as.factor(sex) +      as.factor(book) + as.factor(year) | as.factor(school_id) |      0 | school_id</v>
      </c>
      <c r="AA42" t="str">
        <f t="shared" si="3"/>
        <v>0.158</v>
      </c>
      <c r="AB42" t="str">
        <f t="shared" si="4"/>
        <v>0.011</v>
      </c>
      <c r="AC42" t="str">
        <f t="shared" si="5"/>
        <v>0.000</v>
      </c>
      <c r="AD42" t="str">
        <f t="shared" si="6"/>
        <v>0.000, 14</v>
      </c>
      <c r="AE42" t="str">
        <f t="shared" si="7"/>
        <v>0.158
(0.011)</v>
      </c>
      <c r="AF42" t="str">
        <f t="shared" si="8"/>
        <v>0.158
(0.011, 0.000)</v>
      </c>
    </row>
    <row r="43" spans="1:32">
      <c r="A43">
        <v>42</v>
      </c>
      <c r="B43">
        <v>8.4510121614488398E-2</v>
      </c>
      <c r="C43">
        <v>8.1583328094903804E-2</v>
      </c>
      <c r="D43">
        <v>0.95897924889519304</v>
      </c>
      <c r="E43">
        <v>28.8746442306192</v>
      </c>
      <c r="F43">
        <v>0</v>
      </c>
      <c r="G43">
        <v>115109</v>
      </c>
      <c r="H43">
        <v>115109</v>
      </c>
      <c r="I43">
        <v>115478</v>
      </c>
      <c r="J43" t="s">
        <v>219</v>
      </c>
      <c r="K43">
        <v>0.1188631397043</v>
      </c>
      <c r="L43">
        <v>1.03407099914423E-2</v>
      </c>
      <c r="M43" s="17">
        <v>1.40301962520331E-30</v>
      </c>
      <c r="N43" t="s">
        <v>625</v>
      </c>
      <c r="O43" t="b">
        <v>1</v>
      </c>
      <c r="P43" t="s">
        <v>612</v>
      </c>
      <c r="Q43" s="17">
        <v>1.40301962520331E-30</v>
      </c>
      <c r="R43">
        <v>14</v>
      </c>
      <c r="X43" t="str">
        <f t="shared" si="0"/>
        <v>grade9_not_apr_march_grade_t8_ra_cont_zeng_level</v>
      </c>
      <c r="Y43">
        <f t="shared" si="1"/>
        <v>115478</v>
      </c>
      <c r="Z43" t="str">
        <f t="shared" si="2"/>
        <v>zeng_level ~ relative_age + I(relative_age^2) + as.factor(sex) +      as.factor(book) + as.factor(year) | as.factor(school_id) |      0 | school_id</v>
      </c>
      <c r="AA43" t="str">
        <f t="shared" si="3"/>
        <v>0.119</v>
      </c>
      <c r="AB43" t="str">
        <f t="shared" si="4"/>
        <v>0.010</v>
      </c>
      <c r="AC43" t="str">
        <f t="shared" si="5"/>
        <v>0.000</v>
      </c>
      <c r="AD43" t="str">
        <f t="shared" si="6"/>
        <v>0.000, 14</v>
      </c>
      <c r="AE43" t="str">
        <f t="shared" si="7"/>
        <v>0.119
(0.010)</v>
      </c>
      <c r="AF43" t="str">
        <f t="shared" si="8"/>
        <v>0.119
(0.010, 0.000)</v>
      </c>
    </row>
    <row r="44" spans="1:32">
      <c r="A44">
        <v>43</v>
      </c>
      <c r="B44">
        <v>8.5218083682552098E-2</v>
      </c>
      <c r="C44">
        <v>6.9814954537880405E-2</v>
      </c>
      <c r="D44">
        <v>0.96441540160295802</v>
      </c>
      <c r="E44">
        <v>5.5325176386014503</v>
      </c>
      <c r="F44">
        <v>0</v>
      </c>
      <c r="G44">
        <v>42404</v>
      </c>
      <c r="H44">
        <v>42404</v>
      </c>
      <c r="I44">
        <v>43119</v>
      </c>
      <c r="J44" t="s">
        <v>235</v>
      </c>
      <c r="K44">
        <v>9.1921252843852996E-2</v>
      </c>
      <c r="L44">
        <v>1.5086035678461E-2</v>
      </c>
      <c r="M44" s="17">
        <v>1.10720573618066E-9</v>
      </c>
      <c r="N44" t="s">
        <v>317</v>
      </c>
      <c r="O44" t="b">
        <v>1</v>
      </c>
      <c r="P44" t="s">
        <v>318</v>
      </c>
      <c r="Q44" s="17">
        <v>1.8453428936344399E-9</v>
      </c>
      <c r="R44">
        <v>15</v>
      </c>
      <c r="X44" t="str">
        <f t="shared" si="0"/>
        <v>grade4_all_grade_t8_ra_cont_zselfcontrol</v>
      </c>
      <c r="Y44">
        <f t="shared" si="1"/>
        <v>43119</v>
      </c>
      <c r="Z44" t="str">
        <f t="shared" si="2"/>
        <v>zselfcontrol ~ relative_age + I(relative_age^2) + as.factor(sex) +      as.factor(book) | as.factor(school_id) |      0 | school_id</v>
      </c>
      <c r="AA44" t="str">
        <f t="shared" si="3"/>
        <v>0.092</v>
      </c>
      <c r="AB44" t="str">
        <f t="shared" si="4"/>
        <v>0.015</v>
      </c>
      <c r="AC44" t="str">
        <f t="shared" si="5"/>
        <v>0.000</v>
      </c>
      <c r="AD44" t="str">
        <f t="shared" si="6"/>
        <v>0.000, 15</v>
      </c>
      <c r="AE44" t="str">
        <f t="shared" si="7"/>
        <v>0.092
(0.015)</v>
      </c>
      <c r="AF44" t="str">
        <f t="shared" si="8"/>
        <v>0.092
(0.015, 0.000)</v>
      </c>
    </row>
    <row r="45" spans="1:32">
      <c r="A45">
        <v>44</v>
      </c>
      <c r="B45">
        <v>8.6476536403516796E-2</v>
      </c>
      <c r="C45">
        <v>7.2017399069957105E-2</v>
      </c>
      <c r="D45">
        <v>0.96263549821906502</v>
      </c>
      <c r="E45">
        <v>5.9807535130608196</v>
      </c>
      <c r="F45">
        <v>0</v>
      </c>
      <c r="G45">
        <v>45363</v>
      </c>
      <c r="H45">
        <v>45363</v>
      </c>
      <c r="I45">
        <v>46082</v>
      </c>
      <c r="J45" t="s">
        <v>235</v>
      </c>
      <c r="K45">
        <v>9.0356840656321005E-2</v>
      </c>
      <c r="L45">
        <v>1.46267464246157E-2</v>
      </c>
      <c r="M45" s="17">
        <v>6.5121344334029003E-10</v>
      </c>
      <c r="N45" t="s">
        <v>319</v>
      </c>
      <c r="O45" t="b">
        <v>1</v>
      </c>
      <c r="P45" t="s">
        <v>318</v>
      </c>
      <c r="Q45" s="17">
        <v>1.22102520626304E-9</v>
      </c>
      <c r="R45">
        <v>15</v>
      </c>
      <c r="X45" t="str">
        <f t="shared" si="0"/>
        <v>grade5_all_grade_t8_ra_cont_zselfcontrol</v>
      </c>
      <c r="Y45">
        <f t="shared" si="1"/>
        <v>46082</v>
      </c>
      <c r="Z45" t="str">
        <f t="shared" si="2"/>
        <v>zselfcontrol ~ relative_age + I(relative_age^2) + as.factor(sex) +      as.factor(book) | as.factor(school_id) |      0 | school_id</v>
      </c>
      <c r="AA45" t="str">
        <f t="shared" si="3"/>
        <v>0.090</v>
      </c>
      <c r="AB45" t="str">
        <f t="shared" si="4"/>
        <v>0.015</v>
      </c>
      <c r="AC45" t="str">
        <f t="shared" si="5"/>
        <v>0.000</v>
      </c>
      <c r="AD45" t="str">
        <f t="shared" si="6"/>
        <v>0.000, 15</v>
      </c>
      <c r="AE45" t="str">
        <f t="shared" si="7"/>
        <v>0.090
(0.015)</v>
      </c>
      <c r="AF45" t="str">
        <f t="shared" si="8"/>
        <v>0.090
(0.015, 0.000)</v>
      </c>
    </row>
    <row r="46" spans="1:32">
      <c r="A46">
        <v>45</v>
      </c>
      <c r="B46">
        <v>9.1795279748832795E-2</v>
      </c>
      <c r="C46">
        <v>7.7375187554048597E-2</v>
      </c>
      <c r="D46">
        <v>0.96018367194452703</v>
      </c>
      <c r="E46">
        <v>6.3657900732448303</v>
      </c>
      <c r="F46">
        <v>0</v>
      </c>
      <c r="G46">
        <v>45221</v>
      </c>
      <c r="H46">
        <v>45221</v>
      </c>
      <c r="I46">
        <v>45940</v>
      </c>
      <c r="J46" t="s">
        <v>235</v>
      </c>
      <c r="K46">
        <v>7.8312545155702198E-2</v>
      </c>
      <c r="L46">
        <v>1.4884187294437599E-2</v>
      </c>
      <c r="M46" s="17">
        <v>1.42916553947088E-7</v>
      </c>
      <c r="N46" t="s">
        <v>320</v>
      </c>
      <c r="O46" t="b">
        <v>1</v>
      </c>
      <c r="P46" t="s">
        <v>318</v>
      </c>
      <c r="Q46" s="17">
        <v>1.64903716092793E-7</v>
      </c>
      <c r="R46">
        <v>15</v>
      </c>
      <c r="X46" t="str">
        <f t="shared" si="0"/>
        <v>grade6_all_grade_t8_ra_cont_zselfcontrol</v>
      </c>
      <c r="Y46">
        <f t="shared" si="1"/>
        <v>45940</v>
      </c>
      <c r="Z46" t="str">
        <f t="shared" si="2"/>
        <v>zselfcontrol ~ relative_age + I(relative_age^2) + as.factor(sex) +      as.factor(book) | as.factor(school_id) |      0 | school_id</v>
      </c>
      <c r="AA46" t="str">
        <f t="shared" si="3"/>
        <v>0.078</v>
      </c>
      <c r="AB46" t="str">
        <f t="shared" si="4"/>
        <v>0.015</v>
      </c>
      <c r="AC46" t="str">
        <f t="shared" si="5"/>
        <v>0.000</v>
      </c>
      <c r="AD46" t="str">
        <f t="shared" si="6"/>
        <v>0.000, 15</v>
      </c>
      <c r="AE46" t="str">
        <f t="shared" si="7"/>
        <v>0.078
(0.015)</v>
      </c>
      <c r="AF46" t="str">
        <f t="shared" si="8"/>
        <v>0.078
(0.015, 0.000)</v>
      </c>
    </row>
    <row r="47" spans="1:32">
      <c r="A47">
        <v>46</v>
      </c>
      <c r="B47">
        <v>6.78244345015281E-2</v>
      </c>
      <c r="C47">
        <v>6.0193128706080498E-2</v>
      </c>
      <c r="D47">
        <v>0.96938738874750896</v>
      </c>
      <c r="E47">
        <v>8.8876578032016091</v>
      </c>
      <c r="F47">
        <v>0</v>
      </c>
      <c r="G47">
        <v>44341</v>
      </c>
      <c r="H47">
        <v>44341</v>
      </c>
      <c r="I47">
        <v>44705</v>
      </c>
      <c r="J47" t="s">
        <v>235</v>
      </c>
      <c r="K47">
        <v>7.3891981489267206E-2</v>
      </c>
      <c r="L47">
        <v>1.41864448956532E-2</v>
      </c>
      <c r="M47" s="17">
        <v>1.90237222260907E-7</v>
      </c>
      <c r="N47" t="s">
        <v>321</v>
      </c>
      <c r="O47" t="b">
        <v>1</v>
      </c>
      <c r="P47" t="s">
        <v>318</v>
      </c>
      <c r="Q47" s="17">
        <v>2.03825595279543E-7</v>
      </c>
      <c r="R47">
        <v>15</v>
      </c>
      <c r="X47" t="str">
        <f t="shared" si="0"/>
        <v>grade7_all_grade_t8_ra_cont_zselfcontrol</v>
      </c>
      <c r="Y47">
        <f t="shared" si="1"/>
        <v>44705</v>
      </c>
      <c r="Z47" t="str">
        <f t="shared" si="2"/>
        <v>zselfcontrol ~ relative_age + I(relative_age^2) + as.factor(sex) +      as.factor(book) | as.factor(school_id) |      0 | school_id</v>
      </c>
      <c r="AA47" t="str">
        <f t="shared" si="3"/>
        <v>0.074</v>
      </c>
      <c r="AB47" t="str">
        <f t="shared" si="4"/>
        <v>0.014</v>
      </c>
      <c r="AC47" t="str">
        <f t="shared" si="5"/>
        <v>0.000</v>
      </c>
      <c r="AD47" t="str">
        <f t="shared" si="6"/>
        <v>0.000, 15</v>
      </c>
      <c r="AE47" t="str">
        <f t="shared" si="7"/>
        <v>0.074
(0.014)</v>
      </c>
      <c r="AF47" t="str">
        <f t="shared" si="8"/>
        <v>0.074
(0.014, 0.000)</v>
      </c>
    </row>
    <row r="48" spans="1:32">
      <c r="A48">
        <v>47</v>
      </c>
      <c r="B48">
        <v>6.01558314657928E-2</v>
      </c>
      <c r="C48">
        <v>5.2468717724764802E-2</v>
      </c>
      <c r="D48">
        <v>0.97309954588987002</v>
      </c>
      <c r="E48">
        <v>7.8255420034604999</v>
      </c>
      <c r="F48">
        <v>0</v>
      </c>
      <c r="G48">
        <v>44748</v>
      </c>
      <c r="H48">
        <v>44748</v>
      </c>
      <c r="I48">
        <v>45115</v>
      </c>
      <c r="J48" t="s">
        <v>235</v>
      </c>
      <c r="K48">
        <v>7.4343044403643893E-2</v>
      </c>
      <c r="L48">
        <v>1.39339996024822E-2</v>
      </c>
      <c r="M48" s="17">
        <v>9.5349887354337603E-8</v>
      </c>
      <c r="N48" t="s">
        <v>322</v>
      </c>
      <c r="O48" t="b">
        <v>1</v>
      </c>
      <c r="P48" t="s">
        <v>318</v>
      </c>
      <c r="Q48" s="17">
        <v>1.30022573665006E-7</v>
      </c>
      <c r="R48">
        <v>15</v>
      </c>
      <c r="X48" t="str">
        <f t="shared" si="0"/>
        <v>grade8_all_grade_t8_ra_cont_zselfcontrol</v>
      </c>
      <c r="Y48">
        <f t="shared" si="1"/>
        <v>45115</v>
      </c>
      <c r="Z48" t="str">
        <f t="shared" si="2"/>
        <v>zselfcontrol ~ relative_age + I(relative_age^2) + as.factor(sex) +      as.factor(book) | as.factor(school_id) |      0 | school_id</v>
      </c>
      <c r="AA48" t="str">
        <f t="shared" si="3"/>
        <v>0.074</v>
      </c>
      <c r="AB48" t="str">
        <f t="shared" si="4"/>
        <v>0.014</v>
      </c>
      <c r="AC48" t="str">
        <f t="shared" si="5"/>
        <v>0.000</v>
      </c>
      <c r="AD48" t="str">
        <f t="shared" si="6"/>
        <v>0.000, 15</v>
      </c>
      <c r="AE48" t="str">
        <f t="shared" si="7"/>
        <v>0.074
(0.014)</v>
      </c>
      <c r="AF48" t="str">
        <f t="shared" si="8"/>
        <v>0.074
(0.014, 0.000)</v>
      </c>
    </row>
    <row r="49" spans="1:32">
      <c r="A49">
        <v>48</v>
      </c>
      <c r="B49">
        <v>5.4178384467793397E-2</v>
      </c>
      <c r="C49">
        <v>4.63369977947082E-2</v>
      </c>
      <c r="D49">
        <v>0.97648898216163105</v>
      </c>
      <c r="E49">
        <v>6.9092861666616301</v>
      </c>
      <c r="F49" s="17">
        <v>3.7782369186778196E-307</v>
      </c>
      <c r="G49">
        <v>44026</v>
      </c>
      <c r="H49">
        <v>44026</v>
      </c>
      <c r="I49">
        <v>44392</v>
      </c>
      <c r="J49" t="s">
        <v>235</v>
      </c>
      <c r="K49">
        <v>7.9021114343059307E-2</v>
      </c>
      <c r="L49">
        <v>1.4386429799884999E-2</v>
      </c>
      <c r="M49" s="17">
        <v>3.9571467612625298E-8</v>
      </c>
      <c r="N49" t="s">
        <v>323</v>
      </c>
      <c r="O49" t="b">
        <v>1</v>
      </c>
      <c r="P49" t="s">
        <v>318</v>
      </c>
      <c r="Q49" s="17">
        <v>5.9357201418937997E-8</v>
      </c>
      <c r="R49">
        <v>15</v>
      </c>
      <c r="X49" t="str">
        <f t="shared" si="0"/>
        <v>grade9_all_grade_t8_ra_cont_zselfcontrol</v>
      </c>
      <c r="Y49">
        <f t="shared" si="1"/>
        <v>44392</v>
      </c>
      <c r="Z49" t="str">
        <f t="shared" si="2"/>
        <v>zselfcontrol ~ relative_age + I(relative_age^2) + as.factor(sex) +      as.factor(book) | as.factor(school_id) |      0 | school_id</v>
      </c>
      <c r="AA49" t="str">
        <f t="shared" si="3"/>
        <v>0.079</v>
      </c>
      <c r="AB49" t="str">
        <f t="shared" si="4"/>
        <v>0.014</v>
      </c>
      <c r="AC49" t="str">
        <f t="shared" si="5"/>
        <v>0.000</v>
      </c>
      <c r="AD49" t="str">
        <f t="shared" si="6"/>
        <v>0.000, 15</v>
      </c>
      <c r="AE49" t="str">
        <f t="shared" si="7"/>
        <v>0.079
(0.014)</v>
      </c>
      <c r="AF49" t="str">
        <f t="shared" si="8"/>
        <v>0.079
(0.014, 0.000)</v>
      </c>
    </row>
    <row r="50" spans="1:32">
      <c r="A50">
        <v>49</v>
      </c>
      <c r="B50">
        <v>7.0819870309877894E-2</v>
      </c>
      <c r="C50">
        <v>5.5459568064237602E-2</v>
      </c>
      <c r="D50">
        <v>0.97163532064552405</v>
      </c>
      <c r="E50">
        <v>4.6105779155470898</v>
      </c>
      <c r="F50" t="s">
        <v>1004</v>
      </c>
      <c r="G50">
        <v>43252</v>
      </c>
      <c r="H50">
        <v>43252</v>
      </c>
      <c r="I50">
        <v>43968</v>
      </c>
      <c r="J50" t="s">
        <v>236</v>
      </c>
      <c r="K50">
        <v>0.140324953170397</v>
      </c>
      <c r="L50">
        <v>1.5558651766455701E-2</v>
      </c>
      <c r="M50" s="17">
        <v>1.89650062762448E-19</v>
      </c>
      <c r="N50" t="s">
        <v>324</v>
      </c>
      <c r="O50" t="b">
        <v>1</v>
      </c>
      <c r="P50" t="s">
        <v>318</v>
      </c>
      <c r="Q50" s="17">
        <v>1.4223754707183599E-18</v>
      </c>
      <c r="R50">
        <v>15</v>
      </c>
      <c r="X50" t="str">
        <f t="shared" si="0"/>
        <v>grade5_all_grade_t8_ra_cont_zselfefficacy</v>
      </c>
      <c r="Y50">
        <f t="shared" si="1"/>
        <v>43968</v>
      </c>
      <c r="Z50" t="str">
        <f t="shared" si="2"/>
        <v>zselfefficacy ~ relative_age + I(relative_age^2) + as.factor(sex) +      as.factor(book) | as.factor(school_id) |      0 | school_id</v>
      </c>
      <c r="AA50" t="str">
        <f t="shared" si="3"/>
        <v>0.140</v>
      </c>
      <c r="AB50" t="str">
        <f t="shared" si="4"/>
        <v>0.016</v>
      </c>
      <c r="AC50" t="str">
        <f t="shared" si="5"/>
        <v>0.000</v>
      </c>
      <c r="AD50" t="str">
        <f t="shared" si="6"/>
        <v>0.000, 15</v>
      </c>
      <c r="AE50" t="str">
        <f t="shared" si="7"/>
        <v>0.140
(0.016)</v>
      </c>
      <c r="AF50" t="str">
        <f t="shared" si="8"/>
        <v>0.140
(0.016, 0.000)</v>
      </c>
    </row>
    <row r="51" spans="1:32">
      <c r="A51">
        <v>50</v>
      </c>
      <c r="B51">
        <v>7.6335293911550903E-2</v>
      </c>
      <c r="C51">
        <v>6.1322135515854199E-2</v>
      </c>
      <c r="D51">
        <v>0.96869392749098804</v>
      </c>
      <c r="E51">
        <v>5.0845592845694103</v>
      </c>
      <c r="F51">
        <v>0</v>
      </c>
      <c r="G51">
        <v>44174</v>
      </c>
      <c r="H51">
        <v>44174</v>
      </c>
      <c r="I51">
        <v>44893</v>
      </c>
      <c r="J51" t="s">
        <v>236</v>
      </c>
      <c r="K51">
        <v>0.12590695799993401</v>
      </c>
      <c r="L51">
        <v>1.5088111217595001E-2</v>
      </c>
      <c r="M51" s="17">
        <v>7.1347004235122599E-17</v>
      </c>
      <c r="N51" t="s">
        <v>325</v>
      </c>
      <c r="O51" t="b">
        <v>1</v>
      </c>
      <c r="P51" t="s">
        <v>318</v>
      </c>
      <c r="Q51" s="17">
        <v>2.6755126588170998E-16</v>
      </c>
      <c r="R51">
        <v>15</v>
      </c>
      <c r="X51" t="str">
        <f t="shared" si="0"/>
        <v>grade6_all_grade_t8_ra_cont_zselfefficacy</v>
      </c>
      <c r="Y51">
        <f t="shared" si="1"/>
        <v>44893</v>
      </c>
      <c r="Z51" t="str">
        <f t="shared" si="2"/>
        <v>zselfefficacy ~ relative_age + I(relative_age^2) + as.factor(sex) +      as.factor(book) | as.factor(school_id) |      0 | school_id</v>
      </c>
      <c r="AA51" t="str">
        <f t="shared" si="3"/>
        <v>0.126</v>
      </c>
      <c r="AB51" t="str">
        <f t="shared" si="4"/>
        <v>0.015</v>
      </c>
      <c r="AC51" t="str">
        <f t="shared" si="5"/>
        <v>0.000</v>
      </c>
      <c r="AD51" t="str">
        <f t="shared" si="6"/>
        <v>0.000, 15</v>
      </c>
      <c r="AE51" t="str">
        <f t="shared" si="7"/>
        <v>0.126
(0.015)</v>
      </c>
      <c r="AF51" t="str">
        <f t="shared" si="8"/>
        <v>0.126
(0.015, 0.000)</v>
      </c>
    </row>
    <row r="52" spans="1:32">
      <c r="A52">
        <v>51</v>
      </c>
      <c r="B52">
        <v>6.6785749093328503E-2</v>
      </c>
      <c r="C52">
        <v>5.86551957397176E-2</v>
      </c>
      <c r="D52">
        <v>0.97013930700881401</v>
      </c>
      <c r="E52">
        <v>8.2141702032700792</v>
      </c>
      <c r="F52">
        <v>0</v>
      </c>
      <c r="G52">
        <v>42009</v>
      </c>
      <c r="H52">
        <v>42009</v>
      </c>
      <c r="I52">
        <v>42376</v>
      </c>
      <c r="J52" t="s">
        <v>236</v>
      </c>
      <c r="K52">
        <v>0.10977475494424201</v>
      </c>
      <c r="L52">
        <v>1.45174562802189E-2</v>
      </c>
      <c r="M52" s="17">
        <v>3.9823446953327302E-14</v>
      </c>
      <c r="N52" t="s">
        <v>326</v>
      </c>
      <c r="O52" t="b">
        <v>1</v>
      </c>
      <c r="P52" t="s">
        <v>318</v>
      </c>
      <c r="Q52" s="17">
        <v>1.1947034085998199E-13</v>
      </c>
      <c r="R52">
        <v>15</v>
      </c>
      <c r="X52" t="str">
        <f t="shared" si="0"/>
        <v>grade7_all_grade_t8_ra_cont_zselfefficacy</v>
      </c>
      <c r="Y52">
        <f t="shared" si="1"/>
        <v>42376</v>
      </c>
      <c r="Z52" t="str">
        <f t="shared" si="2"/>
        <v>zselfefficacy ~ relative_age + I(relative_age^2) + as.factor(sex) +      as.factor(book) | as.factor(school_id) |      0 | school_id</v>
      </c>
      <c r="AA52" t="str">
        <f t="shared" si="3"/>
        <v>0.110</v>
      </c>
      <c r="AB52" t="str">
        <f t="shared" si="4"/>
        <v>0.015</v>
      </c>
      <c r="AC52" t="str">
        <f t="shared" si="5"/>
        <v>0.000</v>
      </c>
      <c r="AD52" t="str">
        <f t="shared" si="6"/>
        <v>0.000, 15</v>
      </c>
      <c r="AE52" t="str">
        <f t="shared" si="7"/>
        <v>0.110
(0.015)</v>
      </c>
      <c r="AF52" t="str">
        <f t="shared" si="8"/>
        <v>0.110
(0.015, 0.000)</v>
      </c>
    </row>
    <row r="53" spans="1:32">
      <c r="A53">
        <v>52</v>
      </c>
      <c r="B53">
        <v>5.1985366029787698E-2</v>
      </c>
      <c r="C53">
        <v>4.4353819844544201E-2</v>
      </c>
      <c r="D53">
        <v>0.97732335737308995</v>
      </c>
      <c r="E53">
        <v>6.8119047920206999</v>
      </c>
      <c r="F53" s="17">
        <v>1.4430703719158799E-299</v>
      </c>
      <c r="G53">
        <v>45093</v>
      </c>
      <c r="H53">
        <v>45093</v>
      </c>
      <c r="I53">
        <v>45457</v>
      </c>
      <c r="J53" t="s">
        <v>236</v>
      </c>
      <c r="K53">
        <v>0.129858230232931</v>
      </c>
      <c r="L53">
        <v>1.48151687397436E-2</v>
      </c>
      <c r="M53" s="17">
        <v>1.8641039063477999E-18</v>
      </c>
      <c r="N53" t="s">
        <v>327</v>
      </c>
      <c r="O53" t="b">
        <v>1</v>
      </c>
      <c r="P53" t="s">
        <v>318</v>
      </c>
      <c r="Q53" s="17">
        <v>9.32051953173902E-18</v>
      </c>
      <c r="R53">
        <v>15</v>
      </c>
      <c r="X53" t="str">
        <f t="shared" si="0"/>
        <v>grade8_all_grade_t8_ra_cont_zselfefficacy</v>
      </c>
      <c r="Y53">
        <f t="shared" si="1"/>
        <v>45457</v>
      </c>
      <c r="Z53" t="str">
        <f t="shared" si="2"/>
        <v>zselfefficacy ~ relative_age + I(relative_age^2) + as.factor(sex) +      as.factor(book) | as.factor(school_id) |      0 | school_id</v>
      </c>
      <c r="AA53" t="str">
        <f t="shared" si="3"/>
        <v>0.130</v>
      </c>
      <c r="AB53" t="str">
        <f t="shared" si="4"/>
        <v>0.015</v>
      </c>
      <c r="AC53" t="str">
        <f t="shared" si="5"/>
        <v>0.000</v>
      </c>
      <c r="AD53" t="str">
        <f t="shared" si="6"/>
        <v>0.000, 15</v>
      </c>
      <c r="AE53" t="str">
        <f t="shared" si="7"/>
        <v>0.130
(0.015)</v>
      </c>
      <c r="AF53" t="str">
        <f t="shared" si="8"/>
        <v>0.130
(0.015, 0.000)</v>
      </c>
    </row>
    <row r="54" spans="1:32">
      <c r="A54">
        <v>53</v>
      </c>
      <c r="B54">
        <v>5.2725849246124397E-2</v>
      </c>
      <c r="C54">
        <v>4.5039458540322097E-2</v>
      </c>
      <c r="D54">
        <v>0.977276059602597</v>
      </c>
      <c r="E54">
        <v>6.8596368912554402</v>
      </c>
      <c r="F54" s="17">
        <v>5.1842422129539E-305</v>
      </c>
      <c r="G54">
        <v>45106</v>
      </c>
      <c r="H54">
        <v>45106</v>
      </c>
      <c r="I54">
        <v>45473</v>
      </c>
      <c r="J54" t="s">
        <v>236</v>
      </c>
      <c r="K54">
        <v>0.14403971104555299</v>
      </c>
      <c r="L54">
        <v>1.48384785230263E-2</v>
      </c>
      <c r="M54" s="17">
        <v>2.81017117674429E-22</v>
      </c>
      <c r="N54" t="s">
        <v>328</v>
      </c>
      <c r="O54" t="b">
        <v>1</v>
      </c>
      <c r="P54" t="s">
        <v>318</v>
      </c>
      <c r="Q54" s="17">
        <v>4.2152567651164397E-21</v>
      </c>
      <c r="R54">
        <v>15</v>
      </c>
      <c r="X54" t="str">
        <f t="shared" si="0"/>
        <v>grade9_all_grade_t8_ra_cont_zselfefficacy</v>
      </c>
      <c r="Y54">
        <f t="shared" si="1"/>
        <v>45473</v>
      </c>
      <c r="Z54" t="str">
        <f t="shared" si="2"/>
        <v>zselfefficacy ~ relative_age + I(relative_age^2) + as.factor(sex) +      as.factor(book) | as.factor(school_id) |      0 | school_id</v>
      </c>
      <c r="AA54" t="str">
        <f t="shared" si="3"/>
        <v>0.144</v>
      </c>
      <c r="AB54" t="str">
        <f t="shared" si="4"/>
        <v>0.015</v>
      </c>
      <c r="AC54" t="str">
        <f t="shared" si="5"/>
        <v>0.000</v>
      </c>
      <c r="AD54" t="str">
        <f t="shared" si="6"/>
        <v>0.000, 15</v>
      </c>
      <c r="AE54" t="str">
        <f t="shared" si="7"/>
        <v>0.144
(0.015)</v>
      </c>
      <c r="AF54" t="str">
        <f t="shared" si="8"/>
        <v>0.144
(0.015, 0.000)</v>
      </c>
    </row>
    <row r="55" spans="1:32">
      <c r="A55">
        <v>54</v>
      </c>
      <c r="B55">
        <v>9.6927039163111905E-2</v>
      </c>
      <c r="C55">
        <v>8.2329404659497493E-2</v>
      </c>
      <c r="D55">
        <v>0.95786812601811699</v>
      </c>
      <c r="E55">
        <v>6.6399140997202499</v>
      </c>
      <c r="F55">
        <v>0</v>
      </c>
      <c r="G55">
        <v>44233</v>
      </c>
      <c r="H55">
        <v>44233</v>
      </c>
      <c r="I55">
        <v>44949</v>
      </c>
      <c r="J55" t="s">
        <v>237</v>
      </c>
      <c r="K55">
        <v>9.7736864256744799E-2</v>
      </c>
      <c r="L55">
        <v>1.52530687677785E-2</v>
      </c>
      <c r="M55" s="17">
        <v>1.4774548689937701E-10</v>
      </c>
      <c r="N55" t="s">
        <v>329</v>
      </c>
      <c r="O55" t="b">
        <v>1</v>
      </c>
      <c r="P55" t="s">
        <v>318</v>
      </c>
      <c r="Q55" s="17">
        <v>3.5993518960921602E-10</v>
      </c>
      <c r="R55">
        <v>15</v>
      </c>
      <c r="X55" t="str">
        <f t="shared" si="0"/>
        <v>grade6_all_grade_t8_ra_cont_zdilligence</v>
      </c>
      <c r="Y55">
        <f t="shared" si="1"/>
        <v>44949</v>
      </c>
      <c r="Z55" t="str">
        <f t="shared" si="2"/>
        <v>zdilligence ~ relative_age + I(relative_age^2) + as.factor(sex) +      as.factor(book) | as.factor(school_id) |      0 | school_id</v>
      </c>
      <c r="AA55" t="str">
        <f t="shared" si="3"/>
        <v>0.098</v>
      </c>
      <c r="AB55" t="str">
        <f t="shared" si="4"/>
        <v>0.015</v>
      </c>
      <c r="AC55" t="str">
        <f t="shared" si="5"/>
        <v>0.000</v>
      </c>
      <c r="AD55" t="str">
        <f t="shared" si="6"/>
        <v>0.000, 15</v>
      </c>
      <c r="AE55" t="str">
        <f t="shared" si="7"/>
        <v>0.098
(0.015)</v>
      </c>
      <c r="AF55" t="str">
        <f t="shared" si="8"/>
        <v>0.098
(0.015, 0.000)</v>
      </c>
    </row>
    <row r="56" spans="1:32">
      <c r="A56">
        <v>55</v>
      </c>
      <c r="B56">
        <v>8.3630746018095697E-2</v>
      </c>
      <c r="C56">
        <v>7.5858282250945597E-2</v>
      </c>
      <c r="D56">
        <v>0.96122656746306401</v>
      </c>
      <c r="E56">
        <v>10.7598759574225</v>
      </c>
      <c r="F56">
        <v>0</v>
      </c>
      <c r="G56">
        <v>43387</v>
      </c>
      <c r="H56">
        <v>43387</v>
      </c>
      <c r="I56">
        <v>43756</v>
      </c>
      <c r="J56" t="s">
        <v>237</v>
      </c>
      <c r="K56">
        <v>7.9222817217104002E-2</v>
      </c>
      <c r="L56">
        <v>1.49611584303776E-2</v>
      </c>
      <c r="M56" s="17">
        <v>1.1886486649773401E-7</v>
      </c>
      <c r="N56" t="s">
        <v>330</v>
      </c>
      <c r="O56" t="b">
        <v>1</v>
      </c>
      <c r="P56" t="s">
        <v>318</v>
      </c>
      <c r="Q56" s="17">
        <v>1.4858108312216799E-7</v>
      </c>
      <c r="R56">
        <v>15</v>
      </c>
      <c r="X56" t="str">
        <f t="shared" si="0"/>
        <v>grade7_all_grade_t8_ra_cont_zdilligence</v>
      </c>
      <c r="Y56">
        <f t="shared" si="1"/>
        <v>43756</v>
      </c>
      <c r="Z56" t="str">
        <f t="shared" si="2"/>
        <v>zdilligence ~ relative_age + I(relative_age^2) + as.factor(sex) +      as.factor(book) | as.factor(school_id) |      0 | school_id</v>
      </c>
      <c r="AA56" t="str">
        <f t="shared" si="3"/>
        <v>0.079</v>
      </c>
      <c r="AB56" t="str">
        <f t="shared" si="4"/>
        <v>0.015</v>
      </c>
      <c r="AC56" t="str">
        <f t="shared" si="5"/>
        <v>0.000</v>
      </c>
      <c r="AD56" t="str">
        <f t="shared" si="6"/>
        <v>0.000, 15</v>
      </c>
      <c r="AE56" t="str">
        <f t="shared" si="7"/>
        <v>0.079
(0.015)</v>
      </c>
      <c r="AF56" t="str">
        <f t="shared" si="8"/>
        <v>0.079
(0.015, 0.000)</v>
      </c>
    </row>
    <row r="57" spans="1:32">
      <c r="A57">
        <v>56</v>
      </c>
      <c r="B57">
        <v>7.5699912076096304E-2</v>
      </c>
      <c r="C57">
        <v>6.7704387344373507E-2</v>
      </c>
      <c r="D57">
        <v>0.96501093762095302</v>
      </c>
      <c r="E57">
        <v>9.4677853694519101</v>
      </c>
      <c r="F57">
        <v>0</v>
      </c>
      <c r="G57">
        <v>42426</v>
      </c>
      <c r="H57">
        <v>42426</v>
      </c>
      <c r="I57">
        <v>42794</v>
      </c>
      <c r="J57" t="s">
        <v>237</v>
      </c>
      <c r="K57">
        <v>7.2544292005428807E-2</v>
      </c>
      <c r="L57">
        <v>1.5432133960323601E-2</v>
      </c>
      <c r="M57" s="17">
        <v>2.59068852217064E-6</v>
      </c>
      <c r="N57" t="s">
        <v>331</v>
      </c>
      <c r="O57" t="b">
        <v>1</v>
      </c>
      <c r="P57" t="s">
        <v>318</v>
      </c>
      <c r="Q57" s="17">
        <v>2.59068852217064E-6</v>
      </c>
      <c r="R57">
        <v>15</v>
      </c>
      <c r="X57" t="str">
        <f t="shared" si="0"/>
        <v>grade8_all_grade_t8_ra_cont_zdilligence</v>
      </c>
      <c r="Y57">
        <f t="shared" si="1"/>
        <v>42794</v>
      </c>
      <c r="Z57" t="str">
        <f t="shared" si="2"/>
        <v>zdilligence ~ relative_age + I(relative_age^2) + as.factor(sex) +      as.factor(book) | as.factor(school_id) |      0 | school_id</v>
      </c>
      <c r="AA57" t="str">
        <f t="shared" si="3"/>
        <v>0.073</v>
      </c>
      <c r="AB57" t="str">
        <f t="shared" si="4"/>
        <v>0.015</v>
      </c>
      <c r="AC57" t="str">
        <f t="shared" si="5"/>
        <v>0.000</v>
      </c>
      <c r="AD57" t="str">
        <f t="shared" si="6"/>
        <v>0.000, 15</v>
      </c>
      <c r="AE57" t="str">
        <f t="shared" si="7"/>
        <v>0.073
(0.015)</v>
      </c>
      <c r="AF57" t="str">
        <f t="shared" si="8"/>
        <v>0.073
(0.015, 0.000)</v>
      </c>
    </row>
    <row r="58" spans="1:32">
      <c r="A58">
        <v>57</v>
      </c>
      <c r="B58">
        <v>6.8077842750401005E-2</v>
      </c>
      <c r="C58">
        <v>6.0681958555350697E-2</v>
      </c>
      <c r="D58">
        <v>0.96914809421799797</v>
      </c>
      <c r="E58">
        <v>9.2048281118248791</v>
      </c>
      <c r="F58">
        <v>0</v>
      </c>
      <c r="G58">
        <v>45740</v>
      </c>
      <c r="H58">
        <v>45740</v>
      </c>
      <c r="I58">
        <v>46104</v>
      </c>
      <c r="J58" t="s">
        <v>237</v>
      </c>
      <c r="K58">
        <v>8.7547395901047695E-2</v>
      </c>
      <c r="L58">
        <v>1.37047829457548E-2</v>
      </c>
      <c r="M58" s="17">
        <v>1.6796975515096701E-10</v>
      </c>
      <c r="N58" t="s">
        <v>332</v>
      </c>
      <c r="O58" t="b">
        <v>1</v>
      </c>
      <c r="P58" t="s">
        <v>318</v>
      </c>
      <c r="Q58" s="17">
        <v>3.5993518960921602E-10</v>
      </c>
      <c r="R58">
        <v>15</v>
      </c>
      <c r="X58" t="str">
        <f t="shared" si="0"/>
        <v>grade9_all_grade_t8_ra_cont_zdilligence</v>
      </c>
      <c r="Y58">
        <f t="shared" si="1"/>
        <v>46104</v>
      </c>
      <c r="Z58" t="str">
        <f t="shared" si="2"/>
        <v>zdilligence ~ relative_age + I(relative_age^2) + as.factor(sex) +      as.factor(book) | as.factor(school_id) |      0 | school_id</v>
      </c>
      <c r="AA58" t="str">
        <f t="shared" si="3"/>
        <v>0.088</v>
      </c>
      <c r="AB58" t="str">
        <f t="shared" si="4"/>
        <v>0.014</v>
      </c>
      <c r="AC58" t="str">
        <f t="shared" si="5"/>
        <v>0.000</v>
      </c>
      <c r="AD58" t="str">
        <f t="shared" si="6"/>
        <v>0.000, 15</v>
      </c>
      <c r="AE58" t="str">
        <f t="shared" si="7"/>
        <v>0.088
(0.014)</v>
      </c>
      <c r="AF58" t="str">
        <f t="shared" si="8"/>
        <v>0.088
(0.014, 0.000)</v>
      </c>
    </row>
    <row r="59" spans="1:32">
      <c r="A59">
        <v>58</v>
      </c>
      <c r="B59">
        <v>4.6877828418904699E-2</v>
      </c>
      <c r="C59">
        <v>4.1466407154885102E-2</v>
      </c>
      <c r="D59">
        <v>6.5438305399369296</v>
      </c>
      <c r="E59">
        <v>8.6627571818509406</v>
      </c>
      <c r="F59">
        <v>0</v>
      </c>
      <c r="G59">
        <v>127167</v>
      </c>
      <c r="H59">
        <v>127167</v>
      </c>
      <c r="I59">
        <v>127890</v>
      </c>
      <c r="J59" t="s">
        <v>223</v>
      </c>
      <c r="K59">
        <v>-0.36102427611732102</v>
      </c>
      <c r="L59">
        <v>6.0585417890449002E-2</v>
      </c>
      <c r="M59" s="17">
        <v>2.5389451165148101E-9</v>
      </c>
      <c r="N59" t="s">
        <v>333</v>
      </c>
      <c r="O59" t="b">
        <v>1</v>
      </c>
      <c r="P59" t="s">
        <v>334</v>
      </c>
      <c r="Q59" s="17">
        <v>5.0778902330296203E-9</v>
      </c>
      <c r="R59">
        <v>30</v>
      </c>
      <c r="X59" t="str">
        <f t="shared" si="0"/>
        <v>grade4_all_grade_t8_ra_cont_studytime</v>
      </c>
      <c r="Y59">
        <f t="shared" si="1"/>
        <v>127890</v>
      </c>
      <c r="Z59" t="str">
        <f t="shared" si="2"/>
        <v>studytime ~ relative_age + I(relative_age^2) + as.factor(sex) +      as.factor(book) + as.factor(year) | as.factor(school_id) |      0 | school_id</v>
      </c>
      <c r="AA59" t="str">
        <f t="shared" si="3"/>
        <v>-0.361</v>
      </c>
      <c r="AB59" t="str">
        <f t="shared" si="4"/>
        <v>0.061</v>
      </c>
      <c r="AC59" t="str">
        <f t="shared" si="5"/>
        <v>0.000</v>
      </c>
      <c r="AD59" t="str">
        <f t="shared" si="6"/>
        <v>0.000, 30</v>
      </c>
      <c r="AE59" t="str">
        <f t="shared" si="7"/>
        <v>-0.361
(0.061)</v>
      </c>
      <c r="AF59" t="str">
        <f t="shared" si="8"/>
        <v>-0.361
(0.061, 0.000)</v>
      </c>
    </row>
    <row r="60" spans="1:32">
      <c r="A60">
        <v>59</v>
      </c>
      <c r="B60">
        <v>6.6713286181671605E-2</v>
      </c>
      <c r="C60">
        <v>6.1580617455465697E-2</v>
      </c>
      <c r="D60">
        <v>6.3004762548362097</v>
      </c>
      <c r="E60">
        <v>12.997777518945201</v>
      </c>
      <c r="F60">
        <v>0</v>
      </c>
      <c r="G60">
        <v>131465</v>
      </c>
      <c r="H60">
        <v>131465</v>
      </c>
      <c r="I60">
        <v>132189</v>
      </c>
      <c r="J60" t="s">
        <v>223</v>
      </c>
      <c r="K60">
        <v>-0.144600656875153</v>
      </c>
      <c r="L60">
        <v>5.9884730708488203E-2</v>
      </c>
      <c r="M60">
        <v>1.5750342116230401E-2</v>
      </c>
      <c r="N60" t="s">
        <v>335</v>
      </c>
      <c r="O60" t="b">
        <v>1</v>
      </c>
      <c r="P60" t="s">
        <v>334</v>
      </c>
      <c r="Q60">
        <v>1.8173471672573601E-2</v>
      </c>
      <c r="R60">
        <v>30</v>
      </c>
      <c r="X60" t="str">
        <f t="shared" si="0"/>
        <v>grade5_all_grade_t8_ra_cont_studytime</v>
      </c>
      <c r="Y60">
        <f t="shared" si="1"/>
        <v>132189</v>
      </c>
      <c r="Z60" t="str">
        <f t="shared" si="2"/>
        <v>studytime ~ relative_age + I(relative_age^2) + as.factor(sex) +      as.factor(book) + as.factor(year) | as.factor(school_id) |      0 | school_id</v>
      </c>
      <c r="AA60" t="str">
        <f t="shared" si="3"/>
        <v>-0.145</v>
      </c>
      <c r="AB60" t="str">
        <f t="shared" si="4"/>
        <v>0.060</v>
      </c>
      <c r="AC60" t="str">
        <f t="shared" si="5"/>
        <v>0.018</v>
      </c>
      <c r="AD60" t="str">
        <f t="shared" si="6"/>
        <v>0.018, 30</v>
      </c>
      <c r="AE60" t="str">
        <f t="shared" si="7"/>
        <v>-0.145
(0.060)</v>
      </c>
      <c r="AF60" t="str">
        <f t="shared" si="8"/>
        <v>-0.145
(0.060, 0.018)</v>
      </c>
    </row>
    <row r="61" spans="1:32">
      <c r="A61">
        <v>60</v>
      </c>
      <c r="B61">
        <v>7.4268298792748697E-2</v>
      </c>
      <c r="C61">
        <v>6.9308997358195998E-2</v>
      </c>
      <c r="D61">
        <v>6.2381950754539197</v>
      </c>
      <c r="E61">
        <v>14.975556491747801</v>
      </c>
      <c r="F61">
        <v>0</v>
      </c>
      <c r="G61">
        <v>135146</v>
      </c>
      <c r="H61">
        <v>135146</v>
      </c>
      <c r="I61">
        <v>135871</v>
      </c>
      <c r="J61" t="s">
        <v>223</v>
      </c>
      <c r="K61">
        <v>-4.8464190117600302E-2</v>
      </c>
      <c r="L61">
        <v>5.6191562273572797E-2</v>
      </c>
      <c r="M61">
        <v>0.38842253862444398</v>
      </c>
      <c r="N61" t="s">
        <v>336</v>
      </c>
      <c r="O61" t="b">
        <v>1</v>
      </c>
      <c r="P61" t="s">
        <v>334</v>
      </c>
      <c r="Q61">
        <v>0.401816419266666</v>
      </c>
      <c r="R61">
        <v>30</v>
      </c>
      <c r="X61" t="str">
        <f t="shared" si="0"/>
        <v>grade6_all_grade_t8_ra_cont_studytime</v>
      </c>
      <c r="Y61">
        <f t="shared" si="1"/>
        <v>135871</v>
      </c>
      <c r="Z61" t="str">
        <f t="shared" si="2"/>
        <v>studytime ~ relative_age + I(relative_age^2) + as.factor(sex) +      as.factor(book) + as.factor(year) | as.factor(school_id) |      0 | school_id</v>
      </c>
      <c r="AA61" t="str">
        <f t="shared" si="3"/>
        <v>-0.048</v>
      </c>
      <c r="AB61" t="str">
        <f t="shared" si="4"/>
        <v>0.056</v>
      </c>
      <c r="AC61" t="str">
        <f t="shared" si="5"/>
        <v>0.402</v>
      </c>
      <c r="AD61" t="str">
        <f t="shared" si="6"/>
        <v>0.402, 30</v>
      </c>
      <c r="AE61" t="str">
        <f t="shared" si="7"/>
        <v>-0.048
(0.056)</v>
      </c>
      <c r="AF61" t="str">
        <f t="shared" si="8"/>
        <v>-0.048
(0.056, 0.402)</v>
      </c>
    </row>
    <row r="62" spans="1:32">
      <c r="A62">
        <v>61</v>
      </c>
      <c r="B62">
        <v>5.3287656061792699E-2</v>
      </c>
      <c r="C62">
        <v>5.0604827070430999E-2</v>
      </c>
      <c r="D62">
        <v>5.6718665808002902</v>
      </c>
      <c r="E62">
        <v>19.8624870363975</v>
      </c>
      <c r="F62">
        <v>0</v>
      </c>
      <c r="G62">
        <v>130565</v>
      </c>
      <c r="H62">
        <v>130565</v>
      </c>
      <c r="I62">
        <v>130936</v>
      </c>
      <c r="J62" t="s">
        <v>223</v>
      </c>
      <c r="K62">
        <v>-0.240793860702497</v>
      </c>
      <c r="L62">
        <v>5.0184589070698199E-2</v>
      </c>
      <c r="M62" s="17">
        <v>1.60127091822288E-6</v>
      </c>
      <c r="N62" t="s">
        <v>337</v>
      </c>
      <c r="O62" t="b">
        <v>1</v>
      </c>
      <c r="P62" t="s">
        <v>334</v>
      </c>
      <c r="Q62" s="17">
        <v>2.4019063773343099E-6</v>
      </c>
      <c r="R62">
        <v>30</v>
      </c>
      <c r="X62" t="str">
        <f t="shared" si="0"/>
        <v>grade7_all_grade_t8_ra_cont_studytime</v>
      </c>
      <c r="Y62">
        <f t="shared" si="1"/>
        <v>130936</v>
      </c>
      <c r="Z62" t="str">
        <f t="shared" si="2"/>
        <v>studytime ~ relative_age + I(relative_age^2) + as.factor(sex) +      as.factor(book) + as.factor(year) | as.factor(school_id) |      0 | school_id</v>
      </c>
      <c r="AA62" t="str">
        <f t="shared" si="3"/>
        <v>-0.241</v>
      </c>
      <c r="AB62" t="str">
        <f t="shared" si="4"/>
        <v>0.050</v>
      </c>
      <c r="AC62" t="str">
        <f t="shared" si="5"/>
        <v>0.000</v>
      </c>
      <c r="AD62" t="str">
        <f t="shared" si="6"/>
        <v>0.000, 30</v>
      </c>
      <c r="AE62" t="str">
        <f t="shared" si="7"/>
        <v>-0.241
(0.050)</v>
      </c>
      <c r="AF62" t="str">
        <f t="shared" si="8"/>
        <v>-0.241
(0.050, 0.000)</v>
      </c>
    </row>
    <row r="63" spans="1:32">
      <c r="A63">
        <v>62</v>
      </c>
      <c r="B63">
        <v>4.3216654971088203E-2</v>
      </c>
      <c r="C63">
        <v>4.0551680809623E-2</v>
      </c>
      <c r="D63">
        <v>6.0235379474120698</v>
      </c>
      <c r="E63">
        <v>16.216538079802501</v>
      </c>
      <c r="F63">
        <v>0</v>
      </c>
      <c r="G63">
        <v>132838</v>
      </c>
      <c r="H63">
        <v>132838</v>
      </c>
      <c r="I63">
        <v>133209</v>
      </c>
      <c r="J63" t="s">
        <v>223</v>
      </c>
      <c r="K63">
        <v>-0.40174148458073</v>
      </c>
      <c r="L63">
        <v>5.1293243945953297E-2</v>
      </c>
      <c r="M63" s="17">
        <v>4.7921731350214501E-15</v>
      </c>
      <c r="N63" t="s">
        <v>338</v>
      </c>
      <c r="O63" t="b">
        <v>1</v>
      </c>
      <c r="P63" t="s">
        <v>334</v>
      </c>
      <c r="Q63" s="17">
        <v>2.8753038810128702E-14</v>
      </c>
      <c r="R63">
        <v>30</v>
      </c>
      <c r="X63" t="str">
        <f t="shared" si="0"/>
        <v>grade8_all_grade_t8_ra_cont_studytime</v>
      </c>
      <c r="Y63">
        <f t="shared" si="1"/>
        <v>133209</v>
      </c>
      <c r="Z63" t="str">
        <f t="shared" si="2"/>
        <v>studytime ~ relative_age + I(relative_age^2) + as.factor(sex) +      as.factor(book) + as.factor(year) | as.factor(school_id) |      0 | school_id</v>
      </c>
      <c r="AA63" t="str">
        <f t="shared" si="3"/>
        <v>-0.402</v>
      </c>
      <c r="AB63" t="str">
        <f t="shared" si="4"/>
        <v>0.051</v>
      </c>
      <c r="AC63" t="str">
        <f t="shared" si="5"/>
        <v>0.000</v>
      </c>
      <c r="AD63" t="str">
        <f t="shared" si="6"/>
        <v>0.000, 30</v>
      </c>
      <c r="AE63" t="str">
        <f t="shared" si="7"/>
        <v>-0.402
(0.051)</v>
      </c>
      <c r="AF63" t="str">
        <f t="shared" si="8"/>
        <v>-0.402
(0.051, 0.000)</v>
      </c>
    </row>
    <row r="64" spans="1:32">
      <c r="A64">
        <v>63</v>
      </c>
      <c r="B64">
        <v>3.93799978463545E-2</v>
      </c>
      <c r="C64">
        <v>3.67851568672189E-2</v>
      </c>
      <c r="D64">
        <v>6.5043499328237599</v>
      </c>
      <c r="E64">
        <v>15.1762663542768</v>
      </c>
      <c r="F64">
        <v>0</v>
      </c>
      <c r="G64">
        <v>136235</v>
      </c>
      <c r="H64">
        <v>136235</v>
      </c>
      <c r="I64">
        <v>136604</v>
      </c>
      <c r="J64" t="s">
        <v>223</v>
      </c>
      <c r="K64">
        <v>-0.29541760580186299</v>
      </c>
      <c r="L64">
        <v>5.6800987749867402E-2</v>
      </c>
      <c r="M64" s="17">
        <v>1.98300457911215E-7</v>
      </c>
      <c r="N64" t="s">
        <v>339</v>
      </c>
      <c r="O64" t="b">
        <v>1</v>
      </c>
      <c r="P64" t="s">
        <v>334</v>
      </c>
      <c r="Q64" s="17">
        <v>3.1310598617560298E-7</v>
      </c>
      <c r="R64">
        <v>30</v>
      </c>
      <c r="X64" t="str">
        <f t="shared" si="0"/>
        <v>grade9_all_grade_t8_ra_cont_studytime</v>
      </c>
      <c r="Y64">
        <f t="shared" si="1"/>
        <v>136604</v>
      </c>
      <c r="Z64" t="str">
        <f t="shared" si="2"/>
        <v>studytime ~ relative_age + I(relative_age^2) + as.factor(sex) +      as.factor(book) + as.factor(year) | as.factor(school_id) |      0 | school_id</v>
      </c>
      <c r="AA64" t="str">
        <f t="shared" si="3"/>
        <v>-0.295</v>
      </c>
      <c r="AB64" t="str">
        <f t="shared" si="4"/>
        <v>0.057</v>
      </c>
      <c r="AC64" t="str">
        <f t="shared" si="5"/>
        <v>0.000</v>
      </c>
      <c r="AD64" t="str">
        <f t="shared" si="6"/>
        <v>0.000, 30</v>
      </c>
      <c r="AE64" t="str">
        <f t="shared" si="7"/>
        <v>-0.295
(0.057)</v>
      </c>
      <c r="AF64" t="str">
        <f t="shared" si="8"/>
        <v>-0.295
(0.057, 0.000)</v>
      </c>
    </row>
    <row r="65" spans="1:32">
      <c r="A65">
        <v>64</v>
      </c>
      <c r="B65">
        <v>2.7039976772658601E-2</v>
      </c>
      <c r="C65">
        <v>2.1613515351843901E-2</v>
      </c>
      <c r="D65">
        <v>0.48883047741314201</v>
      </c>
      <c r="E65">
        <v>4.9829851676341903</v>
      </c>
      <c r="F65">
        <v>0</v>
      </c>
      <c r="G65">
        <v>129454</v>
      </c>
      <c r="H65">
        <v>129454</v>
      </c>
      <c r="I65">
        <v>130177</v>
      </c>
      <c r="J65" t="s">
        <v>224</v>
      </c>
      <c r="K65">
        <v>-3.8837069795036698E-2</v>
      </c>
      <c r="L65">
        <v>4.3772938981179801E-3</v>
      </c>
      <c r="M65" s="17">
        <v>7.1590905020126703E-19</v>
      </c>
      <c r="N65" t="s">
        <v>340</v>
      </c>
      <c r="O65" t="b">
        <v>1</v>
      </c>
      <c r="P65" t="s">
        <v>334</v>
      </c>
      <c r="Q65" s="17">
        <v>5.3693178765094999E-18</v>
      </c>
      <c r="R65">
        <v>30</v>
      </c>
      <c r="X65" t="str">
        <f t="shared" si="0"/>
        <v>grade4_all_grade_t8_ra_cont_cram</v>
      </c>
      <c r="Y65">
        <f t="shared" si="1"/>
        <v>130177</v>
      </c>
      <c r="Z65" t="str">
        <f t="shared" si="2"/>
        <v>cram ~ relative_age + I(relative_age^2) + as.factor(sex) + as.factor(book) +      as.factor(year) | as.factor(school_id) | 0 | school_id</v>
      </c>
      <c r="AA65" t="str">
        <f t="shared" si="3"/>
        <v>-0.039</v>
      </c>
      <c r="AB65" t="str">
        <f t="shared" si="4"/>
        <v>0.004</v>
      </c>
      <c r="AC65" t="str">
        <f t="shared" si="5"/>
        <v>0.000</v>
      </c>
      <c r="AD65" t="str">
        <f t="shared" si="6"/>
        <v>0.000, 30</v>
      </c>
      <c r="AE65" t="str">
        <f t="shared" si="7"/>
        <v>-0.039
(0.004)</v>
      </c>
      <c r="AF65" t="str">
        <f t="shared" si="8"/>
        <v>-0.039
(0.004, 0.000)</v>
      </c>
    </row>
    <row r="66" spans="1:32">
      <c r="A66">
        <v>65</v>
      </c>
      <c r="B66">
        <v>2.38382404799591E-2</v>
      </c>
      <c r="C66">
        <v>1.8493075056876501E-2</v>
      </c>
      <c r="D66">
        <v>0.49360001520176</v>
      </c>
      <c r="E66">
        <v>4.4597760018830499</v>
      </c>
      <c r="F66" s="17">
        <v>2.4884952860800499E-306</v>
      </c>
      <c r="G66">
        <v>132038</v>
      </c>
      <c r="H66">
        <v>132038</v>
      </c>
      <c r="I66">
        <v>132762</v>
      </c>
      <c r="J66" t="s">
        <v>224</v>
      </c>
      <c r="K66">
        <v>-3.1573045432711402E-2</v>
      </c>
      <c r="L66">
        <v>4.27969576700686E-3</v>
      </c>
      <c r="M66" s="17">
        <v>1.6140545627634999E-13</v>
      </c>
      <c r="N66" t="s">
        <v>341</v>
      </c>
      <c r="O66" t="b">
        <v>1</v>
      </c>
      <c r="P66" t="s">
        <v>334</v>
      </c>
      <c r="Q66" s="17">
        <v>6.9173766975578701E-13</v>
      </c>
      <c r="R66">
        <v>30</v>
      </c>
      <c r="X66" t="str">
        <f t="shared" si="0"/>
        <v>grade5_all_grade_t8_ra_cont_cram</v>
      </c>
      <c r="Y66">
        <f t="shared" si="1"/>
        <v>132762</v>
      </c>
      <c r="Z66" t="str">
        <f t="shared" si="2"/>
        <v>cram ~ relative_age + I(relative_age^2) + as.factor(sex) + as.factor(book) +      as.factor(year) | as.factor(school_id) | 0 | school_id</v>
      </c>
      <c r="AA66" t="str">
        <f t="shared" si="3"/>
        <v>-0.032</v>
      </c>
      <c r="AB66" t="str">
        <f t="shared" si="4"/>
        <v>0.004</v>
      </c>
      <c r="AC66" t="str">
        <f t="shared" si="5"/>
        <v>0.000</v>
      </c>
      <c r="AD66" t="str">
        <f t="shared" si="6"/>
        <v>0.000, 30</v>
      </c>
      <c r="AE66" t="str">
        <f t="shared" si="7"/>
        <v>-0.032
(0.004)</v>
      </c>
      <c r="AF66" t="str">
        <f t="shared" si="8"/>
        <v>-0.032
(0.004, 0.000)</v>
      </c>
    </row>
    <row r="67" spans="1:32">
      <c r="A67">
        <v>66</v>
      </c>
      <c r="B67">
        <v>2.6331184204698599E-2</v>
      </c>
      <c r="C67">
        <v>2.1128472478454001E-2</v>
      </c>
      <c r="D67">
        <v>0.49286994984112398</v>
      </c>
      <c r="E67">
        <v>5.0610500043415598</v>
      </c>
      <c r="F67">
        <v>0</v>
      </c>
      <c r="G67">
        <v>135494</v>
      </c>
      <c r="H67">
        <v>135494</v>
      </c>
      <c r="I67">
        <v>136219</v>
      </c>
      <c r="J67" t="s">
        <v>224</v>
      </c>
      <c r="K67">
        <v>-2.8025840109275599E-2</v>
      </c>
      <c r="L67">
        <v>4.2675945730027602E-3</v>
      </c>
      <c r="M67" s="17">
        <v>5.1294928262634801E-11</v>
      </c>
      <c r="N67" t="s">
        <v>342</v>
      </c>
      <c r="O67" t="b">
        <v>1</v>
      </c>
      <c r="P67" t="s">
        <v>334</v>
      </c>
      <c r="Q67" s="17">
        <v>1.2823732065658701E-10</v>
      </c>
      <c r="R67">
        <v>30</v>
      </c>
      <c r="X67" t="str">
        <f t="shared" ref="X67:X130" si="9">N67</f>
        <v>grade6_all_grade_t8_ra_cont_cram</v>
      </c>
      <c r="Y67">
        <f t="shared" ref="Y67:Y130" si="10">I67</f>
        <v>136219</v>
      </c>
      <c r="Z67" t="str">
        <f t="shared" ref="Z67:Z130" si="11">J67</f>
        <v>cram ~ relative_age + I(relative_age^2) + as.factor(sex) + as.factor(book) +      as.factor(year) | as.factor(school_id) | 0 | school_id</v>
      </c>
      <c r="AA67" t="str">
        <f t="shared" ref="AA67:AA130" si="12">TEXT(K67, "0.000")</f>
        <v>-0.028</v>
      </c>
      <c r="AB67" t="str">
        <f t="shared" ref="AB67:AB130" si="13">TEXT(L67, "0.000")</f>
        <v>0.004</v>
      </c>
      <c r="AC67" t="str">
        <f t="shared" ref="AC67:AC130" si="14">+TEXT(Q67,"0.000")</f>
        <v>0.000</v>
      </c>
      <c r="AD67" t="str">
        <f t="shared" ref="AD67:AD130" si="15">CONCATENATE(TEXT(Q67,"0.000"),", ",R67,)</f>
        <v>0.000, 30</v>
      </c>
      <c r="AE67" t="str">
        <f t="shared" ref="AE67:AE130" si="16">CONCATENATE(AA67,"
(",AB67,")")</f>
        <v>-0.028
(0.004)</v>
      </c>
      <c r="AF67" t="str">
        <f t="shared" ref="AF67:AF130" si="17">CONCATENATE(AA67,"
(",AB67,", ",TEXT(Q67,"0.000"),")")</f>
        <v>-0.028
(0.004, 0.000)</v>
      </c>
    </row>
    <row r="68" spans="1:32">
      <c r="A68">
        <v>67</v>
      </c>
      <c r="B68">
        <v>2.0772229675956599E-2</v>
      </c>
      <c r="C68">
        <v>1.8002878036272402E-2</v>
      </c>
      <c r="D68">
        <v>0.49360448774286297</v>
      </c>
      <c r="E68">
        <v>7.5007555480837</v>
      </c>
      <c r="F68">
        <v>0</v>
      </c>
      <c r="G68">
        <v>130830</v>
      </c>
      <c r="H68">
        <v>130830</v>
      </c>
      <c r="I68">
        <v>131201</v>
      </c>
      <c r="J68" t="s">
        <v>224</v>
      </c>
      <c r="K68">
        <v>-2.7410938408734899E-2</v>
      </c>
      <c r="L68">
        <v>4.1494945729525102E-3</v>
      </c>
      <c r="M68" s="17">
        <v>3.9524313401162898E-11</v>
      </c>
      <c r="N68" t="s">
        <v>343</v>
      </c>
      <c r="O68" t="b">
        <v>1</v>
      </c>
      <c r="P68" t="s">
        <v>334</v>
      </c>
      <c r="Q68" s="17">
        <v>1.12787215621641E-10</v>
      </c>
      <c r="R68">
        <v>30</v>
      </c>
      <c r="X68" t="str">
        <f t="shared" si="9"/>
        <v>grade7_all_grade_t8_ra_cont_cram</v>
      </c>
      <c r="Y68">
        <f t="shared" si="10"/>
        <v>131201</v>
      </c>
      <c r="Z68" t="str">
        <f t="shared" si="11"/>
        <v>cram ~ relative_age + I(relative_age^2) + as.factor(sex) + as.factor(book) +      as.factor(year) | as.factor(school_id) | 0 | school_id</v>
      </c>
      <c r="AA68" t="str">
        <f t="shared" si="12"/>
        <v>-0.027</v>
      </c>
      <c r="AB68" t="str">
        <f t="shared" si="13"/>
        <v>0.004</v>
      </c>
      <c r="AC68" t="str">
        <f t="shared" si="14"/>
        <v>0.000</v>
      </c>
      <c r="AD68" t="str">
        <f t="shared" si="15"/>
        <v>0.000, 30</v>
      </c>
      <c r="AE68" t="str">
        <f t="shared" si="16"/>
        <v>-0.027
(0.004)</v>
      </c>
      <c r="AF68" t="str">
        <f t="shared" si="17"/>
        <v>-0.027
(0.004, 0.000)</v>
      </c>
    </row>
    <row r="69" spans="1:32">
      <c r="A69">
        <v>68</v>
      </c>
      <c r="B69">
        <v>2.0096008851332E-2</v>
      </c>
      <c r="C69">
        <v>1.73773190138619E-2</v>
      </c>
      <c r="D69">
        <v>0.48601337675344702</v>
      </c>
      <c r="E69">
        <v>7.3917990108179596</v>
      </c>
      <c r="F69">
        <v>0</v>
      </c>
      <c r="G69">
        <v>133360</v>
      </c>
      <c r="H69">
        <v>133360</v>
      </c>
      <c r="I69">
        <v>133731</v>
      </c>
      <c r="J69" t="s">
        <v>224</v>
      </c>
      <c r="K69">
        <v>-2.8338842531490101E-2</v>
      </c>
      <c r="L69">
        <v>4.3984939208426598E-3</v>
      </c>
      <c r="M69" s="17">
        <v>1.17249515774334E-10</v>
      </c>
      <c r="N69" t="s">
        <v>344</v>
      </c>
      <c r="O69" t="b">
        <v>1</v>
      </c>
      <c r="P69" t="s">
        <v>334</v>
      </c>
      <c r="Q69" s="17">
        <v>2.70575805633079E-10</v>
      </c>
      <c r="R69">
        <v>30</v>
      </c>
      <c r="X69" t="str">
        <f t="shared" si="9"/>
        <v>grade8_all_grade_t8_ra_cont_cram</v>
      </c>
      <c r="Y69">
        <f t="shared" si="10"/>
        <v>133731</v>
      </c>
      <c r="Z69" t="str">
        <f t="shared" si="11"/>
        <v>cram ~ relative_age + I(relative_age^2) + as.factor(sex) + as.factor(book) +      as.factor(year) | as.factor(school_id) | 0 | school_id</v>
      </c>
      <c r="AA69" t="str">
        <f t="shared" si="12"/>
        <v>-0.028</v>
      </c>
      <c r="AB69" t="str">
        <f t="shared" si="13"/>
        <v>0.004</v>
      </c>
      <c r="AC69" t="str">
        <f t="shared" si="14"/>
        <v>0.000</v>
      </c>
      <c r="AD69" t="str">
        <f t="shared" si="15"/>
        <v>0.000, 30</v>
      </c>
      <c r="AE69" t="str">
        <f t="shared" si="16"/>
        <v>-0.028
(0.004)</v>
      </c>
      <c r="AF69" t="str">
        <f t="shared" si="17"/>
        <v>-0.028
(0.004, 0.000)</v>
      </c>
    </row>
    <row r="70" spans="1:32">
      <c r="A70">
        <v>69</v>
      </c>
      <c r="B70">
        <v>2.2224468433268401E-2</v>
      </c>
      <c r="C70">
        <v>1.9588066595542099E-2</v>
      </c>
      <c r="D70">
        <v>0.45398434194678899</v>
      </c>
      <c r="E70">
        <v>8.4298486350758797</v>
      </c>
      <c r="F70">
        <v>0</v>
      </c>
      <c r="G70">
        <v>136482</v>
      </c>
      <c r="H70">
        <v>136482</v>
      </c>
      <c r="I70">
        <v>136851</v>
      </c>
      <c r="J70" t="s">
        <v>224</v>
      </c>
      <c r="K70">
        <v>-2.2312528306947299E-2</v>
      </c>
      <c r="L70">
        <v>3.8854588154038599E-3</v>
      </c>
      <c r="M70" s="17">
        <v>9.3249023175430096E-9</v>
      </c>
      <c r="N70" t="s">
        <v>345</v>
      </c>
      <c r="O70" t="b">
        <v>1</v>
      </c>
      <c r="P70" t="s">
        <v>334</v>
      </c>
      <c r="Q70" s="17">
        <v>1.6455709972134699E-8</v>
      </c>
      <c r="R70">
        <v>30</v>
      </c>
      <c r="X70" t="str">
        <f t="shared" si="9"/>
        <v>grade9_all_grade_t8_ra_cont_cram</v>
      </c>
      <c r="Y70">
        <f t="shared" si="10"/>
        <v>136851</v>
      </c>
      <c r="Z70" t="str">
        <f t="shared" si="11"/>
        <v>cram ~ relative_age + I(relative_age^2) + as.factor(sex) + as.factor(book) +      as.factor(year) | as.factor(school_id) | 0 | school_id</v>
      </c>
      <c r="AA70" t="str">
        <f t="shared" si="12"/>
        <v>-0.022</v>
      </c>
      <c r="AB70" t="str">
        <f t="shared" si="13"/>
        <v>0.004</v>
      </c>
      <c r="AC70" t="str">
        <f t="shared" si="14"/>
        <v>0.000</v>
      </c>
      <c r="AD70" t="str">
        <f t="shared" si="15"/>
        <v>0.000, 30</v>
      </c>
      <c r="AE70" t="str">
        <f t="shared" si="16"/>
        <v>-0.022
(0.004)</v>
      </c>
      <c r="AF70" t="str">
        <f t="shared" si="17"/>
        <v>-0.022
(0.004, 0.000)</v>
      </c>
    </row>
    <row r="71" spans="1:32">
      <c r="A71">
        <v>70</v>
      </c>
      <c r="B71">
        <v>3.9339081903617498E-2</v>
      </c>
      <c r="C71">
        <v>3.4125476692504701E-2</v>
      </c>
      <c r="D71">
        <v>0.98098039399894799</v>
      </c>
      <c r="E71">
        <v>7.5454662005797903</v>
      </c>
      <c r="F71">
        <v>0</v>
      </c>
      <c r="G71">
        <v>133036</v>
      </c>
      <c r="H71">
        <v>133036</v>
      </c>
      <c r="I71">
        <v>133759</v>
      </c>
      <c r="J71" t="s">
        <v>226</v>
      </c>
      <c r="K71">
        <v>0.12176530295342999</v>
      </c>
      <c r="L71">
        <v>9.3494951201287205E-3</v>
      </c>
      <c r="M71" s="17">
        <v>8.9680428851849406E-39</v>
      </c>
      <c r="N71" t="s">
        <v>346</v>
      </c>
      <c r="O71" t="b">
        <v>1</v>
      </c>
      <c r="P71" t="s">
        <v>347</v>
      </c>
      <c r="Q71" s="17">
        <v>3.58721715407397E-38</v>
      </c>
      <c r="R71">
        <v>12</v>
      </c>
      <c r="X71" t="str">
        <f t="shared" si="9"/>
        <v>grade4_all_grade_t8_ra_cont_zfriendrelation</v>
      </c>
      <c r="Y71">
        <f t="shared" si="10"/>
        <v>133759</v>
      </c>
      <c r="Z71" t="str">
        <f t="shared" si="11"/>
        <v>zfriendrelation ~ relative_age + I(relative_age^2) + as.factor(sex) +      as.factor(book) + as.factor(year) | as.factor(school_id) |      0 | school_id</v>
      </c>
      <c r="AA71" t="str">
        <f t="shared" si="12"/>
        <v>0.122</v>
      </c>
      <c r="AB71" t="str">
        <f t="shared" si="13"/>
        <v>0.009</v>
      </c>
      <c r="AC71" t="str">
        <f t="shared" si="14"/>
        <v>0.000</v>
      </c>
      <c r="AD71" t="str">
        <f t="shared" si="15"/>
        <v>0.000, 12</v>
      </c>
      <c r="AE71" t="str">
        <f t="shared" si="16"/>
        <v>0.122
(0.009)</v>
      </c>
      <c r="AF71" t="str">
        <f t="shared" si="17"/>
        <v>0.122
(0.009, 0.000)</v>
      </c>
    </row>
    <row r="72" spans="1:32">
      <c r="A72">
        <v>71</v>
      </c>
      <c r="B72">
        <v>4.4119306747324998E-2</v>
      </c>
      <c r="C72">
        <v>3.89965814938453E-2</v>
      </c>
      <c r="D72">
        <v>0.97966495642430396</v>
      </c>
      <c r="E72">
        <v>8.6124678885241295</v>
      </c>
      <c r="F72">
        <v>0</v>
      </c>
      <c r="G72">
        <v>134909</v>
      </c>
      <c r="H72">
        <v>134909</v>
      </c>
      <c r="I72">
        <v>135633</v>
      </c>
      <c r="J72" t="s">
        <v>226</v>
      </c>
      <c r="K72">
        <v>0.110335878264976</v>
      </c>
      <c r="L72">
        <v>8.0538842419443004E-3</v>
      </c>
      <c r="M72" s="17">
        <v>1.01930624464879E-42</v>
      </c>
      <c r="N72" t="s">
        <v>348</v>
      </c>
      <c r="O72" t="b">
        <v>1</v>
      </c>
      <c r="P72" t="s">
        <v>347</v>
      </c>
      <c r="Q72" s="17">
        <v>6.1158374678927295E-42</v>
      </c>
      <c r="R72">
        <v>12</v>
      </c>
      <c r="X72" t="str">
        <f t="shared" si="9"/>
        <v>grade5_all_grade_t8_ra_cont_zfriendrelation</v>
      </c>
      <c r="Y72">
        <f t="shared" si="10"/>
        <v>135633</v>
      </c>
      <c r="Z72" t="str">
        <f t="shared" si="11"/>
        <v>zfriendrelation ~ relative_age + I(relative_age^2) + as.factor(sex) +      as.factor(book) + as.factor(year) | as.factor(school_id) |      0 | school_id</v>
      </c>
      <c r="AA72" t="str">
        <f t="shared" si="12"/>
        <v>0.110</v>
      </c>
      <c r="AB72" t="str">
        <f t="shared" si="13"/>
        <v>0.008</v>
      </c>
      <c r="AC72" t="str">
        <f t="shared" si="14"/>
        <v>0.000</v>
      </c>
      <c r="AD72" t="str">
        <f t="shared" si="15"/>
        <v>0.000, 12</v>
      </c>
      <c r="AE72" t="str">
        <f t="shared" si="16"/>
        <v>0.110
(0.008)</v>
      </c>
      <c r="AF72" t="str">
        <f t="shared" si="17"/>
        <v>0.110
(0.008, 0.000)</v>
      </c>
    </row>
    <row r="73" spans="1:32">
      <c r="A73">
        <v>72</v>
      </c>
      <c r="B73">
        <v>4.4949674813372302E-2</v>
      </c>
      <c r="C73">
        <v>3.9912217993725997E-2</v>
      </c>
      <c r="D73">
        <v>0.97972608081102397</v>
      </c>
      <c r="E73">
        <v>8.9230888566758608</v>
      </c>
      <c r="F73">
        <v>0</v>
      </c>
      <c r="G73">
        <v>137263</v>
      </c>
      <c r="H73">
        <v>137263</v>
      </c>
      <c r="I73">
        <v>137988</v>
      </c>
      <c r="J73" t="s">
        <v>226</v>
      </c>
      <c r="K73">
        <v>0.12743175001604901</v>
      </c>
      <c r="L73">
        <v>8.2380524534893407E-3</v>
      </c>
      <c r="M73" s="17">
        <v>5.6457805714783796E-54</v>
      </c>
      <c r="N73" t="s">
        <v>349</v>
      </c>
      <c r="O73" t="b">
        <v>1</v>
      </c>
      <c r="P73" t="s">
        <v>347</v>
      </c>
      <c r="Q73" s="17">
        <v>6.77493668577405E-53</v>
      </c>
      <c r="R73">
        <v>12</v>
      </c>
      <c r="X73" t="str">
        <f t="shared" si="9"/>
        <v>grade6_all_grade_t8_ra_cont_zfriendrelation</v>
      </c>
      <c r="Y73">
        <f t="shared" si="10"/>
        <v>137988</v>
      </c>
      <c r="Z73" t="str">
        <f t="shared" si="11"/>
        <v>zfriendrelation ~ relative_age + I(relative_age^2) + as.factor(sex) +      as.factor(book) + as.factor(year) | as.factor(school_id) |      0 | school_id</v>
      </c>
      <c r="AA73" t="str">
        <f t="shared" si="12"/>
        <v>0.127</v>
      </c>
      <c r="AB73" t="str">
        <f t="shared" si="13"/>
        <v>0.008</v>
      </c>
      <c r="AC73" t="str">
        <f t="shared" si="14"/>
        <v>0.000</v>
      </c>
      <c r="AD73" t="str">
        <f t="shared" si="15"/>
        <v>0.000, 12</v>
      </c>
      <c r="AE73" t="str">
        <f t="shared" si="16"/>
        <v>0.127
(0.008)</v>
      </c>
      <c r="AF73" t="str">
        <f t="shared" si="17"/>
        <v>0.127
(0.008, 0.000)</v>
      </c>
    </row>
    <row r="74" spans="1:32">
      <c r="A74">
        <v>73</v>
      </c>
      <c r="B74">
        <v>3.4845607242454703E-2</v>
      </c>
      <c r="C74">
        <v>3.21413974729607E-2</v>
      </c>
      <c r="D74">
        <v>0.98342293974647399</v>
      </c>
      <c r="E74">
        <v>12.8856894296982</v>
      </c>
      <c r="F74">
        <v>0</v>
      </c>
      <c r="G74">
        <v>132056</v>
      </c>
      <c r="H74">
        <v>132056</v>
      </c>
      <c r="I74">
        <v>132427</v>
      </c>
      <c r="J74" t="s">
        <v>226</v>
      </c>
      <c r="K74">
        <v>0.116822799180144</v>
      </c>
      <c r="L74">
        <v>9.3936654710632603E-3</v>
      </c>
      <c r="M74" s="17">
        <v>1.65938658859525E-35</v>
      </c>
      <c r="N74" t="s">
        <v>350</v>
      </c>
      <c r="O74" t="b">
        <v>1</v>
      </c>
      <c r="P74" t="s">
        <v>347</v>
      </c>
      <c r="Q74" s="17">
        <v>4.9781597657857601E-35</v>
      </c>
      <c r="R74">
        <v>12</v>
      </c>
      <c r="X74" t="str">
        <f t="shared" si="9"/>
        <v>grade7_all_grade_t8_ra_cont_zfriendrelation</v>
      </c>
      <c r="Y74">
        <f t="shared" si="10"/>
        <v>132427</v>
      </c>
      <c r="Z74" t="str">
        <f t="shared" si="11"/>
        <v>zfriendrelation ~ relative_age + I(relative_age^2) + as.factor(sex) +      as.factor(book) + as.factor(year) | as.factor(school_id) |      0 | school_id</v>
      </c>
      <c r="AA74" t="str">
        <f t="shared" si="12"/>
        <v>0.117</v>
      </c>
      <c r="AB74" t="str">
        <f t="shared" si="13"/>
        <v>0.009</v>
      </c>
      <c r="AC74" t="str">
        <f t="shared" si="14"/>
        <v>0.000</v>
      </c>
      <c r="AD74" t="str">
        <f t="shared" si="15"/>
        <v>0.000, 12</v>
      </c>
      <c r="AE74" t="str">
        <f t="shared" si="16"/>
        <v>0.117
(0.009)</v>
      </c>
      <c r="AF74" t="str">
        <f t="shared" si="17"/>
        <v>0.117
(0.009, 0.000)</v>
      </c>
    </row>
    <row r="75" spans="1:32">
      <c r="A75">
        <v>74</v>
      </c>
      <c r="B75">
        <v>2.9468983560688701E-2</v>
      </c>
      <c r="C75">
        <v>2.67863162857962E-2</v>
      </c>
      <c r="D75">
        <v>0.98631445642514104</v>
      </c>
      <c r="E75">
        <v>10.984956590216999</v>
      </c>
      <c r="F75">
        <v>0</v>
      </c>
      <c r="G75">
        <v>133858</v>
      </c>
      <c r="H75">
        <v>133858</v>
      </c>
      <c r="I75">
        <v>134229</v>
      </c>
      <c r="J75" t="s">
        <v>226</v>
      </c>
      <c r="K75">
        <v>9.9665386947688603E-2</v>
      </c>
      <c r="L75">
        <v>9.0985020440664602E-3</v>
      </c>
      <c r="M75" s="17">
        <v>6.3546149353843801E-28</v>
      </c>
      <c r="N75" t="s">
        <v>351</v>
      </c>
      <c r="O75" t="b">
        <v>1</v>
      </c>
      <c r="P75" t="s">
        <v>347</v>
      </c>
      <c r="Q75" s="17">
        <v>1.27092298707688E-27</v>
      </c>
      <c r="R75">
        <v>12</v>
      </c>
      <c r="X75" t="str">
        <f t="shared" si="9"/>
        <v>grade8_all_grade_t8_ra_cont_zfriendrelation</v>
      </c>
      <c r="Y75">
        <f t="shared" si="10"/>
        <v>134229</v>
      </c>
      <c r="Z75" t="str">
        <f t="shared" si="11"/>
        <v>zfriendrelation ~ relative_age + I(relative_age^2) + as.factor(sex) +      as.factor(book) + as.factor(year) | as.factor(school_id) |      0 | school_id</v>
      </c>
      <c r="AA75" t="str">
        <f t="shared" si="12"/>
        <v>0.100</v>
      </c>
      <c r="AB75" t="str">
        <f t="shared" si="13"/>
        <v>0.009</v>
      </c>
      <c r="AC75" t="str">
        <f t="shared" si="14"/>
        <v>0.000</v>
      </c>
      <c r="AD75" t="str">
        <f t="shared" si="15"/>
        <v>0.000, 12</v>
      </c>
      <c r="AE75" t="str">
        <f t="shared" si="16"/>
        <v>0.100
(0.009)</v>
      </c>
      <c r="AF75" t="str">
        <f t="shared" si="17"/>
        <v>0.100
(0.009, 0.000)</v>
      </c>
    </row>
    <row r="76" spans="1:32">
      <c r="A76">
        <v>75</v>
      </c>
      <c r="B76">
        <v>2.4022348600297599E-2</v>
      </c>
      <c r="C76">
        <v>2.1402025869697999E-2</v>
      </c>
      <c r="D76">
        <v>0.98901606487652605</v>
      </c>
      <c r="E76">
        <v>9.1677060690921195</v>
      </c>
      <c r="F76">
        <v>0</v>
      </c>
      <c r="G76">
        <v>137067</v>
      </c>
      <c r="H76">
        <v>137067</v>
      </c>
      <c r="I76">
        <v>137436</v>
      </c>
      <c r="J76" t="s">
        <v>226</v>
      </c>
      <c r="K76">
        <v>9.5637806240221598E-2</v>
      </c>
      <c r="L76">
        <v>8.5625516180085695E-3</v>
      </c>
      <c r="M76" s="17">
        <v>5.76258128932463E-29</v>
      </c>
      <c r="N76" t="s">
        <v>352</v>
      </c>
      <c r="O76" t="b">
        <v>1</v>
      </c>
      <c r="P76" t="s">
        <v>347</v>
      </c>
      <c r="Q76" s="17">
        <v>1.38301950943791E-28</v>
      </c>
      <c r="R76">
        <v>12</v>
      </c>
      <c r="X76" t="str">
        <f t="shared" si="9"/>
        <v>grade9_all_grade_t8_ra_cont_zfriendrelation</v>
      </c>
      <c r="Y76">
        <f t="shared" si="10"/>
        <v>137436</v>
      </c>
      <c r="Z76" t="str">
        <f t="shared" si="11"/>
        <v>zfriendrelation ~ relative_age + I(relative_age^2) + as.factor(sex) +      as.factor(book) + as.factor(year) | as.factor(school_id) |      0 | school_id</v>
      </c>
      <c r="AA76" t="str">
        <f t="shared" si="12"/>
        <v>0.096</v>
      </c>
      <c r="AB76" t="str">
        <f t="shared" si="13"/>
        <v>0.009</v>
      </c>
      <c r="AC76" t="str">
        <f t="shared" si="14"/>
        <v>0.000</v>
      </c>
      <c r="AD76" t="str">
        <f t="shared" si="15"/>
        <v>0.000, 12</v>
      </c>
      <c r="AE76" t="str">
        <f t="shared" si="16"/>
        <v>0.096
(0.009)</v>
      </c>
      <c r="AF76" t="str">
        <f t="shared" si="17"/>
        <v>0.096
(0.009, 0.000)</v>
      </c>
    </row>
    <row r="77" spans="1:32">
      <c r="A77">
        <v>76</v>
      </c>
      <c r="B77">
        <v>5.6739525963308099E-2</v>
      </c>
      <c r="C77">
        <v>4.9091697411698297E-2</v>
      </c>
      <c r="D77">
        <v>0.74137122837733904</v>
      </c>
      <c r="E77">
        <v>7.4190373882485696</v>
      </c>
      <c r="F77">
        <v>0</v>
      </c>
      <c r="G77">
        <v>88926</v>
      </c>
      <c r="H77">
        <v>88926</v>
      </c>
      <c r="I77">
        <v>89648</v>
      </c>
      <c r="J77" t="s">
        <v>227</v>
      </c>
      <c r="K77">
        <v>8.8956104081187301E-2</v>
      </c>
      <c r="L77">
        <v>8.1780969009031795E-3</v>
      </c>
      <c r="M77" s="17">
        <v>1.4778111279188101E-27</v>
      </c>
      <c r="N77" t="s">
        <v>353</v>
      </c>
      <c r="O77" t="b">
        <v>1</v>
      </c>
      <c r="P77" t="s">
        <v>347</v>
      </c>
      <c r="Q77" s="17">
        <v>2.53339050500367E-27</v>
      </c>
      <c r="R77">
        <v>12</v>
      </c>
      <c r="X77" t="str">
        <f t="shared" si="9"/>
        <v>grade4_all_grade_t8_ra_cont_teacherrelation2</v>
      </c>
      <c r="Y77">
        <f t="shared" si="10"/>
        <v>89648</v>
      </c>
      <c r="Z77" t="str">
        <f t="shared" si="11"/>
        <v>teacherrelation2 ~ relative_age + I(relative_age^2) + as.factor(sex) +      as.factor(book) + as.factor(year) | as.factor(school_id) |      0 | school_id</v>
      </c>
      <c r="AA77" t="str">
        <f t="shared" si="12"/>
        <v>0.089</v>
      </c>
      <c r="AB77" t="str">
        <f t="shared" si="13"/>
        <v>0.008</v>
      </c>
      <c r="AC77" t="str">
        <f t="shared" si="14"/>
        <v>0.000</v>
      </c>
      <c r="AD77" t="str">
        <f t="shared" si="15"/>
        <v>0.000, 12</v>
      </c>
      <c r="AE77" t="str">
        <f t="shared" si="16"/>
        <v>0.089
(0.008)</v>
      </c>
      <c r="AF77" t="str">
        <f t="shared" si="17"/>
        <v>0.089
(0.008, 0.000)</v>
      </c>
    </row>
    <row r="78" spans="1:32">
      <c r="A78">
        <v>77</v>
      </c>
      <c r="B78">
        <v>5.49005402236422E-2</v>
      </c>
      <c r="C78">
        <v>4.7357046519909803E-2</v>
      </c>
      <c r="D78">
        <v>0.77132696703297099</v>
      </c>
      <c r="E78">
        <v>7.2778665138247103</v>
      </c>
      <c r="F78">
        <v>0</v>
      </c>
      <c r="G78">
        <v>90457</v>
      </c>
      <c r="H78">
        <v>90457</v>
      </c>
      <c r="I78">
        <v>91180</v>
      </c>
      <c r="J78" t="s">
        <v>227</v>
      </c>
      <c r="K78">
        <v>5.9239916742332997E-2</v>
      </c>
      <c r="L78">
        <v>8.3640009775850805E-3</v>
      </c>
      <c r="M78" s="17">
        <v>1.4134725366507499E-12</v>
      </c>
      <c r="N78" t="s">
        <v>354</v>
      </c>
      <c r="O78" t="b">
        <v>1</v>
      </c>
      <c r="P78" t="s">
        <v>347</v>
      </c>
      <c r="Q78" s="17">
        <v>1.54197003998264E-12</v>
      </c>
      <c r="R78">
        <v>12</v>
      </c>
      <c r="X78" t="str">
        <f t="shared" si="9"/>
        <v>grade5_all_grade_t8_ra_cont_teacherrelation2</v>
      </c>
      <c r="Y78">
        <f t="shared" si="10"/>
        <v>91180</v>
      </c>
      <c r="Z78" t="str">
        <f t="shared" si="11"/>
        <v>teacherrelation2 ~ relative_age + I(relative_age^2) + as.factor(sex) +      as.factor(book) + as.factor(year) | as.factor(school_id) |      0 | school_id</v>
      </c>
      <c r="AA78" t="str">
        <f t="shared" si="12"/>
        <v>0.059</v>
      </c>
      <c r="AB78" t="str">
        <f t="shared" si="13"/>
        <v>0.008</v>
      </c>
      <c r="AC78" t="str">
        <f t="shared" si="14"/>
        <v>0.000</v>
      </c>
      <c r="AD78" t="str">
        <f t="shared" si="15"/>
        <v>0.000, 12</v>
      </c>
      <c r="AE78" t="str">
        <f t="shared" si="16"/>
        <v>0.059
(0.008)</v>
      </c>
      <c r="AF78" t="str">
        <f t="shared" si="17"/>
        <v>0.059
(0.008, 0.000)</v>
      </c>
    </row>
    <row r="79" spans="1:32">
      <c r="A79">
        <v>78</v>
      </c>
      <c r="B79">
        <v>5.8223517198712001E-2</v>
      </c>
      <c r="C79">
        <v>5.0754020313465098E-2</v>
      </c>
      <c r="D79">
        <v>0.78900045678423703</v>
      </c>
      <c r="E79">
        <v>7.7948378710366004</v>
      </c>
      <c r="F79">
        <v>0</v>
      </c>
      <c r="G79">
        <v>91158</v>
      </c>
      <c r="H79">
        <v>91158</v>
      </c>
      <c r="I79">
        <v>91882</v>
      </c>
      <c r="J79" t="s">
        <v>227</v>
      </c>
      <c r="K79">
        <v>5.2144733452359197E-2</v>
      </c>
      <c r="L79">
        <v>8.2197807669384601E-3</v>
      </c>
      <c r="M79" s="17">
        <v>2.2415018279763399E-10</v>
      </c>
      <c r="N79" t="s">
        <v>355</v>
      </c>
      <c r="O79" t="b">
        <v>1</v>
      </c>
      <c r="P79" t="s">
        <v>347</v>
      </c>
      <c r="Q79" s="17">
        <v>2.2415018279763399E-10</v>
      </c>
      <c r="R79">
        <v>12</v>
      </c>
      <c r="X79" t="str">
        <f t="shared" si="9"/>
        <v>grade6_all_grade_t8_ra_cont_teacherrelation2</v>
      </c>
      <c r="Y79">
        <f t="shared" si="10"/>
        <v>91882</v>
      </c>
      <c r="Z79" t="str">
        <f t="shared" si="11"/>
        <v>teacherrelation2 ~ relative_age + I(relative_age^2) + as.factor(sex) +      as.factor(book) + as.factor(year) | as.factor(school_id) |      0 | school_id</v>
      </c>
      <c r="AA79" t="str">
        <f t="shared" si="12"/>
        <v>0.052</v>
      </c>
      <c r="AB79" t="str">
        <f t="shared" si="13"/>
        <v>0.008</v>
      </c>
      <c r="AC79" t="str">
        <f t="shared" si="14"/>
        <v>0.000</v>
      </c>
      <c r="AD79" t="str">
        <f t="shared" si="15"/>
        <v>0.000, 12</v>
      </c>
      <c r="AE79" t="str">
        <f t="shared" si="16"/>
        <v>0.052
(0.008)</v>
      </c>
      <c r="AF79" t="str">
        <f t="shared" si="17"/>
        <v>0.052
(0.008, 0.000)</v>
      </c>
    </row>
    <row r="80" spans="1:32">
      <c r="A80">
        <v>79</v>
      </c>
      <c r="B80">
        <v>4.1310506552215097E-2</v>
      </c>
      <c r="C80">
        <v>3.7247236433423501E-2</v>
      </c>
      <c r="D80">
        <v>0.80480220338091801</v>
      </c>
      <c r="E80">
        <v>10.166812775051399</v>
      </c>
      <c r="F80">
        <v>0</v>
      </c>
      <c r="G80">
        <v>87062</v>
      </c>
      <c r="H80">
        <v>87062</v>
      </c>
      <c r="I80">
        <v>87432</v>
      </c>
      <c r="J80" t="s">
        <v>227</v>
      </c>
      <c r="K80">
        <v>6.3703461062478997E-2</v>
      </c>
      <c r="L80">
        <v>8.5698801506934891E-3</v>
      </c>
      <c r="M80" s="17">
        <v>1.0583057111820101E-13</v>
      </c>
      <c r="N80" t="s">
        <v>356</v>
      </c>
      <c r="O80" t="b">
        <v>1</v>
      </c>
      <c r="P80" t="s">
        <v>347</v>
      </c>
      <c r="Q80" s="17">
        <v>1.26996685341842E-13</v>
      </c>
      <c r="R80">
        <v>12</v>
      </c>
      <c r="X80" t="str">
        <f t="shared" si="9"/>
        <v>grade7_all_grade_t8_ra_cont_teacherrelation2</v>
      </c>
      <c r="Y80">
        <f t="shared" si="10"/>
        <v>87432</v>
      </c>
      <c r="Z80" t="str">
        <f t="shared" si="11"/>
        <v>teacherrelation2 ~ relative_age + I(relative_age^2) + as.factor(sex) +      as.factor(book) + as.factor(year) | as.factor(school_id) |      0 | school_id</v>
      </c>
      <c r="AA80" t="str">
        <f t="shared" si="12"/>
        <v>0.064</v>
      </c>
      <c r="AB80" t="str">
        <f t="shared" si="13"/>
        <v>0.009</v>
      </c>
      <c r="AC80" t="str">
        <f t="shared" si="14"/>
        <v>0.000</v>
      </c>
      <c r="AD80" t="str">
        <f t="shared" si="15"/>
        <v>0.000, 12</v>
      </c>
      <c r="AE80" t="str">
        <f t="shared" si="16"/>
        <v>0.064
(0.009)</v>
      </c>
      <c r="AF80" t="str">
        <f t="shared" si="17"/>
        <v>0.064
(0.009, 0.000)</v>
      </c>
    </row>
    <row r="81" spans="1:32">
      <c r="A81">
        <v>80</v>
      </c>
      <c r="B81">
        <v>3.6215572026640198E-2</v>
      </c>
      <c r="C81">
        <v>3.2190304016972301E-2</v>
      </c>
      <c r="D81">
        <v>0.79303512035646495</v>
      </c>
      <c r="E81">
        <v>8.9970585659532301</v>
      </c>
      <c r="F81">
        <v>0</v>
      </c>
      <c r="G81">
        <v>88351</v>
      </c>
      <c r="H81">
        <v>88351</v>
      </c>
      <c r="I81">
        <v>88721</v>
      </c>
      <c r="J81" t="s">
        <v>227</v>
      </c>
      <c r="K81">
        <v>7.8301375186113006E-2</v>
      </c>
      <c r="L81">
        <v>9.4183401923866195E-3</v>
      </c>
      <c r="M81" s="17">
        <v>9.2753487156624802E-17</v>
      </c>
      <c r="N81" t="s">
        <v>357</v>
      </c>
      <c r="O81" t="b">
        <v>1</v>
      </c>
      <c r="P81" t="s">
        <v>347</v>
      </c>
      <c r="Q81" s="17">
        <v>1.39130230734937E-16</v>
      </c>
      <c r="R81">
        <v>12</v>
      </c>
      <c r="X81" t="str">
        <f t="shared" si="9"/>
        <v>grade8_all_grade_t8_ra_cont_teacherrelation2</v>
      </c>
      <c r="Y81">
        <f t="shared" si="10"/>
        <v>88721</v>
      </c>
      <c r="Z81" t="str">
        <f t="shared" si="11"/>
        <v>teacherrelation2 ~ relative_age + I(relative_age^2) + as.factor(sex) +      as.factor(book) + as.factor(year) | as.factor(school_id) |      0 | school_id</v>
      </c>
      <c r="AA81" t="str">
        <f t="shared" si="12"/>
        <v>0.078</v>
      </c>
      <c r="AB81" t="str">
        <f t="shared" si="13"/>
        <v>0.009</v>
      </c>
      <c r="AC81" t="str">
        <f t="shared" si="14"/>
        <v>0.000</v>
      </c>
      <c r="AD81" t="str">
        <f t="shared" si="15"/>
        <v>0.000, 12</v>
      </c>
      <c r="AE81" t="str">
        <f t="shared" si="16"/>
        <v>0.078
(0.009)</v>
      </c>
      <c r="AF81" t="str">
        <f t="shared" si="17"/>
        <v>0.078
(0.009, 0.000)</v>
      </c>
    </row>
    <row r="82" spans="1:32">
      <c r="A82">
        <v>81</v>
      </c>
      <c r="B82">
        <v>3.6894381229338899E-2</v>
      </c>
      <c r="C82">
        <v>3.2975411009265702E-2</v>
      </c>
      <c r="D82">
        <v>0.79346992508932501</v>
      </c>
      <c r="E82">
        <v>9.4143050744209802</v>
      </c>
      <c r="F82">
        <v>0</v>
      </c>
      <c r="G82">
        <v>90192</v>
      </c>
      <c r="H82">
        <v>90192</v>
      </c>
      <c r="I82">
        <v>90560</v>
      </c>
      <c r="J82" t="s">
        <v>227</v>
      </c>
      <c r="K82">
        <v>6.7838438143352706E-2</v>
      </c>
      <c r="L82">
        <v>8.28685607865021E-3</v>
      </c>
      <c r="M82" s="17">
        <v>2.69447723280684E-16</v>
      </c>
      <c r="N82" t="s">
        <v>358</v>
      </c>
      <c r="O82" t="b">
        <v>1</v>
      </c>
      <c r="P82" t="s">
        <v>347</v>
      </c>
      <c r="Q82" s="17">
        <v>3.5926363104091102E-16</v>
      </c>
      <c r="R82">
        <v>12</v>
      </c>
      <c r="X82" t="str">
        <f t="shared" si="9"/>
        <v>grade9_all_grade_t8_ra_cont_teacherrelation2</v>
      </c>
      <c r="Y82">
        <f t="shared" si="10"/>
        <v>90560</v>
      </c>
      <c r="Z82" t="str">
        <f t="shared" si="11"/>
        <v>teacherrelation2 ~ relative_age + I(relative_age^2) + as.factor(sex) +      as.factor(book) + as.factor(year) | as.factor(school_id) |      0 | school_id</v>
      </c>
      <c r="AA82" t="str">
        <f t="shared" si="12"/>
        <v>0.068</v>
      </c>
      <c r="AB82" t="str">
        <f t="shared" si="13"/>
        <v>0.008</v>
      </c>
      <c r="AC82" t="str">
        <f t="shared" si="14"/>
        <v>0.000</v>
      </c>
      <c r="AD82" t="str">
        <f t="shared" si="15"/>
        <v>0.000, 12</v>
      </c>
      <c r="AE82" t="str">
        <f t="shared" si="16"/>
        <v>0.068
(0.008)</v>
      </c>
      <c r="AF82" t="str">
        <f t="shared" si="17"/>
        <v>0.068
(0.008, 0.000)</v>
      </c>
    </row>
    <row r="83" spans="1:32">
      <c r="A83">
        <v>82</v>
      </c>
      <c r="B83">
        <v>2.1941488221829598E-2</v>
      </c>
      <c r="C83">
        <v>1.6600625060203801E-2</v>
      </c>
      <c r="D83">
        <v>0.99176394324267003</v>
      </c>
      <c r="E83">
        <v>4.1082288682248302</v>
      </c>
      <c r="F83" s="17">
        <v>1.33386617721406E-264</v>
      </c>
      <c r="G83">
        <v>132218</v>
      </c>
      <c r="H83">
        <v>132218</v>
      </c>
      <c r="I83">
        <v>132941</v>
      </c>
      <c r="J83" t="s">
        <v>228</v>
      </c>
      <c r="K83">
        <v>-9.7287395958818704E-2</v>
      </c>
      <c r="L83">
        <v>9.1615181608139893E-3</v>
      </c>
      <c r="M83" s="17">
        <v>2.4280114308666099E-26</v>
      </c>
      <c r="N83" t="s">
        <v>359</v>
      </c>
      <c r="O83" t="b">
        <v>1</v>
      </c>
      <c r="P83" t="s">
        <v>360</v>
      </c>
      <c r="Q83" s="17">
        <v>1.3354062869766301E-25</v>
      </c>
      <c r="R83">
        <v>11</v>
      </c>
      <c r="X83" t="str">
        <f t="shared" si="9"/>
        <v>grade5_all_grade_t8_ra_cont_zkokugo_growth</v>
      </c>
      <c r="Y83">
        <f t="shared" si="10"/>
        <v>132941</v>
      </c>
      <c r="Z83" t="str">
        <f t="shared" si="11"/>
        <v>zkokugo_growth ~ relative_age + I(relative_age^2) + as.factor(sex) +      as.factor(book) + as.factor(year) | as.factor(school_id) |      0 | school_id</v>
      </c>
      <c r="AA83" t="str">
        <f t="shared" si="12"/>
        <v>-0.097</v>
      </c>
      <c r="AB83" t="str">
        <f t="shared" si="13"/>
        <v>0.009</v>
      </c>
      <c r="AC83" t="str">
        <f t="shared" si="14"/>
        <v>0.000</v>
      </c>
      <c r="AD83" t="str">
        <f t="shared" si="15"/>
        <v>0.000, 11</v>
      </c>
      <c r="AE83" t="str">
        <f t="shared" si="16"/>
        <v>-0.097
(0.009)</v>
      </c>
      <c r="AF83" t="str">
        <f t="shared" si="17"/>
        <v>-0.097
(0.009, 0.000)</v>
      </c>
    </row>
    <row r="84" spans="1:32">
      <c r="A84">
        <v>83</v>
      </c>
      <c r="B84">
        <v>1.8931400723835399E-2</v>
      </c>
      <c r="C84">
        <v>1.3698320710875201E-2</v>
      </c>
      <c r="D84">
        <v>0.993140759859235</v>
      </c>
      <c r="E84">
        <v>3.61764021894377</v>
      </c>
      <c r="F84" s="17">
        <v>4.4255411389425301E-209</v>
      </c>
      <c r="G84">
        <v>135544</v>
      </c>
      <c r="H84">
        <v>135544</v>
      </c>
      <c r="I84">
        <v>136268</v>
      </c>
      <c r="J84" t="s">
        <v>228</v>
      </c>
      <c r="K84">
        <v>-0.114219588449663</v>
      </c>
      <c r="L84">
        <v>8.5471663543144893E-3</v>
      </c>
      <c r="M84" s="17">
        <v>9.8879657717961503E-41</v>
      </c>
      <c r="N84" t="s">
        <v>361</v>
      </c>
      <c r="O84" t="b">
        <v>1</v>
      </c>
      <c r="P84" t="s">
        <v>360</v>
      </c>
      <c r="Q84" s="17">
        <v>1.08767623489758E-39</v>
      </c>
      <c r="R84">
        <v>11</v>
      </c>
      <c r="X84" t="str">
        <f t="shared" si="9"/>
        <v>grade6_all_grade_t8_ra_cont_zkokugo_growth</v>
      </c>
      <c r="Y84">
        <f t="shared" si="10"/>
        <v>136268</v>
      </c>
      <c r="Z84" t="str">
        <f t="shared" si="11"/>
        <v>zkokugo_growth ~ relative_age + I(relative_age^2) + as.factor(sex) +      as.factor(book) + as.factor(year) | as.factor(school_id) |      0 | school_id</v>
      </c>
      <c r="AA84" t="str">
        <f t="shared" si="12"/>
        <v>-0.114</v>
      </c>
      <c r="AB84" t="str">
        <f t="shared" si="13"/>
        <v>0.009</v>
      </c>
      <c r="AC84" t="str">
        <f t="shared" si="14"/>
        <v>0.000</v>
      </c>
      <c r="AD84" t="str">
        <f t="shared" si="15"/>
        <v>0.000, 11</v>
      </c>
      <c r="AE84" t="str">
        <f t="shared" si="16"/>
        <v>-0.114
(0.009)</v>
      </c>
      <c r="AF84" t="str">
        <f t="shared" si="17"/>
        <v>-0.114
(0.009, 0.000)</v>
      </c>
    </row>
    <row r="85" spans="1:32">
      <c r="A85">
        <v>84</v>
      </c>
      <c r="B85">
        <v>1.0674064157416299E-2</v>
      </c>
      <c r="C85">
        <v>7.8632404215346306E-3</v>
      </c>
      <c r="D85">
        <v>0.99600075598666205</v>
      </c>
      <c r="E85">
        <v>3.7974861323235101</v>
      </c>
      <c r="F85" s="17">
        <v>9.6676676347369797E-119</v>
      </c>
      <c r="G85">
        <v>129525</v>
      </c>
      <c r="H85">
        <v>129525</v>
      </c>
      <c r="I85">
        <v>129894</v>
      </c>
      <c r="J85" t="s">
        <v>228</v>
      </c>
      <c r="K85">
        <v>-6.2981844912631105E-2</v>
      </c>
      <c r="L85">
        <v>9.0058756248864204E-3</v>
      </c>
      <c r="M85" s="17">
        <v>2.6827034182672501E-12</v>
      </c>
      <c r="N85" t="s">
        <v>362</v>
      </c>
      <c r="O85" t="b">
        <v>1</v>
      </c>
      <c r="P85" t="s">
        <v>360</v>
      </c>
      <c r="Q85" s="17">
        <v>4.2156768001342503E-12</v>
      </c>
      <c r="R85">
        <v>11</v>
      </c>
      <c r="X85" t="str">
        <f t="shared" si="9"/>
        <v>grade7_all_grade_t8_ra_cont_zkokugo_growth</v>
      </c>
      <c r="Y85">
        <f t="shared" si="10"/>
        <v>129894</v>
      </c>
      <c r="Z85" t="str">
        <f t="shared" si="11"/>
        <v>zkokugo_growth ~ relative_age + I(relative_age^2) + as.factor(sex) +      as.factor(book) + as.factor(year) | as.factor(school_id) |      0 | school_id</v>
      </c>
      <c r="AA85" t="str">
        <f t="shared" si="12"/>
        <v>-0.063</v>
      </c>
      <c r="AB85" t="str">
        <f t="shared" si="13"/>
        <v>0.009</v>
      </c>
      <c r="AC85" t="str">
        <f t="shared" si="14"/>
        <v>0.000</v>
      </c>
      <c r="AD85" t="str">
        <f t="shared" si="15"/>
        <v>0.000, 11</v>
      </c>
      <c r="AE85" t="str">
        <f t="shared" si="16"/>
        <v>-0.063
(0.009)</v>
      </c>
      <c r="AF85" t="str">
        <f t="shared" si="17"/>
        <v>-0.063
(0.009, 0.000)</v>
      </c>
    </row>
    <row r="86" spans="1:32">
      <c r="A86">
        <v>85</v>
      </c>
      <c r="B86">
        <v>1.8608046233279298E-2</v>
      </c>
      <c r="C86">
        <v>1.58781249256351E-2</v>
      </c>
      <c r="D86">
        <v>0.99194414132173203</v>
      </c>
      <c r="E86">
        <v>6.8163306323788397</v>
      </c>
      <c r="F86" t="s">
        <v>273</v>
      </c>
      <c r="G86">
        <v>133013</v>
      </c>
      <c r="H86">
        <v>133013</v>
      </c>
      <c r="I86">
        <v>133384</v>
      </c>
      <c r="J86" t="s">
        <v>228</v>
      </c>
      <c r="K86">
        <v>-9.4801037726115298E-2</v>
      </c>
      <c r="L86">
        <v>9.9429959279080295E-3</v>
      </c>
      <c r="M86" s="17">
        <v>1.50676286738924E-21</v>
      </c>
      <c r="N86" t="s">
        <v>363</v>
      </c>
      <c r="O86" t="b">
        <v>1</v>
      </c>
      <c r="P86" t="s">
        <v>360</v>
      </c>
      <c r="Q86" s="17">
        <v>4.1435978853204098E-21</v>
      </c>
      <c r="R86">
        <v>11</v>
      </c>
      <c r="X86" t="str">
        <f t="shared" si="9"/>
        <v>grade8_all_grade_t8_ra_cont_zkokugo_growth</v>
      </c>
      <c r="Y86">
        <f t="shared" si="10"/>
        <v>133384</v>
      </c>
      <c r="Z86" t="str">
        <f t="shared" si="11"/>
        <v>zkokugo_growth ~ relative_age + I(relative_age^2) + as.factor(sex) +      as.factor(book) + as.factor(year) | as.factor(school_id) |      0 | school_id</v>
      </c>
      <c r="AA86" t="str">
        <f t="shared" si="12"/>
        <v>-0.095</v>
      </c>
      <c r="AB86" t="str">
        <f t="shared" si="13"/>
        <v>0.010</v>
      </c>
      <c r="AC86" t="str">
        <f t="shared" si="14"/>
        <v>0.000</v>
      </c>
      <c r="AD86" t="str">
        <f t="shared" si="15"/>
        <v>0.000, 11</v>
      </c>
      <c r="AE86" t="str">
        <f t="shared" si="16"/>
        <v>-0.095
(0.010)</v>
      </c>
      <c r="AF86" t="str">
        <f t="shared" si="17"/>
        <v>-0.095
(0.010, 0.000)</v>
      </c>
    </row>
    <row r="87" spans="1:32">
      <c r="A87">
        <v>86</v>
      </c>
      <c r="B87">
        <v>8.9134056402553896E-3</v>
      </c>
      <c r="C87">
        <v>6.2224411903023498E-3</v>
      </c>
      <c r="D87">
        <v>0.99679092767106303</v>
      </c>
      <c r="E87">
        <v>3.31234611457276</v>
      </c>
      <c r="F87" s="17">
        <v>4.0471304411884701E-91</v>
      </c>
      <c r="G87">
        <v>135535</v>
      </c>
      <c r="H87">
        <v>135535</v>
      </c>
      <c r="I87">
        <v>135904</v>
      </c>
      <c r="J87" t="s">
        <v>228</v>
      </c>
      <c r="K87">
        <v>-9.9882655204397708E-3</v>
      </c>
      <c r="L87">
        <v>8.3469268780541703E-3</v>
      </c>
      <c r="M87">
        <v>0.23144695201763499</v>
      </c>
      <c r="N87" t="s">
        <v>364</v>
      </c>
      <c r="O87" t="b">
        <v>1</v>
      </c>
      <c r="P87" t="s">
        <v>360</v>
      </c>
      <c r="Q87">
        <v>0.23144695201763499</v>
      </c>
      <c r="R87">
        <v>11</v>
      </c>
      <c r="X87" t="str">
        <f t="shared" si="9"/>
        <v>grade9_all_grade_t8_ra_cont_zkokugo_growth</v>
      </c>
      <c r="Y87">
        <f t="shared" si="10"/>
        <v>135904</v>
      </c>
      <c r="Z87" t="str">
        <f t="shared" si="11"/>
        <v>zkokugo_growth ~ relative_age + I(relative_age^2) + as.factor(sex) +      as.factor(book) + as.factor(year) | as.factor(school_id) |      0 | school_id</v>
      </c>
      <c r="AA87" t="str">
        <f t="shared" si="12"/>
        <v>-0.010</v>
      </c>
      <c r="AB87" t="str">
        <f t="shared" si="13"/>
        <v>0.008</v>
      </c>
      <c r="AC87" t="str">
        <f t="shared" si="14"/>
        <v>0.231</v>
      </c>
      <c r="AD87" t="str">
        <f t="shared" si="15"/>
        <v>0.231, 11</v>
      </c>
      <c r="AE87" t="str">
        <f t="shared" si="16"/>
        <v>-0.010
(0.008)</v>
      </c>
      <c r="AF87" t="str">
        <f t="shared" si="17"/>
        <v>-0.010
(0.008, 0.231)</v>
      </c>
    </row>
    <row r="88" spans="1:32">
      <c r="A88">
        <v>87</v>
      </c>
      <c r="B88">
        <v>1.846240233835E-2</v>
      </c>
      <c r="C88">
        <v>1.3102581544729401E-2</v>
      </c>
      <c r="D88">
        <v>0.99392559360612298</v>
      </c>
      <c r="E88">
        <v>3.4445932148187999</v>
      </c>
      <c r="F88" s="17">
        <v>1.27261773631793E-189</v>
      </c>
      <c r="G88">
        <v>132219</v>
      </c>
      <c r="H88">
        <v>132219</v>
      </c>
      <c r="I88">
        <v>132942</v>
      </c>
      <c r="J88" t="s">
        <v>229</v>
      </c>
      <c r="K88">
        <v>-7.9814322021890205E-2</v>
      </c>
      <c r="L88">
        <v>8.8360331002200008E-3</v>
      </c>
      <c r="M88" s="17">
        <v>1.6729931425565101E-19</v>
      </c>
      <c r="N88" t="s">
        <v>365</v>
      </c>
      <c r="O88" t="b">
        <v>1</v>
      </c>
      <c r="P88" t="s">
        <v>360</v>
      </c>
      <c r="Q88" s="17">
        <v>3.6805849136243101E-19</v>
      </c>
      <c r="R88">
        <v>11</v>
      </c>
      <c r="X88" t="str">
        <f t="shared" si="9"/>
        <v>grade5_all_grade_t8_ra_cont_zmath_growth</v>
      </c>
      <c r="Y88">
        <f t="shared" si="10"/>
        <v>132942</v>
      </c>
      <c r="Z88" t="str">
        <f t="shared" si="11"/>
        <v>zmath_growth ~ relative_age + I(relative_age^2) + as.factor(sex) +      as.factor(book) + as.factor(year) | as.factor(school_id) |      0 | school_id</v>
      </c>
      <c r="AA88" t="str">
        <f t="shared" si="12"/>
        <v>-0.080</v>
      </c>
      <c r="AB88" t="str">
        <f t="shared" si="13"/>
        <v>0.009</v>
      </c>
      <c r="AC88" t="str">
        <f t="shared" si="14"/>
        <v>0.000</v>
      </c>
      <c r="AD88" t="str">
        <f t="shared" si="15"/>
        <v>0.000, 11</v>
      </c>
      <c r="AE88" t="str">
        <f t="shared" si="16"/>
        <v>-0.080
(0.009)</v>
      </c>
      <c r="AF88" t="str">
        <f t="shared" si="17"/>
        <v>-0.080
(0.009, 0.000)</v>
      </c>
    </row>
    <row r="89" spans="1:32">
      <c r="A89">
        <v>88</v>
      </c>
      <c r="B89">
        <v>2.02802643400758E-2</v>
      </c>
      <c r="C89">
        <v>1.50549575077583E-2</v>
      </c>
      <c r="D89">
        <v>0.992699681101607</v>
      </c>
      <c r="E89">
        <v>3.8811623873733798</v>
      </c>
      <c r="F89" s="17">
        <v>7.3461677366260504E-239</v>
      </c>
      <c r="G89">
        <v>135559</v>
      </c>
      <c r="H89">
        <v>135559</v>
      </c>
      <c r="I89">
        <v>136283</v>
      </c>
      <c r="J89" t="s">
        <v>229</v>
      </c>
      <c r="K89">
        <v>-5.4984518364471498E-2</v>
      </c>
      <c r="L89">
        <v>9.2549166206699306E-3</v>
      </c>
      <c r="M89" s="17">
        <v>2.8309096977253199E-9</v>
      </c>
      <c r="N89" t="s">
        <v>366</v>
      </c>
      <c r="O89" t="b">
        <v>1</v>
      </c>
      <c r="P89" t="s">
        <v>360</v>
      </c>
      <c r="Q89" s="17">
        <v>3.46000074166428E-9</v>
      </c>
      <c r="R89">
        <v>11</v>
      </c>
      <c r="X89" t="str">
        <f t="shared" si="9"/>
        <v>grade6_all_grade_t8_ra_cont_zmath_growth</v>
      </c>
      <c r="Y89">
        <f t="shared" si="10"/>
        <v>136283</v>
      </c>
      <c r="Z89" t="str">
        <f t="shared" si="11"/>
        <v>zmath_growth ~ relative_age + I(relative_age^2) + as.factor(sex) +      as.factor(book) + as.factor(year) | as.factor(school_id) |      0 | school_id</v>
      </c>
      <c r="AA89" t="str">
        <f t="shared" si="12"/>
        <v>-0.055</v>
      </c>
      <c r="AB89" t="str">
        <f t="shared" si="13"/>
        <v>0.009</v>
      </c>
      <c r="AC89" t="str">
        <f t="shared" si="14"/>
        <v>0.000</v>
      </c>
      <c r="AD89" t="str">
        <f t="shared" si="15"/>
        <v>0.000, 11</v>
      </c>
      <c r="AE89" t="str">
        <f t="shared" si="16"/>
        <v>-0.055
(0.009)</v>
      </c>
      <c r="AF89" t="str">
        <f t="shared" si="17"/>
        <v>-0.055
(0.009, 0.000)</v>
      </c>
    </row>
    <row r="90" spans="1:32">
      <c r="A90">
        <v>89</v>
      </c>
      <c r="B90">
        <v>8.8742267446946504E-3</v>
      </c>
      <c r="C90">
        <v>6.0583328804195702E-3</v>
      </c>
      <c r="D90">
        <v>0.99675734612060995</v>
      </c>
      <c r="E90">
        <v>3.1514777091853801</v>
      </c>
      <c r="F90" s="17">
        <v>2.8887192814867398E-82</v>
      </c>
      <c r="G90">
        <v>129527</v>
      </c>
      <c r="H90">
        <v>129527</v>
      </c>
      <c r="I90">
        <v>129896</v>
      </c>
      <c r="J90" t="s">
        <v>229</v>
      </c>
      <c r="K90">
        <v>-1.5692145298374701E-2</v>
      </c>
      <c r="L90">
        <v>9.2282135536190801E-3</v>
      </c>
      <c r="M90">
        <v>8.9045711638212496E-2</v>
      </c>
      <c r="N90" t="s">
        <v>367</v>
      </c>
      <c r="O90" t="b">
        <v>1</v>
      </c>
      <c r="P90" t="s">
        <v>360</v>
      </c>
      <c r="Q90">
        <v>9.79502828020338E-2</v>
      </c>
      <c r="R90">
        <v>11</v>
      </c>
      <c r="X90" t="str">
        <f t="shared" si="9"/>
        <v>grade7_all_grade_t8_ra_cont_zmath_growth</v>
      </c>
      <c r="Y90">
        <f t="shared" si="10"/>
        <v>129896</v>
      </c>
      <c r="Z90" t="str">
        <f t="shared" si="11"/>
        <v>zmath_growth ~ relative_age + I(relative_age^2) + as.factor(sex) +      as.factor(book) + as.factor(year) | as.factor(school_id) |      0 | school_id</v>
      </c>
      <c r="AA90" t="str">
        <f t="shared" si="12"/>
        <v>-0.016</v>
      </c>
      <c r="AB90" t="str">
        <f t="shared" si="13"/>
        <v>0.009</v>
      </c>
      <c r="AC90" t="str">
        <f t="shared" si="14"/>
        <v>0.098</v>
      </c>
      <c r="AD90" t="str">
        <f t="shared" si="15"/>
        <v>0.098, 11</v>
      </c>
      <c r="AE90" t="str">
        <f t="shared" si="16"/>
        <v>-0.016
(0.009)</v>
      </c>
      <c r="AF90" t="str">
        <f t="shared" si="17"/>
        <v>-0.016
(0.009, 0.098)</v>
      </c>
    </row>
    <row r="91" spans="1:32">
      <c r="A91">
        <v>90</v>
      </c>
      <c r="B91">
        <v>2.90312160031252E-2</v>
      </c>
      <c r="C91">
        <v>2.6330491691699001E-2</v>
      </c>
      <c r="D91">
        <v>0.98699066570731597</v>
      </c>
      <c r="E91">
        <v>10.749418546832199</v>
      </c>
      <c r="F91">
        <v>0</v>
      </c>
      <c r="G91">
        <v>133023</v>
      </c>
      <c r="H91">
        <v>133023</v>
      </c>
      <c r="I91">
        <v>133394</v>
      </c>
      <c r="J91" t="s">
        <v>229</v>
      </c>
      <c r="K91">
        <v>-8.4872381481856093E-2</v>
      </c>
      <c r="L91">
        <v>8.2036463874848708E-3</v>
      </c>
      <c r="M91" s="17">
        <v>4.3775194859392501E-25</v>
      </c>
      <c r="N91" t="s">
        <v>368</v>
      </c>
      <c r="O91" t="b">
        <v>1</v>
      </c>
      <c r="P91" t="s">
        <v>360</v>
      </c>
      <c r="Q91" s="17">
        <v>1.60509047817773E-24</v>
      </c>
      <c r="R91">
        <v>11</v>
      </c>
      <c r="X91" t="str">
        <f t="shared" si="9"/>
        <v>grade8_all_grade_t8_ra_cont_zmath_growth</v>
      </c>
      <c r="Y91">
        <f t="shared" si="10"/>
        <v>133394</v>
      </c>
      <c r="Z91" t="str">
        <f t="shared" si="11"/>
        <v>zmath_growth ~ relative_age + I(relative_age^2) + as.factor(sex) +      as.factor(book) + as.factor(year) | as.factor(school_id) |      0 | school_id</v>
      </c>
      <c r="AA91" t="str">
        <f t="shared" si="12"/>
        <v>-0.085</v>
      </c>
      <c r="AB91" t="str">
        <f t="shared" si="13"/>
        <v>0.008</v>
      </c>
      <c r="AC91" t="str">
        <f t="shared" si="14"/>
        <v>0.000</v>
      </c>
      <c r="AD91" t="str">
        <f t="shared" si="15"/>
        <v>0.000, 11</v>
      </c>
      <c r="AE91" t="str">
        <f t="shared" si="16"/>
        <v>-0.085
(0.008)</v>
      </c>
      <c r="AF91" t="str">
        <f t="shared" si="17"/>
        <v>-0.085
(0.008, 0.000)</v>
      </c>
    </row>
    <row r="92" spans="1:32">
      <c r="A92">
        <v>91</v>
      </c>
      <c r="B92">
        <v>1.31767799720177E-2</v>
      </c>
      <c r="C92">
        <v>1.04971738139181E-2</v>
      </c>
      <c r="D92">
        <v>0.99460753907459098</v>
      </c>
      <c r="E92">
        <v>4.9174315905299002</v>
      </c>
      <c r="F92" s="17">
        <v>5.8304248080835905E-187</v>
      </c>
      <c r="G92">
        <v>135524</v>
      </c>
      <c r="H92">
        <v>135524</v>
      </c>
      <c r="I92">
        <v>135893</v>
      </c>
      <c r="J92" t="s">
        <v>229</v>
      </c>
      <c r="K92">
        <v>-6.1678743150741698E-2</v>
      </c>
      <c r="L92">
        <v>8.7450915670739503E-3</v>
      </c>
      <c r="M92" s="17">
        <v>1.75156667123619E-12</v>
      </c>
      <c r="N92" t="s">
        <v>369</v>
      </c>
      <c r="O92" t="b">
        <v>1</v>
      </c>
      <c r="P92" t="s">
        <v>360</v>
      </c>
      <c r="Q92" s="17">
        <v>3.21120556393302E-12</v>
      </c>
      <c r="R92">
        <v>11</v>
      </c>
      <c r="X92" t="str">
        <f t="shared" si="9"/>
        <v>grade9_all_grade_t8_ra_cont_zmath_growth</v>
      </c>
      <c r="Y92">
        <f t="shared" si="10"/>
        <v>135893</v>
      </c>
      <c r="Z92" t="str">
        <f t="shared" si="11"/>
        <v>zmath_growth ~ relative_age + I(relative_age^2) + as.factor(sex) +      as.factor(book) + as.factor(year) | as.factor(school_id) |      0 | school_id</v>
      </c>
      <c r="AA92" t="str">
        <f t="shared" si="12"/>
        <v>-0.062</v>
      </c>
      <c r="AB92" t="str">
        <f t="shared" si="13"/>
        <v>0.009</v>
      </c>
      <c r="AC92" t="str">
        <f t="shared" si="14"/>
        <v>0.000</v>
      </c>
      <c r="AD92" t="str">
        <f t="shared" si="15"/>
        <v>0.000, 11</v>
      </c>
      <c r="AE92" t="str">
        <f t="shared" si="16"/>
        <v>-0.062
(0.009)</v>
      </c>
      <c r="AF92" t="str">
        <f t="shared" si="17"/>
        <v>-0.062
(0.009, 0.000)</v>
      </c>
    </row>
    <row r="93" spans="1:32">
      <c r="A93">
        <v>92</v>
      </c>
      <c r="B93">
        <v>1.12602947193172E-2</v>
      </c>
      <c r="C93">
        <v>8.57601934294017E-3</v>
      </c>
      <c r="D93">
        <v>0.99560253711622204</v>
      </c>
      <c r="E93">
        <v>4.1949104098682097</v>
      </c>
      <c r="F93" s="17">
        <v>2.1887565904793E-142</v>
      </c>
      <c r="G93">
        <v>135551</v>
      </c>
      <c r="H93">
        <v>135551</v>
      </c>
      <c r="I93">
        <v>135920</v>
      </c>
      <c r="J93" t="s">
        <v>230</v>
      </c>
      <c r="K93">
        <v>-5.2355147712836198E-2</v>
      </c>
      <c r="L93">
        <v>8.2735670379293306E-3</v>
      </c>
      <c r="M93" s="17">
        <v>2.4835612775280901E-10</v>
      </c>
      <c r="N93" t="s">
        <v>370</v>
      </c>
      <c r="O93" t="b">
        <v>1</v>
      </c>
      <c r="P93" t="s">
        <v>360</v>
      </c>
      <c r="Q93" s="17">
        <v>3.4148967566011202E-10</v>
      </c>
      <c r="R93">
        <v>11</v>
      </c>
      <c r="X93" t="str">
        <f t="shared" si="9"/>
        <v>grade9_all_grade_t8_ra_cont_zeng_growth</v>
      </c>
      <c r="Y93">
        <f t="shared" si="10"/>
        <v>135920</v>
      </c>
      <c r="Z93" t="str">
        <f t="shared" si="11"/>
        <v>zeng_growth ~ relative_age + I(relative_age^2) + as.factor(sex) +      as.factor(book) + as.factor(year) | as.factor(school_id) |      0 | school_id</v>
      </c>
      <c r="AA93" t="str">
        <f t="shared" si="12"/>
        <v>-0.052</v>
      </c>
      <c r="AB93" t="str">
        <f t="shared" si="13"/>
        <v>0.008</v>
      </c>
      <c r="AC93" t="str">
        <f t="shared" si="14"/>
        <v>0.000</v>
      </c>
      <c r="AD93" t="str">
        <f t="shared" si="15"/>
        <v>0.000, 11</v>
      </c>
      <c r="AE93" t="str">
        <f t="shared" si="16"/>
        <v>-0.052
(0.008)</v>
      </c>
      <c r="AF93" t="str">
        <f t="shared" si="17"/>
        <v>-0.052
(0.008, 0.000)</v>
      </c>
    </row>
    <row r="94" spans="1:32">
      <c r="A94">
        <v>93</v>
      </c>
      <c r="B94">
        <v>2.6348213275055599E-2</v>
      </c>
      <c r="C94">
        <v>1.03209311241131E-2</v>
      </c>
      <c r="D94">
        <v>0.99411005775323702</v>
      </c>
      <c r="E94">
        <v>1.64396015661996</v>
      </c>
      <c r="F94" s="17">
        <v>1.7219374017432099E-24</v>
      </c>
      <c r="G94">
        <v>43436</v>
      </c>
      <c r="H94">
        <v>43436</v>
      </c>
      <c r="I94">
        <v>44152</v>
      </c>
      <c r="J94" t="s">
        <v>238</v>
      </c>
      <c r="K94">
        <v>-1.01159776066668E-2</v>
      </c>
      <c r="L94">
        <v>1.5027646388098699E-2</v>
      </c>
      <c r="M94">
        <v>0.50084689573443697</v>
      </c>
      <c r="N94" t="s">
        <v>371</v>
      </c>
      <c r="O94" t="b">
        <v>1</v>
      </c>
      <c r="P94" t="s">
        <v>372</v>
      </c>
      <c r="Q94">
        <v>0.72115536112229905</v>
      </c>
      <c r="R94">
        <v>9</v>
      </c>
      <c r="X94" t="str">
        <f t="shared" si="9"/>
        <v>grade5_all_grade_t8_ra_cont_zselfcontrol_growth</v>
      </c>
      <c r="Y94">
        <f t="shared" si="10"/>
        <v>44152</v>
      </c>
      <c r="Z94" t="str">
        <f t="shared" si="11"/>
        <v>zselfcontrol_growth ~ relative_age + I(relative_age^2) + as.factor(sex) +      as.factor(book) | as.factor(school_id) |      0 | school_id</v>
      </c>
      <c r="AA94" t="str">
        <f t="shared" si="12"/>
        <v>-0.010</v>
      </c>
      <c r="AB94" t="str">
        <f t="shared" si="13"/>
        <v>0.015</v>
      </c>
      <c r="AC94" t="str">
        <f t="shared" si="14"/>
        <v>0.721</v>
      </c>
      <c r="AD94" t="str">
        <f t="shared" si="15"/>
        <v>0.721, 9</v>
      </c>
      <c r="AE94" t="str">
        <f t="shared" si="16"/>
        <v>-0.010
(0.015)</v>
      </c>
      <c r="AF94" t="str">
        <f t="shared" si="17"/>
        <v>-0.010
(0.015, 0.721)</v>
      </c>
    </row>
    <row r="95" spans="1:32">
      <c r="A95">
        <v>94</v>
      </c>
      <c r="B95">
        <v>3.1582343659102598E-2</v>
      </c>
      <c r="C95">
        <v>1.59076207650777E-2</v>
      </c>
      <c r="D95">
        <v>0.99207463739735002</v>
      </c>
      <c r="E95">
        <v>2.0148581810745601</v>
      </c>
      <c r="F95" s="17">
        <v>5.2388584810829698E-50</v>
      </c>
      <c r="G95">
        <v>44236</v>
      </c>
      <c r="H95">
        <v>44236</v>
      </c>
      <c r="I95">
        <v>44953</v>
      </c>
      <c r="J95" t="s">
        <v>238</v>
      </c>
      <c r="K95">
        <v>-9.1329183622829505E-3</v>
      </c>
      <c r="L95">
        <v>1.4112722783587099E-2</v>
      </c>
      <c r="M95">
        <v>0.51754083754896496</v>
      </c>
      <c r="N95" t="s">
        <v>373</v>
      </c>
      <c r="O95" t="b">
        <v>1</v>
      </c>
      <c r="P95" t="s">
        <v>372</v>
      </c>
      <c r="Q95">
        <v>0.72115536112229905</v>
      </c>
      <c r="R95">
        <v>9</v>
      </c>
      <c r="X95" t="str">
        <f t="shared" si="9"/>
        <v>grade6_all_grade_t8_ra_cont_zselfcontrol_growth</v>
      </c>
      <c r="Y95">
        <f t="shared" si="10"/>
        <v>44953</v>
      </c>
      <c r="Z95" t="str">
        <f t="shared" si="11"/>
        <v>zselfcontrol_growth ~ relative_age + I(relative_age^2) + as.factor(sex) +      as.factor(book) | as.factor(school_id) |      0 | school_id</v>
      </c>
      <c r="AA95" t="str">
        <f t="shared" si="12"/>
        <v>-0.009</v>
      </c>
      <c r="AB95" t="str">
        <f t="shared" si="13"/>
        <v>0.014</v>
      </c>
      <c r="AC95" t="str">
        <f t="shared" si="14"/>
        <v>0.721</v>
      </c>
      <c r="AD95" t="str">
        <f t="shared" si="15"/>
        <v>0.721, 9</v>
      </c>
      <c r="AE95" t="str">
        <f t="shared" si="16"/>
        <v>-0.009
(0.014)</v>
      </c>
      <c r="AF95" t="str">
        <f t="shared" si="17"/>
        <v>-0.009
(0.014, 0.721)</v>
      </c>
    </row>
    <row r="96" spans="1:32">
      <c r="A96">
        <v>95</v>
      </c>
      <c r="B96">
        <v>2.5949017448038E-2</v>
      </c>
      <c r="C96">
        <v>1.79276810899082E-2</v>
      </c>
      <c r="D96">
        <v>0.99083709336804604</v>
      </c>
      <c r="E96">
        <v>3.2349992930714202</v>
      </c>
      <c r="F96" s="17">
        <v>1.22564464573509E-84</v>
      </c>
      <c r="G96">
        <v>44080</v>
      </c>
      <c r="H96">
        <v>44080</v>
      </c>
      <c r="I96">
        <v>44444</v>
      </c>
      <c r="J96" t="s">
        <v>238</v>
      </c>
      <c r="K96">
        <v>-2.9905724318785199E-3</v>
      </c>
      <c r="L96">
        <v>1.52445035296409E-2</v>
      </c>
      <c r="M96">
        <v>0.84447412158062096</v>
      </c>
      <c r="N96" t="s">
        <v>374</v>
      </c>
      <c r="O96" t="b">
        <v>1</v>
      </c>
      <c r="P96" t="s">
        <v>372</v>
      </c>
      <c r="Q96">
        <v>0.84447412158062096</v>
      </c>
      <c r="R96">
        <v>9</v>
      </c>
      <c r="X96" t="str">
        <f t="shared" si="9"/>
        <v>grade8_all_grade_t8_ra_cont_zselfcontrol_growth</v>
      </c>
      <c r="Y96">
        <f t="shared" si="10"/>
        <v>44444</v>
      </c>
      <c r="Z96" t="str">
        <f t="shared" si="11"/>
        <v>zselfcontrol_growth ~ relative_age + I(relative_age^2) + as.factor(sex) +      as.factor(book) | as.factor(school_id) |      0 | school_id</v>
      </c>
      <c r="AA96" t="str">
        <f t="shared" si="12"/>
        <v>-0.003</v>
      </c>
      <c r="AB96" t="str">
        <f t="shared" si="13"/>
        <v>0.015</v>
      </c>
      <c r="AC96" t="str">
        <f t="shared" si="14"/>
        <v>0.844</v>
      </c>
      <c r="AD96" t="str">
        <f t="shared" si="15"/>
        <v>0.844, 9</v>
      </c>
      <c r="AE96" t="str">
        <f t="shared" si="16"/>
        <v>-0.003
(0.015)</v>
      </c>
      <c r="AF96" t="str">
        <f t="shared" si="17"/>
        <v>-0.003
(0.015, 0.844)</v>
      </c>
    </row>
    <row r="97" spans="1:32">
      <c r="A97">
        <v>96</v>
      </c>
      <c r="B97">
        <v>1.8781097058643399E-2</v>
      </c>
      <c r="C97">
        <v>1.0545798487197699E-2</v>
      </c>
      <c r="D97">
        <v>0.99454883817151396</v>
      </c>
      <c r="E97">
        <v>2.2805605523233301</v>
      </c>
      <c r="F97" s="17">
        <v>5.6214972562678801E-38</v>
      </c>
      <c r="G97">
        <v>43489</v>
      </c>
      <c r="H97">
        <v>43489</v>
      </c>
      <c r="I97">
        <v>43855</v>
      </c>
      <c r="J97" t="s">
        <v>238</v>
      </c>
      <c r="K97">
        <v>7.7393311898820098E-3</v>
      </c>
      <c r="L97">
        <v>1.3309087394590099E-2</v>
      </c>
      <c r="M97">
        <v>0.56089861420623299</v>
      </c>
      <c r="N97" t="s">
        <v>375</v>
      </c>
      <c r="O97" t="b">
        <v>1</v>
      </c>
      <c r="P97" t="s">
        <v>372</v>
      </c>
      <c r="Q97">
        <v>0.72115536112229905</v>
      </c>
      <c r="R97">
        <v>9</v>
      </c>
      <c r="X97" t="str">
        <f t="shared" si="9"/>
        <v>grade9_all_grade_t8_ra_cont_zselfcontrol_growth</v>
      </c>
      <c r="Y97">
        <f t="shared" si="10"/>
        <v>43855</v>
      </c>
      <c r="Z97" t="str">
        <f t="shared" si="11"/>
        <v>zselfcontrol_growth ~ relative_age + I(relative_age^2) + as.factor(sex) +      as.factor(book) | as.factor(school_id) |      0 | school_id</v>
      </c>
      <c r="AA97" t="str">
        <f t="shared" si="12"/>
        <v>0.008</v>
      </c>
      <c r="AB97" t="str">
        <f t="shared" si="13"/>
        <v>0.013</v>
      </c>
      <c r="AC97" t="str">
        <f t="shared" si="14"/>
        <v>0.721</v>
      </c>
      <c r="AD97" t="str">
        <f t="shared" si="15"/>
        <v>0.721, 9</v>
      </c>
      <c r="AE97" t="str">
        <f t="shared" si="16"/>
        <v>0.008
(0.013)</v>
      </c>
      <c r="AF97" t="str">
        <f t="shared" si="17"/>
        <v>0.008
(0.013, 0.721)</v>
      </c>
    </row>
    <row r="98" spans="1:32">
      <c r="A98">
        <v>97</v>
      </c>
      <c r="B98">
        <v>3.7933362612034401E-2</v>
      </c>
      <c r="C98">
        <v>2.1949448926633301E-2</v>
      </c>
      <c r="D98">
        <v>0.98879031407652795</v>
      </c>
      <c r="E98">
        <v>2.3732211871664899</v>
      </c>
      <c r="F98" s="17">
        <v>2.0747037489872201E-79</v>
      </c>
      <c r="G98">
        <v>43156</v>
      </c>
      <c r="H98">
        <v>43156</v>
      </c>
      <c r="I98">
        <v>43874</v>
      </c>
      <c r="J98" t="s">
        <v>239</v>
      </c>
      <c r="K98">
        <v>-1.3920463204190801E-2</v>
      </c>
      <c r="L98">
        <v>1.48906367923081E-2</v>
      </c>
      <c r="M98">
        <v>0.349867290027367</v>
      </c>
      <c r="N98" t="s">
        <v>376</v>
      </c>
      <c r="O98" t="b">
        <v>1</v>
      </c>
      <c r="P98" t="s">
        <v>372</v>
      </c>
      <c r="Q98">
        <v>0.72115536112229905</v>
      </c>
      <c r="R98">
        <v>9</v>
      </c>
      <c r="X98" t="str">
        <f t="shared" si="9"/>
        <v>grade6_all_grade_t8_ra_cont_zselfefficacy_growth</v>
      </c>
      <c r="Y98">
        <f t="shared" si="10"/>
        <v>43874</v>
      </c>
      <c r="Z98" t="str">
        <f t="shared" si="11"/>
        <v>zselfefficacy_growth ~ relative_age + I(relative_age^2) + as.factor(sex) +      as.factor(book) | as.factor(school_id) |      0 | school_id</v>
      </c>
      <c r="AA98" t="str">
        <f t="shared" si="12"/>
        <v>-0.014</v>
      </c>
      <c r="AB98" t="str">
        <f t="shared" si="13"/>
        <v>0.015</v>
      </c>
      <c r="AC98" t="str">
        <f t="shared" si="14"/>
        <v>0.721</v>
      </c>
      <c r="AD98" t="str">
        <f t="shared" si="15"/>
        <v>0.721, 9</v>
      </c>
      <c r="AE98" t="str">
        <f t="shared" si="16"/>
        <v>-0.014
(0.015)</v>
      </c>
      <c r="AF98" t="str">
        <f t="shared" si="17"/>
        <v>-0.014
(0.015, 0.721)</v>
      </c>
    </row>
    <row r="99" spans="1:32">
      <c r="A99">
        <v>98</v>
      </c>
      <c r="B99">
        <v>2.0485839519822399E-2</v>
      </c>
      <c r="C99">
        <v>1.1681758411380701E-2</v>
      </c>
      <c r="D99">
        <v>0.99430507829852699</v>
      </c>
      <c r="E99">
        <v>2.32685720037039</v>
      </c>
      <c r="F99" s="17">
        <v>4.3116456057800202E-40</v>
      </c>
      <c r="G99">
        <v>40720</v>
      </c>
      <c r="H99">
        <v>40720</v>
      </c>
      <c r="I99">
        <v>41087</v>
      </c>
      <c r="J99" t="s">
        <v>239</v>
      </c>
      <c r="K99">
        <v>-1.03339295312386E-2</v>
      </c>
      <c r="L99">
        <v>1.5138586686891499E-2</v>
      </c>
      <c r="M99">
        <v>0.494845845258511</v>
      </c>
      <c r="N99" t="s">
        <v>377</v>
      </c>
      <c r="O99" t="b">
        <v>1</v>
      </c>
      <c r="P99" t="s">
        <v>372</v>
      </c>
      <c r="Q99">
        <v>0.72115536112229905</v>
      </c>
      <c r="R99">
        <v>9</v>
      </c>
      <c r="X99" t="str">
        <f t="shared" si="9"/>
        <v>grade7_all_grade_t8_ra_cont_zselfefficacy_growth</v>
      </c>
      <c r="Y99">
        <f t="shared" si="10"/>
        <v>41087</v>
      </c>
      <c r="Z99" t="str">
        <f t="shared" si="11"/>
        <v>zselfefficacy_growth ~ relative_age + I(relative_age^2) + as.factor(sex) +      as.factor(book) | as.factor(school_id) |      0 | school_id</v>
      </c>
      <c r="AA99" t="str">
        <f t="shared" si="12"/>
        <v>-0.010</v>
      </c>
      <c r="AB99" t="str">
        <f t="shared" si="13"/>
        <v>0.015</v>
      </c>
      <c r="AC99" t="str">
        <f t="shared" si="14"/>
        <v>0.721</v>
      </c>
      <c r="AD99" t="str">
        <f t="shared" si="15"/>
        <v>0.721, 9</v>
      </c>
      <c r="AE99" t="str">
        <f t="shared" si="16"/>
        <v>-0.010
(0.015)</v>
      </c>
      <c r="AF99" t="str">
        <f t="shared" si="17"/>
        <v>-0.010
(0.015, 0.721)</v>
      </c>
    </row>
    <row r="100" spans="1:32">
      <c r="A100">
        <v>99</v>
      </c>
      <c r="B100">
        <v>1.7518205842010699E-2</v>
      </c>
      <c r="C100">
        <v>9.4458079124926098E-3</v>
      </c>
      <c r="D100">
        <v>0.995087080175733</v>
      </c>
      <c r="E100">
        <v>2.1701365560724502</v>
      </c>
      <c r="F100" s="17">
        <v>3.9262137825263499E-33</v>
      </c>
      <c r="G100">
        <v>44302</v>
      </c>
      <c r="H100">
        <v>44302</v>
      </c>
      <c r="I100">
        <v>44667</v>
      </c>
      <c r="J100" t="s">
        <v>239</v>
      </c>
      <c r="K100">
        <v>2.0218124677266601E-2</v>
      </c>
      <c r="L100">
        <v>1.49344226596573E-2</v>
      </c>
      <c r="M100">
        <v>0.17580226041883701</v>
      </c>
      <c r="N100" t="s">
        <v>378</v>
      </c>
      <c r="O100" t="b">
        <v>1</v>
      </c>
      <c r="P100" t="s">
        <v>372</v>
      </c>
      <c r="Q100">
        <v>0.72115536112229905</v>
      </c>
      <c r="R100">
        <v>9</v>
      </c>
      <c r="X100" t="str">
        <f t="shared" si="9"/>
        <v>grade9_all_grade_t8_ra_cont_zselfefficacy_growth</v>
      </c>
      <c r="Y100">
        <f t="shared" si="10"/>
        <v>44667</v>
      </c>
      <c r="Z100" t="str">
        <f t="shared" si="11"/>
        <v>zselfefficacy_growth ~ relative_age + I(relative_age^2) + as.factor(sex) +      as.factor(book) | as.factor(school_id) |      0 | school_id</v>
      </c>
      <c r="AA100" t="str">
        <f t="shared" si="12"/>
        <v>0.020</v>
      </c>
      <c r="AB100" t="str">
        <f t="shared" si="13"/>
        <v>0.015</v>
      </c>
      <c r="AC100" t="str">
        <f t="shared" si="14"/>
        <v>0.721</v>
      </c>
      <c r="AD100" t="str">
        <f t="shared" si="15"/>
        <v>0.721, 9</v>
      </c>
      <c r="AE100" t="str">
        <f t="shared" si="16"/>
        <v>0.020
(0.015)</v>
      </c>
      <c r="AF100" t="str">
        <f t="shared" si="17"/>
        <v>0.020
(0.015, 0.721)</v>
      </c>
    </row>
    <row r="101" spans="1:32">
      <c r="A101">
        <v>100</v>
      </c>
      <c r="B101">
        <v>1.7325845508395998E-2</v>
      </c>
      <c r="C101">
        <v>8.7187921814860792E-3</v>
      </c>
      <c r="D101">
        <v>0.995528264271755</v>
      </c>
      <c r="E101">
        <v>2.0129822426250099</v>
      </c>
      <c r="F101" s="17">
        <v>1.30322366769356E-26</v>
      </c>
      <c r="G101">
        <v>41444</v>
      </c>
      <c r="H101">
        <v>41444</v>
      </c>
      <c r="I101">
        <v>41808</v>
      </c>
      <c r="J101" t="s">
        <v>240</v>
      </c>
      <c r="K101">
        <v>-1.05004068970535E-2</v>
      </c>
      <c r="L101">
        <v>1.5174428087974199E-2</v>
      </c>
      <c r="M101">
        <v>0.48894963450442702</v>
      </c>
      <c r="N101" t="s">
        <v>379</v>
      </c>
      <c r="O101" t="b">
        <v>1</v>
      </c>
      <c r="P101" t="s">
        <v>372</v>
      </c>
      <c r="Q101">
        <v>0.72115536112229905</v>
      </c>
      <c r="R101">
        <v>9</v>
      </c>
      <c r="X101" t="str">
        <f t="shared" si="9"/>
        <v>grade7_all_grade_t8_ra_cont_zdilligence_growth</v>
      </c>
      <c r="Y101">
        <f t="shared" si="10"/>
        <v>41808</v>
      </c>
      <c r="Z101" t="str">
        <f t="shared" si="11"/>
        <v>zdilligence_growth ~ relative_age + I(relative_age^2) + as.factor(sex) +      as.factor(book) | as.factor(school_id) |      0 | school_id</v>
      </c>
      <c r="AA101" t="str">
        <f t="shared" si="12"/>
        <v>-0.011</v>
      </c>
      <c r="AB101" t="str">
        <f t="shared" si="13"/>
        <v>0.015</v>
      </c>
      <c r="AC101" t="str">
        <f t="shared" si="14"/>
        <v>0.721</v>
      </c>
      <c r="AD101" t="str">
        <f t="shared" si="15"/>
        <v>0.721, 9</v>
      </c>
      <c r="AE101" t="str">
        <f t="shared" si="16"/>
        <v>-0.011
(0.015)</v>
      </c>
      <c r="AF101" t="str">
        <f t="shared" si="17"/>
        <v>-0.011
(0.015, 0.721)</v>
      </c>
    </row>
    <row r="102" spans="1:32">
      <c r="A102">
        <v>101</v>
      </c>
      <c r="B102">
        <v>2.25318502206262E-2</v>
      </c>
      <c r="C102">
        <v>1.38752186817983E-2</v>
      </c>
      <c r="D102">
        <v>0.99164729946123598</v>
      </c>
      <c r="E102">
        <v>2.6028427015246201</v>
      </c>
      <c r="F102" s="17">
        <v>4.5623524148474599E-53</v>
      </c>
      <c r="G102">
        <v>41440</v>
      </c>
      <c r="H102">
        <v>41440</v>
      </c>
      <c r="I102">
        <v>41808</v>
      </c>
      <c r="J102" t="s">
        <v>240</v>
      </c>
      <c r="K102">
        <v>-6.0308438272916797E-3</v>
      </c>
      <c r="L102">
        <v>1.5393878153990501E-2</v>
      </c>
      <c r="M102">
        <v>0.69522892250979795</v>
      </c>
      <c r="N102" t="s">
        <v>380</v>
      </c>
      <c r="O102" t="b">
        <v>1</v>
      </c>
      <c r="P102" t="s">
        <v>372</v>
      </c>
      <c r="Q102">
        <v>0.78213253782352299</v>
      </c>
      <c r="R102">
        <v>9</v>
      </c>
      <c r="X102" t="str">
        <f t="shared" si="9"/>
        <v>grade8_all_grade_t8_ra_cont_zdilligence_growth</v>
      </c>
      <c r="Y102">
        <f t="shared" si="10"/>
        <v>41808</v>
      </c>
      <c r="Z102" t="str">
        <f t="shared" si="11"/>
        <v>zdilligence_growth ~ relative_age + I(relative_age^2) + as.factor(sex) +      as.factor(book) | as.factor(school_id) |      0 | school_id</v>
      </c>
      <c r="AA102" t="str">
        <f t="shared" si="12"/>
        <v>-0.006</v>
      </c>
      <c r="AB102" t="str">
        <f t="shared" si="13"/>
        <v>0.015</v>
      </c>
      <c r="AC102" t="str">
        <f t="shared" si="14"/>
        <v>0.782</v>
      </c>
      <c r="AD102" t="str">
        <f t="shared" si="15"/>
        <v>0.782, 9</v>
      </c>
      <c r="AE102" t="str">
        <f t="shared" si="16"/>
        <v>-0.006
(0.015)</v>
      </c>
      <c r="AF102" t="str">
        <f t="shared" si="17"/>
        <v>-0.006
(0.015, 0.782)</v>
      </c>
    </row>
    <row r="103" spans="1:32">
      <c r="A103">
        <v>102</v>
      </c>
      <c r="B103">
        <v>3.1343598957417701E-2</v>
      </c>
      <c r="C103">
        <v>1.1723982230646499E-2</v>
      </c>
      <c r="D103">
        <v>3.8723048594658498</v>
      </c>
      <c r="E103">
        <v>1.59756428445665</v>
      </c>
      <c r="F103" s="17">
        <v>1.5633031154757101E-21</v>
      </c>
      <c r="G103">
        <v>35054</v>
      </c>
      <c r="H103">
        <v>35054</v>
      </c>
      <c r="I103">
        <v>35765</v>
      </c>
      <c r="J103" t="s">
        <v>1007</v>
      </c>
      <c r="K103">
        <v>-0.17854997178017301</v>
      </c>
      <c r="L103">
        <v>6.8966000898791804E-2</v>
      </c>
      <c r="M103">
        <v>9.62672727939844E-3</v>
      </c>
      <c r="N103" t="s">
        <v>1008</v>
      </c>
      <c r="O103" t="b">
        <v>1</v>
      </c>
      <c r="P103" t="s">
        <v>334</v>
      </c>
      <c r="Q103">
        <v>1.1552072735278101E-2</v>
      </c>
      <c r="R103">
        <v>30</v>
      </c>
      <c r="X103" t="str">
        <f t="shared" si="9"/>
        <v>grade4_all_grade_t8_ra_cont2_reading_time_in_a_weekdays</v>
      </c>
      <c r="Y103">
        <f t="shared" si="10"/>
        <v>35765</v>
      </c>
      <c r="Z103" t="str">
        <f t="shared" si="11"/>
        <v>reading_time_in_a_weekdays ~ relative_age + I(relative_age^2) +      as.factor(sex) | as.factor(school_id) | 0 | school_id</v>
      </c>
      <c r="AA103" t="str">
        <f t="shared" si="12"/>
        <v>-0.179</v>
      </c>
      <c r="AB103" t="str">
        <f t="shared" si="13"/>
        <v>0.069</v>
      </c>
      <c r="AC103" t="str">
        <f t="shared" si="14"/>
        <v>0.012</v>
      </c>
      <c r="AD103" t="str">
        <f t="shared" si="15"/>
        <v>0.012, 30</v>
      </c>
      <c r="AE103" t="str">
        <f t="shared" si="16"/>
        <v>-0.179
(0.069)</v>
      </c>
      <c r="AF103" t="str">
        <f t="shared" si="17"/>
        <v>-0.179
(0.069, 0.012)</v>
      </c>
    </row>
    <row r="104" spans="1:32">
      <c r="A104">
        <v>103</v>
      </c>
      <c r="B104">
        <v>3.20249943032231E-2</v>
      </c>
      <c r="C104">
        <v>1.3350488712231301E-2</v>
      </c>
      <c r="D104">
        <v>3.8042819569723298</v>
      </c>
      <c r="E104">
        <v>1.7149045337334901</v>
      </c>
      <c r="F104" s="17">
        <v>1.3004594926585801E-28</v>
      </c>
      <c r="G104">
        <v>36854</v>
      </c>
      <c r="H104">
        <v>36854</v>
      </c>
      <c r="I104">
        <v>37566</v>
      </c>
      <c r="J104" t="s">
        <v>1007</v>
      </c>
      <c r="K104">
        <v>-4.69140164609737E-2</v>
      </c>
      <c r="L104">
        <v>6.5002095440224603E-2</v>
      </c>
      <c r="M104">
        <v>0.470459981860326</v>
      </c>
      <c r="N104" t="s">
        <v>1009</v>
      </c>
      <c r="O104" t="b">
        <v>1</v>
      </c>
      <c r="P104" t="s">
        <v>334</v>
      </c>
      <c r="Q104">
        <v>0.470459981860326</v>
      </c>
      <c r="R104">
        <v>30</v>
      </c>
      <c r="X104" t="str">
        <f t="shared" si="9"/>
        <v>grade5_all_grade_t8_ra_cont2_reading_time_in_a_weekdays</v>
      </c>
      <c r="Y104">
        <f t="shared" si="10"/>
        <v>37566</v>
      </c>
      <c r="Z104" t="str">
        <f t="shared" si="11"/>
        <v>reading_time_in_a_weekdays ~ relative_age + I(relative_age^2) +      as.factor(sex) | as.factor(school_id) | 0 | school_id</v>
      </c>
      <c r="AA104" t="str">
        <f t="shared" si="12"/>
        <v>-0.047</v>
      </c>
      <c r="AB104" t="str">
        <f t="shared" si="13"/>
        <v>0.065</v>
      </c>
      <c r="AC104" t="str">
        <f t="shared" si="14"/>
        <v>0.470</v>
      </c>
      <c r="AD104" t="str">
        <f t="shared" si="15"/>
        <v>0.470, 30</v>
      </c>
      <c r="AE104" t="str">
        <f t="shared" si="16"/>
        <v>-0.047
(0.065)</v>
      </c>
      <c r="AF104" t="str">
        <f t="shared" si="17"/>
        <v>-0.047
(0.065, 0.470)</v>
      </c>
    </row>
    <row r="105" spans="1:32">
      <c r="A105">
        <v>104</v>
      </c>
      <c r="B105">
        <v>3.6380313185592698E-2</v>
      </c>
      <c r="C105">
        <v>1.78140133285376E-2</v>
      </c>
      <c r="D105">
        <v>3.6884577113905501</v>
      </c>
      <c r="E105">
        <v>1.95948107407996</v>
      </c>
      <c r="F105" s="17">
        <v>2.51353884866402E-45</v>
      </c>
      <c r="G105">
        <v>36902</v>
      </c>
      <c r="H105">
        <v>36902</v>
      </c>
      <c r="I105">
        <v>37614</v>
      </c>
      <c r="J105" t="s">
        <v>1007</v>
      </c>
      <c r="K105">
        <v>-0.14024856823332699</v>
      </c>
      <c r="L105">
        <v>6.4959772725024401E-2</v>
      </c>
      <c r="M105">
        <v>3.0849666624095901E-2</v>
      </c>
      <c r="N105" t="s">
        <v>1010</v>
      </c>
      <c r="O105" t="b">
        <v>1</v>
      </c>
      <c r="P105" t="s">
        <v>334</v>
      </c>
      <c r="Q105">
        <v>3.42774073601066E-2</v>
      </c>
      <c r="R105">
        <v>30</v>
      </c>
      <c r="X105" t="str">
        <f t="shared" si="9"/>
        <v>grade6_all_grade_t8_ra_cont2_reading_time_in_a_weekdays</v>
      </c>
      <c r="Y105">
        <f t="shared" si="10"/>
        <v>37614</v>
      </c>
      <c r="Z105" t="str">
        <f t="shared" si="11"/>
        <v>reading_time_in_a_weekdays ~ relative_age + I(relative_age^2) +      as.factor(sex) | as.factor(school_id) | 0 | school_id</v>
      </c>
      <c r="AA105" t="str">
        <f t="shared" si="12"/>
        <v>-0.140</v>
      </c>
      <c r="AB105" t="str">
        <f t="shared" si="13"/>
        <v>0.065</v>
      </c>
      <c r="AC105" t="str">
        <f t="shared" si="14"/>
        <v>0.034</v>
      </c>
      <c r="AD105" t="str">
        <f t="shared" si="15"/>
        <v>0.034, 30</v>
      </c>
      <c r="AE105" t="str">
        <f t="shared" si="16"/>
        <v>-0.140
(0.065)</v>
      </c>
      <c r="AF105" t="str">
        <f t="shared" si="17"/>
        <v>-0.140
(0.065, 0.034)</v>
      </c>
    </row>
    <row r="106" spans="1:32">
      <c r="A106">
        <v>105</v>
      </c>
      <c r="B106">
        <v>2.6049203967977001E-2</v>
      </c>
      <c r="C106">
        <v>1.6310232590101802E-2</v>
      </c>
      <c r="D106">
        <v>3.6701044362202699</v>
      </c>
      <c r="E106">
        <v>2.6747387334103001</v>
      </c>
      <c r="F106" s="17">
        <v>7.5512319138866703E-56</v>
      </c>
      <c r="G106">
        <v>36302</v>
      </c>
      <c r="H106">
        <v>36302</v>
      </c>
      <c r="I106">
        <v>36666</v>
      </c>
      <c r="J106" t="s">
        <v>1007</v>
      </c>
      <c r="K106">
        <v>-0.114293142939669</v>
      </c>
      <c r="L106">
        <v>6.1083687497283497E-2</v>
      </c>
      <c r="M106">
        <v>6.1332457462933899E-2</v>
      </c>
      <c r="N106" t="s">
        <v>1011</v>
      </c>
      <c r="O106" t="b">
        <v>1</v>
      </c>
      <c r="P106" t="s">
        <v>334</v>
      </c>
      <c r="Q106">
        <v>6.5713347281714907E-2</v>
      </c>
      <c r="R106">
        <v>30</v>
      </c>
      <c r="X106" t="str">
        <f t="shared" si="9"/>
        <v>grade7_all_grade_t8_ra_cont2_reading_time_in_a_weekdays</v>
      </c>
      <c r="Y106">
        <f t="shared" si="10"/>
        <v>36666</v>
      </c>
      <c r="Z106" t="str">
        <f t="shared" si="11"/>
        <v>reading_time_in_a_weekdays ~ relative_age + I(relative_age^2) +      as.factor(sex) | as.factor(school_id) | 0 | school_id</v>
      </c>
      <c r="AA106" t="str">
        <f t="shared" si="12"/>
        <v>-0.114</v>
      </c>
      <c r="AB106" t="str">
        <f t="shared" si="13"/>
        <v>0.061</v>
      </c>
      <c r="AC106" t="str">
        <f t="shared" si="14"/>
        <v>0.066</v>
      </c>
      <c r="AD106" t="str">
        <f t="shared" si="15"/>
        <v>0.066, 30</v>
      </c>
      <c r="AE106" t="str">
        <f t="shared" si="16"/>
        <v>-0.114
(0.061)</v>
      </c>
      <c r="AF106" t="str">
        <f t="shared" si="17"/>
        <v>-0.114
(0.061, 0.066)</v>
      </c>
    </row>
    <row r="107" spans="1:32">
      <c r="A107">
        <v>106</v>
      </c>
      <c r="B107">
        <v>1.9517196028894301E-2</v>
      </c>
      <c r="C107">
        <v>8.7200441097649E-3</v>
      </c>
      <c r="D107">
        <v>3.7434168619290098</v>
      </c>
      <c r="E107">
        <v>1.80762447125668</v>
      </c>
      <c r="F107" s="17">
        <v>7.8222900571351901E-19</v>
      </c>
      <c r="G107">
        <v>32873</v>
      </c>
      <c r="H107">
        <v>32873</v>
      </c>
      <c r="I107">
        <v>33236</v>
      </c>
      <c r="J107" t="s">
        <v>1007</v>
      </c>
      <c r="K107">
        <v>-0.24952835283040001</v>
      </c>
      <c r="L107">
        <v>7.1593778416824905E-2</v>
      </c>
      <c r="M107">
        <v>4.9151994423320404E-4</v>
      </c>
      <c r="N107" t="s">
        <v>1012</v>
      </c>
      <c r="O107" t="b">
        <v>1</v>
      </c>
      <c r="P107" t="s">
        <v>334</v>
      </c>
      <c r="Q107">
        <v>7.0217134890457702E-4</v>
      </c>
      <c r="R107">
        <v>30</v>
      </c>
      <c r="X107" t="str">
        <f t="shared" si="9"/>
        <v>grade8_all_grade_t8_ra_cont2_reading_time_in_a_weekdays</v>
      </c>
      <c r="Y107">
        <f t="shared" si="10"/>
        <v>33236</v>
      </c>
      <c r="Z107" t="str">
        <f t="shared" si="11"/>
        <v>reading_time_in_a_weekdays ~ relative_age + I(relative_age^2) +      as.factor(sex) | as.factor(school_id) | 0 | school_id</v>
      </c>
      <c r="AA107" t="str">
        <f t="shared" si="12"/>
        <v>-0.250</v>
      </c>
      <c r="AB107" t="str">
        <f t="shared" si="13"/>
        <v>0.072</v>
      </c>
      <c r="AC107" t="str">
        <f t="shared" si="14"/>
        <v>0.001</v>
      </c>
      <c r="AD107" t="str">
        <f t="shared" si="15"/>
        <v>0.001, 30</v>
      </c>
      <c r="AE107" t="str">
        <f t="shared" si="16"/>
        <v>-0.250
(0.072)</v>
      </c>
      <c r="AF107" t="str">
        <f t="shared" si="17"/>
        <v>-0.250
(0.072, 0.001)</v>
      </c>
    </row>
    <row r="108" spans="1:32">
      <c r="A108">
        <v>107</v>
      </c>
      <c r="B108">
        <v>2.00455881448682E-2</v>
      </c>
      <c r="C108">
        <v>8.8282744622428799E-3</v>
      </c>
      <c r="D108">
        <v>3.7896490911236098</v>
      </c>
      <c r="E108">
        <v>1.78702216163547</v>
      </c>
      <c r="F108" s="17">
        <v>3.75394111849576E-18</v>
      </c>
      <c r="G108">
        <v>31712</v>
      </c>
      <c r="H108">
        <v>31712</v>
      </c>
      <c r="I108">
        <v>32076</v>
      </c>
      <c r="J108" t="s">
        <v>1007</v>
      </c>
      <c r="K108">
        <v>-0.22405093287875499</v>
      </c>
      <c r="L108">
        <v>7.4167801239758593E-2</v>
      </c>
      <c r="M108">
        <v>2.5205351018868002E-3</v>
      </c>
      <c r="N108" t="s">
        <v>1013</v>
      </c>
      <c r="O108" t="b">
        <v>1</v>
      </c>
      <c r="P108" t="s">
        <v>334</v>
      </c>
      <c r="Q108">
        <v>3.2876544807219198E-3</v>
      </c>
      <c r="R108">
        <v>30</v>
      </c>
      <c r="X108" t="str">
        <f t="shared" si="9"/>
        <v>grade9_all_grade_t8_ra_cont2_reading_time_in_a_weekdays</v>
      </c>
      <c r="Y108">
        <f t="shared" si="10"/>
        <v>32076</v>
      </c>
      <c r="Z108" t="str">
        <f t="shared" si="11"/>
        <v>reading_time_in_a_weekdays ~ relative_age + I(relative_age^2) +      as.factor(sex) | as.factor(school_id) | 0 | school_id</v>
      </c>
      <c r="AA108" t="str">
        <f t="shared" si="12"/>
        <v>-0.224</v>
      </c>
      <c r="AB108" t="str">
        <f t="shared" si="13"/>
        <v>0.074</v>
      </c>
      <c r="AC108" t="str">
        <f t="shared" si="14"/>
        <v>0.003</v>
      </c>
      <c r="AD108" t="str">
        <f t="shared" si="15"/>
        <v>0.003, 30</v>
      </c>
      <c r="AE108" t="str">
        <f t="shared" si="16"/>
        <v>-0.224
(0.074)</v>
      </c>
      <c r="AF108" t="str">
        <f t="shared" si="17"/>
        <v>-0.224
(0.074, 0.003)</v>
      </c>
    </row>
    <row r="109" spans="1:32">
      <c r="A109">
        <v>108</v>
      </c>
      <c r="B109">
        <v>3.7859696277891597E-2</v>
      </c>
      <c r="C109">
        <v>2.1914976822141701E-2</v>
      </c>
      <c r="D109">
        <v>1.7729792532250801</v>
      </c>
      <c r="E109">
        <v>2.37443477026738</v>
      </c>
      <c r="F109" s="17">
        <v>9.1058260191520096E-79</v>
      </c>
      <c r="G109">
        <v>42843</v>
      </c>
      <c r="H109">
        <v>42843</v>
      </c>
      <c r="I109">
        <v>43554</v>
      </c>
      <c r="J109" t="s">
        <v>626</v>
      </c>
      <c r="K109">
        <v>7.7281936674456098E-2</v>
      </c>
      <c r="L109">
        <v>2.8015796663572401E-2</v>
      </c>
      <c r="M109">
        <v>5.8065012265077097E-3</v>
      </c>
      <c r="N109" t="s">
        <v>627</v>
      </c>
      <c r="O109" t="b">
        <v>1</v>
      </c>
      <c r="P109" t="s">
        <v>334</v>
      </c>
      <c r="Q109">
        <v>7.2581265331346399E-3</v>
      </c>
      <c r="R109">
        <v>30</v>
      </c>
      <c r="X109" t="str">
        <f t="shared" si="9"/>
        <v>grade4_all_grade_t8_ra_cont2_lesson_time</v>
      </c>
      <c r="Y109">
        <f t="shared" si="10"/>
        <v>43554</v>
      </c>
      <c r="Z109" t="str">
        <f t="shared" si="11"/>
        <v>lesson_time ~ relative_age + I(relative_age^2) + as.factor(sex) |      as.factor(school_id) | 0 | school_id</v>
      </c>
      <c r="AA109" t="str">
        <f t="shared" si="12"/>
        <v>0.077</v>
      </c>
      <c r="AB109" t="str">
        <f t="shared" si="13"/>
        <v>0.028</v>
      </c>
      <c r="AC109" t="str">
        <f t="shared" si="14"/>
        <v>0.007</v>
      </c>
      <c r="AD109" t="str">
        <f t="shared" si="15"/>
        <v>0.007, 30</v>
      </c>
      <c r="AE109" t="str">
        <f t="shared" si="16"/>
        <v>0.077
(0.028)</v>
      </c>
      <c r="AF109" t="str">
        <f t="shared" si="17"/>
        <v>0.077
(0.028, 0.007)</v>
      </c>
    </row>
    <row r="110" spans="1:32">
      <c r="A110">
        <v>109</v>
      </c>
      <c r="B110">
        <v>4.0257014830299802E-2</v>
      </c>
      <c r="C110">
        <v>2.5096781499432699E-2</v>
      </c>
      <c r="D110">
        <v>1.7784644677449</v>
      </c>
      <c r="E110">
        <v>2.6554350419089099</v>
      </c>
      <c r="F110" s="17">
        <v>3.5391854532623402E-104</v>
      </c>
      <c r="G110">
        <v>45011</v>
      </c>
      <c r="H110">
        <v>45011</v>
      </c>
      <c r="I110">
        <v>45723</v>
      </c>
      <c r="J110" t="s">
        <v>626</v>
      </c>
      <c r="K110">
        <v>0.14039353188104001</v>
      </c>
      <c r="L110">
        <v>2.6977161827656599E-2</v>
      </c>
      <c r="M110" s="17">
        <v>1.9487351204236301E-7</v>
      </c>
      <c r="N110" t="s">
        <v>628</v>
      </c>
      <c r="O110" t="b">
        <v>1</v>
      </c>
      <c r="P110" t="s">
        <v>334</v>
      </c>
      <c r="Q110" s="17">
        <v>3.1310598617560298E-7</v>
      </c>
      <c r="R110">
        <v>30</v>
      </c>
      <c r="X110" t="str">
        <f t="shared" si="9"/>
        <v>grade5_all_grade_t8_ra_cont2_lesson_time</v>
      </c>
      <c r="Y110">
        <f t="shared" si="10"/>
        <v>45723</v>
      </c>
      <c r="Z110" t="str">
        <f t="shared" si="11"/>
        <v>lesson_time ~ relative_age + I(relative_age^2) + as.factor(sex) |      as.factor(school_id) | 0 | school_id</v>
      </c>
      <c r="AA110" t="str">
        <f t="shared" si="12"/>
        <v>0.140</v>
      </c>
      <c r="AB110" t="str">
        <f t="shared" si="13"/>
        <v>0.027</v>
      </c>
      <c r="AC110" t="str">
        <f t="shared" si="14"/>
        <v>0.000</v>
      </c>
      <c r="AD110" t="str">
        <f t="shared" si="15"/>
        <v>0.000, 30</v>
      </c>
      <c r="AE110" t="str">
        <f t="shared" si="16"/>
        <v>0.140
(0.027)</v>
      </c>
      <c r="AF110" t="str">
        <f t="shared" si="17"/>
        <v>0.140
(0.027, 0.000)</v>
      </c>
    </row>
    <row r="111" spans="1:32">
      <c r="A111">
        <v>110</v>
      </c>
      <c r="B111">
        <v>3.7764157512609101E-2</v>
      </c>
      <c r="C111">
        <v>2.3169275611240901E-2</v>
      </c>
      <c r="D111">
        <v>1.7963364947107701</v>
      </c>
      <c r="E111">
        <v>2.5874931889013002</v>
      </c>
      <c r="F111" s="17">
        <v>4.7995331130372701E-98</v>
      </c>
      <c r="G111">
        <v>46876</v>
      </c>
      <c r="H111">
        <v>46876</v>
      </c>
      <c r="I111">
        <v>47588</v>
      </c>
      <c r="J111" t="s">
        <v>626</v>
      </c>
      <c r="K111">
        <v>0.19160708710549301</v>
      </c>
      <c r="L111">
        <v>2.59557740021246E-2</v>
      </c>
      <c r="M111" s="17">
        <v>1.55858645894671E-13</v>
      </c>
      <c r="N111" t="s">
        <v>629</v>
      </c>
      <c r="O111" t="b">
        <v>1</v>
      </c>
      <c r="P111" t="s">
        <v>334</v>
      </c>
      <c r="Q111" s="17">
        <v>6.9173766975578701E-13</v>
      </c>
      <c r="R111">
        <v>30</v>
      </c>
      <c r="X111" t="str">
        <f t="shared" si="9"/>
        <v>grade6_all_grade_t8_ra_cont2_lesson_time</v>
      </c>
      <c r="Y111">
        <f t="shared" si="10"/>
        <v>47588</v>
      </c>
      <c r="Z111" t="str">
        <f t="shared" si="11"/>
        <v>lesson_time ~ relative_age + I(relative_age^2) + as.factor(sex) |      as.factor(school_id) | 0 | school_id</v>
      </c>
      <c r="AA111" t="str">
        <f t="shared" si="12"/>
        <v>0.192</v>
      </c>
      <c r="AB111" t="str">
        <f t="shared" si="13"/>
        <v>0.026</v>
      </c>
      <c r="AC111" t="str">
        <f t="shared" si="14"/>
        <v>0.000</v>
      </c>
      <c r="AD111" t="str">
        <f t="shared" si="15"/>
        <v>0.000, 30</v>
      </c>
      <c r="AE111" t="str">
        <f t="shared" si="16"/>
        <v>0.192
(0.026)</v>
      </c>
      <c r="AF111" t="str">
        <f t="shared" si="17"/>
        <v>0.192
(0.026, 0.000)</v>
      </c>
    </row>
    <row r="112" spans="1:32">
      <c r="A112">
        <v>111</v>
      </c>
      <c r="B112">
        <v>2.32083414214776E-2</v>
      </c>
      <c r="C112">
        <v>1.548372436636E-2</v>
      </c>
      <c r="D112">
        <v>1.728478939408</v>
      </c>
      <c r="E112">
        <v>3.00446497941308</v>
      </c>
      <c r="F112" s="17">
        <v>1.3165752861288401E-72</v>
      </c>
      <c r="G112">
        <v>45902</v>
      </c>
      <c r="H112">
        <v>45902</v>
      </c>
      <c r="I112">
        <v>46266</v>
      </c>
      <c r="J112" t="s">
        <v>626</v>
      </c>
      <c r="K112">
        <v>0.15283712373688499</v>
      </c>
      <c r="L112">
        <v>2.64400598150583E-2</v>
      </c>
      <c r="M112" s="17">
        <v>7.4472944123760298E-9</v>
      </c>
      <c r="N112" t="s">
        <v>630</v>
      </c>
      <c r="O112" t="b">
        <v>1</v>
      </c>
      <c r="P112" t="s">
        <v>334</v>
      </c>
      <c r="Q112" s="17">
        <v>1.3963677023205099E-8</v>
      </c>
      <c r="R112">
        <v>30</v>
      </c>
      <c r="X112" t="str">
        <f t="shared" si="9"/>
        <v>grade7_all_grade_t8_ra_cont2_lesson_time</v>
      </c>
      <c r="Y112">
        <f t="shared" si="10"/>
        <v>46266</v>
      </c>
      <c r="Z112" t="str">
        <f t="shared" si="11"/>
        <v>lesson_time ~ relative_age + I(relative_age^2) + as.factor(sex) |      as.factor(school_id) | 0 | school_id</v>
      </c>
      <c r="AA112" t="str">
        <f t="shared" si="12"/>
        <v>0.153</v>
      </c>
      <c r="AB112" t="str">
        <f t="shared" si="13"/>
        <v>0.026</v>
      </c>
      <c r="AC112" t="str">
        <f t="shared" si="14"/>
        <v>0.000</v>
      </c>
      <c r="AD112" t="str">
        <f t="shared" si="15"/>
        <v>0.000, 30</v>
      </c>
      <c r="AE112" t="str">
        <f t="shared" si="16"/>
        <v>0.153
(0.026)</v>
      </c>
      <c r="AF112" t="str">
        <f t="shared" si="17"/>
        <v>0.153
(0.026, 0.000)</v>
      </c>
    </row>
    <row r="113" spans="1:32">
      <c r="A113">
        <v>112</v>
      </c>
      <c r="B113">
        <v>1.7941433571292499E-2</v>
      </c>
      <c r="C113">
        <v>1.0417195486142099E-2</v>
      </c>
      <c r="D113">
        <v>1.70802816896453</v>
      </c>
      <c r="E113">
        <v>2.3844850958000499</v>
      </c>
      <c r="F113" s="17">
        <v>2.40126893337554E-42</v>
      </c>
      <c r="G113">
        <v>47248</v>
      </c>
      <c r="H113">
        <v>47248</v>
      </c>
      <c r="I113">
        <v>47611</v>
      </c>
      <c r="J113" t="s">
        <v>626</v>
      </c>
      <c r="K113">
        <v>8.4596345233439299E-2</v>
      </c>
      <c r="L113">
        <v>2.5491153317627899E-2</v>
      </c>
      <c r="M113">
        <v>9.0452083791569095E-4</v>
      </c>
      <c r="N113" t="s">
        <v>631</v>
      </c>
      <c r="O113" t="b">
        <v>1</v>
      </c>
      <c r="P113" t="s">
        <v>334</v>
      </c>
      <c r="Q113">
        <v>1.2334375062486699E-3</v>
      </c>
      <c r="R113">
        <v>30</v>
      </c>
      <c r="X113" t="str">
        <f t="shared" si="9"/>
        <v>grade8_all_grade_t8_ra_cont2_lesson_time</v>
      </c>
      <c r="Y113">
        <f t="shared" si="10"/>
        <v>47611</v>
      </c>
      <c r="Z113" t="str">
        <f t="shared" si="11"/>
        <v>lesson_time ~ relative_age + I(relative_age^2) + as.factor(sex) |      as.factor(school_id) | 0 | school_id</v>
      </c>
      <c r="AA113" t="str">
        <f t="shared" si="12"/>
        <v>0.085</v>
      </c>
      <c r="AB113" t="str">
        <f t="shared" si="13"/>
        <v>0.025</v>
      </c>
      <c r="AC113" t="str">
        <f t="shared" si="14"/>
        <v>0.001</v>
      </c>
      <c r="AD113" t="str">
        <f t="shared" si="15"/>
        <v>0.001, 30</v>
      </c>
      <c r="AE113" t="str">
        <f t="shared" si="16"/>
        <v>0.085
(0.025)</v>
      </c>
      <c r="AF113" t="str">
        <f t="shared" si="17"/>
        <v>0.085
(0.025, 0.001)</v>
      </c>
    </row>
    <row r="114" spans="1:32">
      <c r="A114">
        <v>113</v>
      </c>
      <c r="B114">
        <v>2.1425557891918901E-2</v>
      </c>
      <c r="C114">
        <v>1.3928248426211201E-2</v>
      </c>
      <c r="D114">
        <v>1.69630648011645</v>
      </c>
      <c r="E114">
        <v>2.8577662413320599</v>
      </c>
      <c r="F114" s="17">
        <v>3.66499724321457E-65</v>
      </c>
      <c r="G114">
        <v>47380</v>
      </c>
      <c r="H114">
        <v>47380</v>
      </c>
      <c r="I114">
        <v>47744</v>
      </c>
      <c r="J114" t="s">
        <v>626</v>
      </c>
      <c r="K114">
        <v>0.164089756727752</v>
      </c>
      <c r="L114">
        <v>2.48653290689798E-2</v>
      </c>
      <c r="M114" s="17">
        <v>4.1355312394601802E-11</v>
      </c>
      <c r="N114" t="s">
        <v>632</v>
      </c>
      <c r="O114" t="b">
        <v>1</v>
      </c>
      <c r="P114" t="s">
        <v>334</v>
      </c>
      <c r="Q114" s="17">
        <v>1.12787215621641E-10</v>
      </c>
      <c r="R114">
        <v>30</v>
      </c>
      <c r="X114" t="str">
        <f t="shared" si="9"/>
        <v>grade9_all_grade_t8_ra_cont2_lesson_time</v>
      </c>
      <c r="Y114">
        <f t="shared" si="10"/>
        <v>47744</v>
      </c>
      <c r="Z114" t="str">
        <f t="shared" si="11"/>
        <v>lesson_time ~ relative_age + I(relative_age^2) + as.factor(sex) |      as.factor(school_id) | 0 | school_id</v>
      </c>
      <c r="AA114" t="str">
        <f t="shared" si="12"/>
        <v>0.164</v>
      </c>
      <c r="AB114" t="str">
        <f t="shared" si="13"/>
        <v>0.025</v>
      </c>
      <c r="AC114" t="str">
        <f t="shared" si="14"/>
        <v>0.000</v>
      </c>
      <c r="AD114" t="str">
        <f t="shared" si="15"/>
        <v>0.000, 30</v>
      </c>
      <c r="AE114" t="str">
        <f t="shared" si="16"/>
        <v>0.164
(0.025)</v>
      </c>
      <c r="AF114" t="str">
        <f t="shared" si="17"/>
        <v>0.164
(0.025, 0.000)</v>
      </c>
    </row>
    <row r="115" spans="1:32">
      <c r="A115">
        <v>114</v>
      </c>
      <c r="B115">
        <v>3.9943671999713597E-2</v>
      </c>
      <c r="C115">
        <v>2.3965612580567199E-2</v>
      </c>
      <c r="D115">
        <v>2.9272252890371102</v>
      </c>
      <c r="E115">
        <v>2.4999075890185698</v>
      </c>
      <c r="F115" s="17">
        <v>9.3586836648929801E-90</v>
      </c>
      <c r="G115">
        <v>42661</v>
      </c>
      <c r="H115">
        <v>42661</v>
      </c>
      <c r="I115">
        <v>43372</v>
      </c>
      <c r="J115" t="s">
        <v>633</v>
      </c>
      <c r="K115">
        <v>0.51703743322237505</v>
      </c>
      <c r="L115">
        <v>4.48631685875805E-2</v>
      </c>
      <c r="M115" s="17">
        <v>9.8982974200301994E-31</v>
      </c>
      <c r="N115" t="s">
        <v>634</v>
      </c>
      <c r="O115" t="b">
        <v>1</v>
      </c>
      <c r="P115" t="s">
        <v>334</v>
      </c>
      <c r="Q115" s="17">
        <v>2.9694892260090601E-29</v>
      </c>
      <c r="R115">
        <v>30</v>
      </c>
      <c r="X115" t="str">
        <f t="shared" si="9"/>
        <v>grade4_all_grade_t8_ra_cont2_playing_sport</v>
      </c>
      <c r="Y115">
        <f t="shared" si="10"/>
        <v>43372</v>
      </c>
      <c r="Z115" t="str">
        <f t="shared" si="11"/>
        <v>playing_sport ~ relative_age + I(relative_age^2) + as.factor(sex) |      as.factor(school_id) | 0 | school_id</v>
      </c>
      <c r="AA115" t="str">
        <f t="shared" si="12"/>
        <v>0.517</v>
      </c>
      <c r="AB115" t="str">
        <f t="shared" si="13"/>
        <v>0.045</v>
      </c>
      <c r="AC115" t="str">
        <f t="shared" si="14"/>
        <v>0.000</v>
      </c>
      <c r="AD115" t="str">
        <f t="shared" si="15"/>
        <v>0.000, 30</v>
      </c>
      <c r="AE115" t="str">
        <f t="shared" si="16"/>
        <v>0.517
(0.045)</v>
      </c>
      <c r="AF115" t="str">
        <f t="shared" si="17"/>
        <v>0.517
(0.045, 0.000)</v>
      </c>
    </row>
    <row r="116" spans="1:32">
      <c r="A116">
        <v>115</v>
      </c>
      <c r="B116">
        <v>5.1882961443705203E-2</v>
      </c>
      <c r="C116">
        <v>3.6854621546845802E-2</v>
      </c>
      <c r="D116">
        <v>2.8950195061742301</v>
      </c>
      <c r="E116">
        <v>3.4523414961187799</v>
      </c>
      <c r="F116" s="17">
        <v>4.9820704526123804E-183</v>
      </c>
      <c r="G116">
        <v>44856</v>
      </c>
      <c r="H116">
        <v>44856</v>
      </c>
      <c r="I116">
        <v>45568</v>
      </c>
      <c r="J116" t="s">
        <v>633</v>
      </c>
      <c r="K116">
        <v>0.45859726193993899</v>
      </c>
      <c r="L116">
        <v>4.4790225061421399E-2</v>
      </c>
      <c r="M116" s="17">
        <v>1.32901567835411E-24</v>
      </c>
      <c r="N116" t="s">
        <v>635</v>
      </c>
      <c r="O116" t="b">
        <v>1</v>
      </c>
      <c r="P116" t="s">
        <v>334</v>
      </c>
      <c r="Q116" s="17">
        <v>1.32901567835411E-23</v>
      </c>
      <c r="R116">
        <v>30</v>
      </c>
      <c r="X116" t="str">
        <f t="shared" si="9"/>
        <v>grade5_all_grade_t8_ra_cont2_playing_sport</v>
      </c>
      <c r="Y116">
        <f t="shared" si="10"/>
        <v>45568</v>
      </c>
      <c r="Z116" t="str">
        <f t="shared" si="11"/>
        <v>playing_sport ~ relative_age + I(relative_age^2) + as.factor(sex) |      as.factor(school_id) | 0 | school_id</v>
      </c>
      <c r="AA116" t="str">
        <f t="shared" si="12"/>
        <v>0.459</v>
      </c>
      <c r="AB116" t="str">
        <f t="shared" si="13"/>
        <v>0.045</v>
      </c>
      <c r="AC116" t="str">
        <f t="shared" si="14"/>
        <v>0.000</v>
      </c>
      <c r="AD116" t="str">
        <f t="shared" si="15"/>
        <v>0.000, 30</v>
      </c>
      <c r="AE116" t="str">
        <f t="shared" si="16"/>
        <v>0.459
(0.045)</v>
      </c>
      <c r="AF116" t="str">
        <f t="shared" si="17"/>
        <v>0.459
(0.045, 0.000)</v>
      </c>
    </row>
    <row r="117" spans="1:32">
      <c r="A117">
        <v>116</v>
      </c>
      <c r="B117">
        <v>7.4199421709857799E-2</v>
      </c>
      <c r="C117">
        <v>6.0121740646418502E-2</v>
      </c>
      <c r="D117">
        <v>2.8619091923490201</v>
      </c>
      <c r="E117">
        <v>5.2707133636206001</v>
      </c>
      <c r="F117">
        <v>0</v>
      </c>
      <c r="G117">
        <v>46758</v>
      </c>
      <c r="H117">
        <v>46758</v>
      </c>
      <c r="I117">
        <v>47470</v>
      </c>
      <c r="J117" t="s">
        <v>633</v>
      </c>
      <c r="K117">
        <v>0.30721629573619602</v>
      </c>
      <c r="L117">
        <v>4.3412161844767497E-2</v>
      </c>
      <c r="M117" s="17">
        <v>1.4759207809155299E-12</v>
      </c>
      <c r="N117" t="s">
        <v>636</v>
      </c>
      <c r="O117" t="b">
        <v>1</v>
      </c>
      <c r="P117" t="s">
        <v>334</v>
      </c>
      <c r="Q117" s="17">
        <v>5.5347029284332203E-12</v>
      </c>
      <c r="R117">
        <v>30</v>
      </c>
      <c r="X117" t="str">
        <f t="shared" si="9"/>
        <v>grade6_all_grade_t8_ra_cont2_playing_sport</v>
      </c>
      <c r="Y117">
        <f t="shared" si="10"/>
        <v>47470</v>
      </c>
      <c r="Z117" t="str">
        <f t="shared" si="11"/>
        <v>playing_sport ~ relative_age + I(relative_age^2) + as.factor(sex) |      as.factor(school_id) | 0 | school_id</v>
      </c>
      <c r="AA117" t="str">
        <f t="shared" si="12"/>
        <v>0.307</v>
      </c>
      <c r="AB117" t="str">
        <f t="shared" si="13"/>
        <v>0.043</v>
      </c>
      <c r="AC117" t="str">
        <f t="shared" si="14"/>
        <v>0.000</v>
      </c>
      <c r="AD117" t="str">
        <f t="shared" si="15"/>
        <v>0.000, 30</v>
      </c>
      <c r="AE117" t="str">
        <f t="shared" si="16"/>
        <v>0.307
(0.043)</v>
      </c>
      <c r="AF117" t="str">
        <f t="shared" si="17"/>
        <v>0.307
(0.043, 0.000)</v>
      </c>
    </row>
    <row r="118" spans="1:32">
      <c r="A118">
        <v>117</v>
      </c>
      <c r="B118">
        <v>9.4556695239428501E-2</v>
      </c>
      <c r="C118">
        <v>8.7380991815533604E-2</v>
      </c>
      <c r="D118">
        <v>2.72665550336577</v>
      </c>
      <c r="E118">
        <v>13.1773416003448</v>
      </c>
      <c r="F118">
        <v>0</v>
      </c>
      <c r="G118">
        <v>45804</v>
      </c>
      <c r="H118">
        <v>45804</v>
      </c>
      <c r="I118">
        <v>46168</v>
      </c>
      <c r="J118" t="s">
        <v>633</v>
      </c>
      <c r="K118">
        <v>0.29555094705171697</v>
      </c>
      <c r="L118">
        <v>4.2734584846370501E-2</v>
      </c>
      <c r="M118" s="17">
        <v>4.6468498701434001E-12</v>
      </c>
      <c r="N118" t="s">
        <v>637</v>
      </c>
      <c r="O118" t="b">
        <v>1</v>
      </c>
      <c r="P118" t="s">
        <v>334</v>
      </c>
      <c r="Q118" s="17">
        <v>1.5489499567144701E-11</v>
      </c>
      <c r="R118">
        <v>30</v>
      </c>
      <c r="X118" t="str">
        <f t="shared" si="9"/>
        <v>grade7_all_grade_t8_ra_cont2_playing_sport</v>
      </c>
      <c r="Y118">
        <f t="shared" si="10"/>
        <v>46168</v>
      </c>
      <c r="Z118" t="str">
        <f t="shared" si="11"/>
        <v>playing_sport ~ relative_age + I(relative_age^2) + as.factor(sex) |      as.factor(school_id) | 0 | school_id</v>
      </c>
      <c r="AA118" t="str">
        <f t="shared" si="12"/>
        <v>0.296</v>
      </c>
      <c r="AB118" t="str">
        <f t="shared" si="13"/>
        <v>0.043</v>
      </c>
      <c r="AC118" t="str">
        <f t="shared" si="14"/>
        <v>0.000</v>
      </c>
      <c r="AD118" t="str">
        <f t="shared" si="15"/>
        <v>0.000, 30</v>
      </c>
      <c r="AE118" t="str">
        <f t="shared" si="16"/>
        <v>0.296
(0.043)</v>
      </c>
      <c r="AF118" t="str">
        <f t="shared" si="17"/>
        <v>0.296
(0.043, 0.000)</v>
      </c>
    </row>
    <row r="119" spans="1:32">
      <c r="A119">
        <v>118</v>
      </c>
      <c r="B119">
        <v>4.8494788841278801E-2</v>
      </c>
      <c r="C119">
        <v>4.1189179134833998E-2</v>
      </c>
      <c r="D119">
        <v>2.9220127739744601</v>
      </c>
      <c r="E119">
        <v>6.6380207525319097</v>
      </c>
      <c r="F119" s="17">
        <v>3.9339596127839099E-288</v>
      </c>
      <c r="G119">
        <v>47148</v>
      </c>
      <c r="H119">
        <v>47148</v>
      </c>
      <c r="I119">
        <v>47511</v>
      </c>
      <c r="J119" t="s">
        <v>633</v>
      </c>
      <c r="K119">
        <v>0.44130511532903199</v>
      </c>
      <c r="L119">
        <v>4.0681613850357401E-2</v>
      </c>
      <c r="M119" s="17">
        <v>2.0433233951631401E-27</v>
      </c>
      <c r="N119" t="s">
        <v>638</v>
      </c>
      <c r="O119" t="b">
        <v>1</v>
      </c>
      <c r="P119" t="s">
        <v>334</v>
      </c>
      <c r="Q119" s="17">
        <v>3.0649850927446999E-26</v>
      </c>
      <c r="R119">
        <v>30</v>
      </c>
      <c r="X119" t="str">
        <f t="shared" si="9"/>
        <v>grade8_all_grade_t8_ra_cont2_playing_sport</v>
      </c>
      <c r="Y119">
        <f t="shared" si="10"/>
        <v>47511</v>
      </c>
      <c r="Z119" t="str">
        <f t="shared" si="11"/>
        <v>playing_sport ~ relative_age + I(relative_age^2) + as.factor(sex) |      as.factor(school_id) | 0 | school_id</v>
      </c>
      <c r="AA119" t="str">
        <f t="shared" si="12"/>
        <v>0.441</v>
      </c>
      <c r="AB119" t="str">
        <f t="shared" si="13"/>
        <v>0.041</v>
      </c>
      <c r="AC119" t="str">
        <f t="shared" si="14"/>
        <v>0.000</v>
      </c>
      <c r="AD119" t="str">
        <f t="shared" si="15"/>
        <v>0.000, 30</v>
      </c>
      <c r="AE119" t="str">
        <f t="shared" si="16"/>
        <v>0.441
(0.041)</v>
      </c>
      <c r="AF119" t="str">
        <f t="shared" si="17"/>
        <v>0.441
(0.041, 0.000)</v>
      </c>
    </row>
    <row r="120" spans="1:32">
      <c r="A120">
        <v>119</v>
      </c>
      <c r="B120">
        <v>5.6271948221710999E-2</v>
      </c>
      <c r="C120">
        <v>4.9029843433525899E-2</v>
      </c>
      <c r="D120">
        <v>2.9414969911692701</v>
      </c>
      <c r="E120">
        <v>7.7701096390532998</v>
      </c>
      <c r="F120">
        <v>0</v>
      </c>
      <c r="G120">
        <v>47303</v>
      </c>
      <c r="H120">
        <v>47303</v>
      </c>
      <c r="I120">
        <v>47667</v>
      </c>
      <c r="J120" t="s">
        <v>633</v>
      </c>
      <c r="K120">
        <v>0.28517322241716597</v>
      </c>
      <c r="L120">
        <v>4.6271689810339002E-2</v>
      </c>
      <c r="M120" s="17">
        <v>7.1371729628727402E-10</v>
      </c>
      <c r="N120" t="s">
        <v>639</v>
      </c>
      <c r="O120" t="b">
        <v>1</v>
      </c>
      <c r="P120" t="s">
        <v>334</v>
      </c>
      <c r="Q120" s="17">
        <v>1.5293942063298699E-9</v>
      </c>
      <c r="R120">
        <v>30</v>
      </c>
      <c r="X120" t="str">
        <f t="shared" si="9"/>
        <v>grade9_all_grade_t8_ra_cont2_playing_sport</v>
      </c>
      <c r="Y120">
        <f t="shared" si="10"/>
        <v>47667</v>
      </c>
      <c r="Z120" t="str">
        <f t="shared" si="11"/>
        <v>playing_sport ~ relative_age + I(relative_age^2) + as.factor(sex) |      as.factor(school_id) | 0 | school_id</v>
      </c>
      <c r="AA120" t="str">
        <f t="shared" si="12"/>
        <v>0.285</v>
      </c>
      <c r="AB120" t="str">
        <f t="shared" si="13"/>
        <v>0.046</v>
      </c>
      <c r="AC120" t="str">
        <f t="shared" si="14"/>
        <v>0.000</v>
      </c>
      <c r="AD120" t="str">
        <f t="shared" si="15"/>
        <v>0.000, 30</v>
      </c>
      <c r="AE120" t="str">
        <f t="shared" si="16"/>
        <v>0.285
(0.046)</v>
      </c>
      <c r="AF120" t="str">
        <f t="shared" si="17"/>
        <v>0.285
(0.046, 0.000)</v>
      </c>
    </row>
    <row r="121" spans="1:32">
      <c r="A121">
        <v>120</v>
      </c>
      <c r="B121">
        <v>1.4784290812756199E-2</v>
      </c>
      <c r="C121">
        <v>1.47732911732734E-2</v>
      </c>
      <c r="D121">
        <v>0.89974302743160395</v>
      </c>
      <c r="E121">
        <v>1344.0704884916499</v>
      </c>
      <c r="F121">
        <v>0</v>
      </c>
      <c r="G121">
        <v>179136</v>
      </c>
      <c r="H121">
        <v>179136</v>
      </c>
      <c r="I121">
        <v>179139</v>
      </c>
      <c r="J121" t="s">
        <v>194</v>
      </c>
      <c r="K121">
        <v>0.352339279517832</v>
      </c>
      <c r="L121">
        <v>7.0372528967692204E-3</v>
      </c>
      <c r="M121">
        <v>0</v>
      </c>
      <c r="N121" t="s">
        <v>381</v>
      </c>
      <c r="O121" t="b">
        <v>0</v>
      </c>
      <c r="P121" t="s">
        <v>382</v>
      </c>
      <c r="Q121" t="s">
        <v>382</v>
      </c>
      <c r="R121" t="s">
        <v>382</v>
      </c>
      <c r="X121" t="str">
        <f t="shared" si="9"/>
        <v>grade4_all_grade_t8_ra_basic_zgakuryoku</v>
      </c>
      <c r="Y121">
        <f t="shared" si="10"/>
        <v>179139</v>
      </c>
      <c r="Z121" t="str">
        <f t="shared" si="11"/>
        <v>zgakuryoku ~ relative_age + I(relative_age^2) | 0 | 0 | school_id</v>
      </c>
      <c r="AA121" t="str">
        <f t="shared" si="12"/>
        <v>0.352</v>
      </c>
      <c r="AB121" t="str">
        <f t="shared" si="13"/>
        <v>0.007</v>
      </c>
      <c r="AC121" t="str">
        <f t="shared" si="14"/>
        <v>NA</v>
      </c>
      <c r="AD121" t="str">
        <f t="shared" si="15"/>
        <v>NA, NA</v>
      </c>
      <c r="AE121" t="str">
        <f t="shared" si="16"/>
        <v>0.352
(0.007)</v>
      </c>
      <c r="AF121" t="str">
        <f t="shared" si="17"/>
        <v>0.352
(0.007, NA)</v>
      </c>
    </row>
    <row r="122" spans="1:32">
      <c r="A122">
        <v>121</v>
      </c>
      <c r="B122">
        <v>1.12149356340301E-2</v>
      </c>
      <c r="C122">
        <v>1.12040435915279E-2</v>
      </c>
      <c r="D122">
        <v>0.90649146811743797</v>
      </c>
      <c r="E122">
        <v>1029.6448652143599</v>
      </c>
      <c r="F122">
        <v>0</v>
      </c>
      <c r="G122">
        <v>181561</v>
      </c>
      <c r="H122">
        <v>181561</v>
      </c>
      <c r="I122">
        <v>181564</v>
      </c>
      <c r="J122" t="s">
        <v>194</v>
      </c>
      <c r="K122">
        <v>0.308129725071214</v>
      </c>
      <c r="L122">
        <v>7.1791055740699598E-3</v>
      </c>
      <c r="M122">
        <v>0</v>
      </c>
      <c r="N122" t="s">
        <v>383</v>
      </c>
      <c r="O122" t="b">
        <v>0</v>
      </c>
      <c r="P122" t="s">
        <v>382</v>
      </c>
      <c r="Q122" t="s">
        <v>382</v>
      </c>
      <c r="R122" t="s">
        <v>382</v>
      </c>
      <c r="X122" t="str">
        <f t="shared" si="9"/>
        <v>grade5_all_grade_t8_ra_basic_zgakuryoku</v>
      </c>
      <c r="Y122">
        <f t="shared" si="10"/>
        <v>181564</v>
      </c>
      <c r="Z122" t="str">
        <f t="shared" si="11"/>
        <v>zgakuryoku ~ relative_age + I(relative_age^2) | 0 | 0 | school_id</v>
      </c>
      <c r="AA122" t="str">
        <f t="shared" si="12"/>
        <v>0.308</v>
      </c>
      <c r="AB122" t="str">
        <f t="shared" si="13"/>
        <v>0.007</v>
      </c>
      <c r="AC122" t="str">
        <f t="shared" si="14"/>
        <v>NA</v>
      </c>
      <c r="AD122" t="str">
        <f t="shared" si="15"/>
        <v>NA, NA</v>
      </c>
      <c r="AE122" t="str">
        <f t="shared" si="16"/>
        <v>0.308
(0.007)</v>
      </c>
      <c r="AF122" t="str">
        <f t="shared" si="17"/>
        <v>0.308
(0.007, NA)</v>
      </c>
    </row>
    <row r="123" spans="1:32">
      <c r="A123">
        <v>122</v>
      </c>
      <c r="B123">
        <v>8.1917880165740496E-3</v>
      </c>
      <c r="C123">
        <v>8.1809160855892404E-3</v>
      </c>
      <c r="D123">
        <v>0.90281508872453797</v>
      </c>
      <c r="E123">
        <v>753.48050204133699</v>
      </c>
      <c r="F123">
        <v>0</v>
      </c>
      <c r="G123">
        <v>182453</v>
      </c>
      <c r="H123">
        <v>182453</v>
      </c>
      <c r="I123">
        <v>182456</v>
      </c>
      <c r="J123" t="s">
        <v>194</v>
      </c>
      <c r="K123">
        <v>0.26151089836715802</v>
      </c>
      <c r="L123">
        <v>7.34397718277439E-3</v>
      </c>
      <c r="M123" s="17">
        <v>1.02046999195548E-277</v>
      </c>
      <c r="N123" t="s">
        <v>384</v>
      </c>
      <c r="O123" t="b">
        <v>0</v>
      </c>
      <c r="P123" t="s">
        <v>382</v>
      </c>
      <c r="Q123" t="s">
        <v>382</v>
      </c>
      <c r="R123" t="s">
        <v>382</v>
      </c>
      <c r="X123" t="str">
        <f t="shared" si="9"/>
        <v>grade6_all_grade_t8_ra_basic_zgakuryoku</v>
      </c>
      <c r="Y123">
        <f t="shared" si="10"/>
        <v>182456</v>
      </c>
      <c r="Z123" t="str">
        <f t="shared" si="11"/>
        <v>zgakuryoku ~ relative_age + I(relative_age^2) | 0 | 0 | school_id</v>
      </c>
      <c r="AA123" t="str">
        <f t="shared" si="12"/>
        <v>0.262</v>
      </c>
      <c r="AB123" t="str">
        <f t="shared" si="13"/>
        <v>0.007</v>
      </c>
      <c r="AC123" t="str">
        <f t="shared" si="14"/>
        <v>NA</v>
      </c>
      <c r="AD123" t="str">
        <f t="shared" si="15"/>
        <v>NA, NA</v>
      </c>
      <c r="AE123" t="str">
        <f t="shared" si="16"/>
        <v>0.262
(0.007)</v>
      </c>
      <c r="AF123" t="str">
        <f t="shared" si="17"/>
        <v>0.262
(0.007, NA)</v>
      </c>
    </row>
    <row r="124" spans="1:32">
      <c r="A124">
        <v>123</v>
      </c>
      <c r="B124">
        <v>6.7074138198403603E-3</v>
      </c>
      <c r="C124">
        <v>6.6962663804579501E-3</v>
      </c>
      <c r="D124">
        <v>0.90257714649940901</v>
      </c>
      <c r="E124">
        <v>601.69995903752101</v>
      </c>
      <c r="F124" s="17">
        <v>3.6590458730128002E-261</v>
      </c>
      <c r="G124">
        <v>178210</v>
      </c>
      <c r="H124">
        <v>178210</v>
      </c>
      <c r="I124">
        <v>178213</v>
      </c>
      <c r="J124" t="s">
        <v>194</v>
      </c>
      <c r="K124">
        <v>0.23652107805101399</v>
      </c>
      <c r="L124">
        <v>7.09206714348416E-3</v>
      </c>
      <c r="M124" s="17">
        <v>7.2627590100362403E-244</v>
      </c>
      <c r="N124" t="s">
        <v>385</v>
      </c>
      <c r="O124" t="b">
        <v>0</v>
      </c>
      <c r="P124" t="s">
        <v>382</v>
      </c>
      <c r="Q124" t="s">
        <v>382</v>
      </c>
      <c r="R124" t="s">
        <v>382</v>
      </c>
      <c r="X124" t="str">
        <f t="shared" si="9"/>
        <v>grade7_all_grade_t8_ra_basic_zgakuryoku</v>
      </c>
      <c r="Y124">
        <f t="shared" si="10"/>
        <v>178213</v>
      </c>
      <c r="Z124" t="str">
        <f t="shared" si="11"/>
        <v>zgakuryoku ~ relative_age + I(relative_age^2) | 0 | 0 | school_id</v>
      </c>
      <c r="AA124" t="str">
        <f t="shared" si="12"/>
        <v>0.237</v>
      </c>
      <c r="AB124" t="str">
        <f t="shared" si="13"/>
        <v>0.007</v>
      </c>
      <c r="AC124" t="str">
        <f t="shared" si="14"/>
        <v>NA</v>
      </c>
      <c r="AD124" t="str">
        <f t="shared" si="15"/>
        <v>NA, NA</v>
      </c>
      <c r="AE124" t="str">
        <f t="shared" si="16"/>
        <v>0.237
(0.007)</v>
      </c>
      <c r="AF124" t="str">
        <f t="shared" si="17"/>
        <v>0.237
(0.007, NA)</v>
      </c>
    </row>
    <row r="125" spans="1:32">
      <c r="A125">
        <v>124</v>
      </c>
      <c r="B125">
        <v>4.4778738808050203E-3</v>
      </c>
      <c r="C125">
        <v>4.4668987396790901E-3</v>
      </c>
      <c r="D125">
        <v>0.90881711372238305</v>
      </c>
      <c r="E125">
        <v>408.00148530053798</v>
      </c>
      <c r="F125" s="17">
        <v>1.60148658685169E-177</v>
      </c>
      <c r="G125">
        <v>181414</v>
      </c>
      <c r="H125">
        <v>181414</v>
      </c>
      <c r="I125">
        <v>181417</v>
      </c>
      <c r="J125" t="s">
        <v>194</v>
      </c>
      <c r="K125">
        <v>0.192018098171478</v>
      </c>
      <c r="L125">
        <v>6.6688128749643498E-3</v>
      </c>
      <c r="M125" s="17">
        <v>2.5911493362345699E-182</v>
      </c>
      <c r="N125" t="s">
        <v>386</v>
      </c>
      <c r="O125" t="b">
        <v>0</v>
      </c>
      <c r="P125" t="s">
        <v>382</v>
      </c>
      <c r="Q125" t="s">
        <v>382</v>
      </c>
      <c r="R125" t="s">
        <v>382</v>
      </c>
      <c r="X125" t="str">
        <f t="shared" si="9"/>
        <v>grade8_all_grade_t8_ra_basic_zgakuryoku</v>
      </c>
      <c r="Y125">
        <f t="shared" si="10"/>
        <v>181417</v>
      </c>
      <c r="Z125" t="str">
        <f t="shared" si="11"/>
        <v>zgakuryoku ~ relative_age + I(relative_age^2) | 0 | 0 | school_id</v>
      </c>
      <c r="AA125" t="str">
        <f t="shared" si="12"/>
        <v>0.192</v>
      </c>
      <c r="AB125" t="str">
        <f t="shared" si="13"/>
        <v>0.007</v>
      </c>
      <c r="AC125" t="str">
        <f t="shared" si="14"/>
        <v>NA</v>
      </c>
      <c r="AD125" t="str">
        <f t="shared" si="15"/>
        <v>NA, NA</v>
      </c>
      <c r="AE125" t="str">
        <f t="shared" si="16"/>
        <v>0.192
(0.007)</v>
      </c>
      <c r="AF125" t="str">
        <f t="shared" si="17"/>
        <v>0.192
(0.007, NA)</v>
      </c>
    </row>
    <row r="126" spans="1:32">
      <c r="A126">
        <v>125</v>
      </c>
      <c r="B126">
        <v>2.7202028983372099E-3</v>
      </c>
      <c r="C126">
        <v>2.7057037590696399E-3</v>
      </c>
      <c r="D126">
        <v>0.91714369378078897</v>
      </c>
      <c r="E126">
        <v>187.61133665515999</v>
      </c>
      <c r="F126" s="17">
        <v>4.2889549772542799E-82</v>
      </c>
      <c r="G126">
        <v>137564</v>
      </c>
      <c r="H126">
        <v>137564</v>
      </c>
      <c r="I126">
        <v>137567</v>
      </c>
      <c r="J126" t="s">
        <v>194</v>
      </c>
      <c r="K126">
        <v>0.14926208887096101</v>
      </c>
      <c r="L126">
        <v>7.3875394053254401E-3</v>
      </c>
      <c r="M126" s="17">
        <v>8.9235761663149605E-91</v>
      </c>
      <c r="N126" t="s">
        <v>387</v>
      </c>
      <c r="O126" t="b">
        <v>0</v>
      </c>
      <c r="P126" t="s">
        <v>382</v>
      </c>
      <c r="Q126" t="s">
        <v>382</v>
      </c>
      <c r="R126" t="s">
        <v>382</v>
      </c>
      <c r="X126" t="str">
        <f t="shared" si="9"/>
        <v>grade9_all_grade_t8_ra_basic_zgakuryoku</v>
      </c>
      <c r="Y126">
        <f t="shared" si="10"/>
        <v>137567</v>
      </c>
      <c r="Z126" t="str">
        <f t="shared" si="11"/>
        <v>zgakuryoku ~ relative_age + I(relative_age^2) | 0 | 0 | school_id</v>
      </c>
      <c r="AA126" t="str">
        <f t="shared" si="12"/>
        <v>0.149</v>
      </c>
      <c r="AB126" t="str">
        <f t="shared" si="13"/>
        <v>0.007</v>
      </c>
      <c r="AC126" t="str">
        <f t="shared" si="14"/>
        <v>NA</v>
      </c>
      <c r="AD126" t="str">
        <f t="shared" si="15"/>
        <v>NA, NA</v>
      </c>
      <c r="AE126" t="str">
        <f t="shared" si="16"/>
        <v>0.149
(0.007)</v>
      </c>
      <c r="AF126" t="str">
        <f t="shared" si="17"/>
        <v>0.149
(0.007, NA)</v>
      </c>
    </row>
    <row r="127" spans="1:32">
      <c r="A127">
        <v>126</v>
      </c>
      <c r="B127">
        <v>1.10772864520014E-2</v>
      </c>
      <c r="C127">
        <v>1.1064089378356901E-2</v>
      </c>
      <c r="D127">
        <v>0.89938432582780303</v>
      </c>
      <c r="E127">
        <v>839.37445152070904</v>
      </c>
      <c r="F127">
        <v>0</v>
      </c>
      <c r="G127">
        <v>149870</v>
      </c>
      <c r="H127">
        <v>149870</v>
      </c>
      <c r="I127">
        <v>149873</v>
      </c>
      <c r="J127" t="s">
        <v>194</v>
      </c>
      <c r="K127">
        <v>0.36655870282013597</v>
      </c>
      <c r="L127">
        <v>9.0116392402477003E-3</v>
      </c>
      <c r="M127">
        <v>0</v>
      </c>
      <c r="N127" t="s">
        <v>640</v>
      </c>
      <c r="O127" t="b">
        <v>0</v>
      </c>
      <c r="P127" t="s">
        <v>382</v>
      </c>
      <c r="Q127" t="s">
        <v>382</v>
      </c>
      <c r="R127" t="s">
        <v>382</v>
      </c>
      <c r="X127" t="str">
        <f t="shared" si="9"/>
        <v>grade4_not_apr_march_grade_t8_ra_basic_zgakuryoku</v>
      </c>
      <c r="Y127">
        <f t="shared" si="10"/>
        <v>149873</v>
      </c>
      <c r="Z127" t="str">
        <f t="shared" si="11"/>
        <v>zgakuryoku ~ relative_age + I(relative_age^2) | 0 | 0 | school_id</v>
      </c>
      <c r="AA127" t="str">
        <f t="shared" si="12"/>
        <v>0.367</v>
      </c>
      <c r="AB127" t="str">
        <f t="shared" si="13"/>
        <v>0.009</v>
      </c>
      <c r="AC127" t="str">
        <f t="shared" si="14"/>
        <v>NA</v>
      </c>
      <c r="AD127" t="str">
        <f t="shared" si="15"/>
        <v>NA, NA</v>
      </c>
      <c r="AE127" t="str">
        <f t="shared" si="16"/>
        <v>0.367
(0.009)</v>
      </c>
      <c r="AF127" t="str">
        <f t="shared" si="17"/>
        <v>0.367
(0.009, NA)</v>
      </c>
    </row>
    <row r="128" spans="1:32">
      <c r="A128">
        <v>127</v>
      </c>
      <c r="B128">
        <v>8.0573819934834593E-3</v>
      </c>
      <c r="C128">
        <v>8.0443235017737501E-3</v>
      </c>
      <c r="D128">
        <v>0.90776365074187604</v>
      </c>
      <c r="E128">
        <v>617.02240753403498</v>
      </c>
      <c r="F128" s="17">
        <v>1.29732995018415E-267</v>
      </c>
      <c r="G128">
        <v>151923</v>
      </c>
      <c r="H128">
        <v>151923</v>
      </c>
      <c r="I128">
        <v>151926</v>
      </c>
      <c r="J128" t="s">
        <v>194</v>
      </c>
      <c r="K128">
        <v>0.31499553298932298</v>
      </c>
      <c r="L128">
        <v>9.28806512760952E-3</v>
      </c>
      <c r="M128" s="17">
        <v>4.1409344503736698E-252</v>
      </c>
      <c r="N128" t="s">
        <v>641</v>
      </c>
      <c r="O128" t="b">
        <v>0</v>
      </c>
      <c r="P128" t="s">
        <v>382</v>
      </c>
      <c r="Q128" t="s">
        <v>382</v>
      </c>
      <c r="R128" t="s">
        <v>382</v>
      </c>
      <c r="X128" t="str">
        <f t="shared" si="9"/>
        <v>grade5_not_apr_march_grade_t8_ra_basic_zgakuryoku</v>
      </c>
      <c r="Y128">
        <f t="shared" si="10"/>
        <v>151926</v>
      </c>
      <c r="Z128" t="str">
        <f t="shared" si="11"/>
        <v>zgakuryoku ~ relative_age + I(relative_age^2) | 0 | 0 | school_id</v>
      </c>
      <c r="AA128" t="str">
        <f t="shared" si="12"/>
        <v>0.315</v>
      </c>
      <c r="AB128" t="str">
        <f t="shared" si="13"/>
        <v>0.009</v>
      </c>
      <c r="AC128" t="str">
        <f t="shared" si="14"/>
        <v>NA</v>
      </c>
      <c r="AD128" t="str">
        <f t="shared" si="15"/>
        <v>NA, NA</v>
      </c>
      <c r="AE128" t="str">
        <f t="shared" si="16"/>
        <v>0.315
(0.009)</v>
      </c>
      <c r="AF128" t="str">
        <f t="shared" si="17"/>
        <v>0.315
(0.009, NA)</v>
      </c>
    </row>
    <row r="129" spans="1:32">
      <c r="A129">
        <v>128</v>
      </c>
      <c r="B129">
        <v>6.1128697165945796E-3</v>
      </c>
      <c r="C129">
        <v>6.0998595307101304E-3</v>
      </c>
      <c r="D129">
        <v>0.90300318817124303</v>
      </c>
      <c r="E129">
        <v>469.85260401415098</v>
      </c>
      <c r="F129" s="17">
        <v>3.7201499920567598E-204</v>
      </c>
      <c r="G129">
        <v>152786</v>
      </c>
      <c r="H129">
        <v>152786</v>
      </c>
      <c r="I129">
        <v>152789</v>
      </c>
      <c r="J129" t="s">
        <v>194</v>
      </c>
      <c r="K129">
        <v>0.27136613286150701</v>
      </c>
      <c r="L129">
        <v>9.3723779042322302E-3</v>
      </c>
      <c r="M129" s="17">
        <v>2.5121997621167498E-184</v>
      </c>
      <c r="N129" t="s">
        <v>642</v>
      </c>
      <c r="O129" t="b">
        <v>0</v>
      </c>
      <c r="P129" t="s">
        <v>382</v>
      </c>
      <c r="Q129" t="s">
        <v>382</v>
      </c>
      <c r="R129" t="s">
        <v>382</v>
      </c>
      <c r="X129" t="str">
        <f t="shared" si="9"/>
        <v>grade6_not_apr_march_grade_t8_ra_basic_zgakuryoku</v>
      </c>
      <c r="Y129">
        <f t="shared" si="10"/>
        <v>152789</v>
      </c>
      <c r="Z129" t="str">
        <f t="shared" si="11"/>
        <v>zgakuryoku ~ relative_age + I(relative_age^2) | 0 | 0 | school_id</v>
      </c>
      <c r="AA129" t="str">
        <f t="shared" si="12"/>
        <v>0.271</v>
      </c>
      <c r="AB129" t="str">
        <f t="shared" si="13"/>
        <v>0.009</v>
      </c>
      <c r="AC129" t="str">
        <f t="shared" si="14"/>
        <v>NA</v>
      </c>
      <c r="AD129" t="str">
        <f t="shared" si="15"/>
        <v>NA, NA</v>
      </c>
      <c r="AE129" t="str">
        <f t="shared" si="16"/>
        <v>0.271
(0.009)</v>
      </c>
      <c r="AF129" t="str">
        <f t="shared" si="17"/>
        <v>0.271
(0.009, NA)</v>
      </c>
    </row>
    <row r="130" spans="1:32">
      <c r="A130">
        <v>129</v>
      </c>
      <c r="B130">
        <v>4.8989269870003899E-3</v>
      </c>
      <c r="C130">
        <v>4.8856095205012098E-3</v>
      </c>
      <c r="D130">
        <v>0.90341937279213202</v>
      </c>
      <c r="E130">
        <v>367.85727880967499</v>
      </c>
      <c r="F130" s="17">
        <v>4.3010709807438401E-160</v>
      </c>
      <c r="G130">
        <v>149443</v>
      </c>
      <c r="H130">
        <v>149443</v>
      </c>
      <c r="I130">
        <v>149446</v>
      </c>
      <c r="J130" t="s">
        <v>194</v>
      </c>
      <c r="K130">
        <v>0.244281909479756</v>
      </c>
      <c r="L130">
        <v>9.3807695039147404E-3</v>
      </c>
      <c r="M130" s="17">
        <v>1.71418409010419E-149</v>
      </c>
      <c r="N130" t="s">
        <v>643</v>
      </c>
      <c r="O130" t="b">
        <v>0</v>
      </c>
      <c r="P130" t="s">
        <v>382</v>
      </c>
      <c r="Q130" t="s">
        <v>382</v>
      </c>
      <c r="R130" t="s">
        <v>382</v>
      </c>
      <c r="X130" t="str">
        <f t="shared" si="9"/>
        <v>grade7_not_apr_march_grade_t8_ra_basic_zgakuryoku</v>
      </c>
      <c r="Y130">
        <f t="shared" si="10"/>
        <v>149446</v>
      </c>
      <c r="Z130" t="str">
        <f t="shared" si="11"/>
        <v>zgakuryoku ~ relative_age + I(relative_age^2) | 0 | 0 | school_id</v>
      </c>
      <c r="AA130" t="str">
        <f t="shared" si="12"/>
        <v>0.244</v>
      </c>
      <c r="AB130" t="str">
        <f t="shared" si="13"/>
        <v>0.009</v>
      </c>
      <c r="AC130" t="str">
        <f t="shared" si="14"/>
        <v>NA</v>
      </c>
      <c r="AD130" t="str">
        <f t="shared" si="15"/>
        <v>NA, NA</v>
      </c>
      <c r="AE130" t="str">
        <f t="shared" si="16"/>
        <v>0.244
(0.009)</v>
      </c>
      <c r="AF130" t="str">
        <f t="shared" si="17"/>
        <v>0.244
(0.009, NA)</v>
      </c>
    </row>
    <row r="131" spans="1:32">
      <c r="A131">
        <v>130</v>
      </c>
      <c r="B131">
        <v>3.1866379714188399E-3</v>
      </c>
      <c r="C131">
        <v>3.1735416506101198E-3</v>
      </c>
      <c r="D131">
        <v>0.909100650162047</v>
      </c>
      <c r="E131">
        <v>243.32314533080901</v>
      </c>
      <c r="F131" s="17">
        <v>3.1235756328057998E-106</v>
      </c>
      <c r="G131">
        <v>152228</v>
      </c>
      <c r="H131">
        <v>152228</v>
      </c>
      <c r="I131">
        <v>152231</v>
      </c>
      <c r="J131" t="s">
        <v>194</v>
      </c>
      <c r="K131">
        <v>0.19797373490481299</v>
      </c>
      <c r="L131">
        <v>8.8667010357059792E-3</v>
      </c>
      <c r="M131" s="17">
        <v>1.9855573365618699E-110</v>
      </c>
      <c r="N131" t="s">
        <v>644</v>
      </c>
      <c r="O131" t="b">
        <v>0</v>
      </c>
      <c r="P131" t="s">
        <v>382</v>
      </c>
      <c r="Q131" t="s">
        <v>382</v>
      </c>
      <c r="R131" t="s">
        <v>382</v>
      </c>
      <c r="X131" t="str">
        <f t="shared" ref="X131:X194" si="18">N131</f>
        <v>grade8_not_apr_march_grade_t8_ra_basic_zgakuryoku</v>
      </c>
      <c r="Y131">
        <f t="shared" ref="Y131:Y194" si="19">I131</f>
        <v>152231</v>
      </c>
      <c r="Z131" t="str">
        <f t="shared" ref="Z131:Z194" si="20">J131</f>
        <v>zgakuryoku ~ relative_age + I(relative_age^2) | 0 | 0 | school_id</v>
      </c>
      <c r="AA131" t="str">
        <f t="shared" ref="AA131:AA194" si="21">TEXT(K131, "0.000")</f>
        <v>0.198</v>
      </c>
      <c r="AB131" t="str">
        <f t="shared" ref="AB131:AB194" si="22">TEXT(L131, "0.000")</f>
        <v>0.009</v>
      </c>
      <c r="AC131" t="str">
        <f t="shared" ref="AC131:AC194" si="23">+TEXT(Q131,"0.000")</f>
        <v>NA</v>
      </c>
      <c r="AD131" t="str">
        <f t="shared" ref="AD131:AD194" si="24">CONCATENATE(TEXT(Q131,"0.000"),", ",R131,)</f>
        <v>NA, NA</v>
      </c>
      <c r="AE131" t="str">
        <f t="shared" ref="AE131:AE194" si="25">CONCATENATE(AA131,"
(",AB131,")")</f>
        <v>0.198
(0.009)</v>
      </c>
      <c r="AF131" t="str">
        <f t="shared" ref="AF131:AF194" si="26">CONCATENATE(AA131,"
(",AB131,", ",TEXT(Q131,"0.000"),")")</f>
        <v>0.198
(0.009, NA)</v>
      </c>
    </row>
    <row r="132" spans="1:32">
      <c r="A132">
        <v>131</v>
      </c>
      <c r="B132">
        <v>1.93156571818253E-3</v>
      </c>
      <c r="C132">
        <v>1.9142834471520499E-3</v>
      </c>
      <c r="D132">
        <v>0.91697525294114202</v>
      </c>
      <c r="E132">
        <v>111.765734652281</v>
      </c>
      <c r="F132" s="17">
        <v>3.2185981288362299E-49</v>
      </c>
      <c r="G132">
        <v>115502</v>
      </c>
      <c r="H132">
        <v>115502</v>
      </c>
      <c r="I132">
        <v>115505</v>
      </c>
      <c r="J132" t="s">
        <v>194</v>
      </c>
      <c r="K132">
        <v>0.15517233390315199</v>
      </c>
      <c r="L132">
        <v>1.00424091044767E-2</v>
      </c>
      <c r="M132" s="17">
        <v>7.3474933138989704E-54</v>
      </c>
      <c r="N132" t="s">
        <v>645</v>
      </c>
      <c r="O132" t="b">
        <v>0</v>
      </c>
      <c r="P132" t="s">
        <v>382</v>
      </c>
      <c r="Q132" t="s">
        <v>382</v>
      </c>
      <c r="R132" t="s">
        <v>382</v>
      </c>
      <c r="X132" t="str">
        <f t="shared" si="18"/>
        <v>grade9_not_apr_march_grade_t8_ra_basic_zgakuryoku</v>
      </c>
      <c r="Y132">
        <f t="shared" si="19"/>
        <v>115505</v>
      </c>
      <c r="Z132" t="str">
        <f t="shared" si="20"/>
        <v>zgakuryoku ~ relative_age + I(relative_age^2) | 0 | 0 | school_id</v>
      </c>
      <c r="AA132" t="str">
        <f t="shared" si="21"/>
        <v>0.155</v>
      </c>
      <c r="AB132" t="str">
        <f t="shared" si="22"/>
        <v>0.010</v>
      </c>
      <c r="AC132" t="str">
        <f t="shared" si="23"/>
        <v>NA</v>
      </c>
      <c r="AD132" t="str">
        <f t="shared" si="24"/>
        <v>NA, NA</v>
      </c>
      <c r="AE132" t="str">
        <f t="shared" si="25"/>
        <v>0.155
(0.010)</v>
      </c>
      <c r="AF132" t="str">
        <f t="shared" si="26"/>
        <v>0.155
(0.010, NA)</v>
      </c>
    </row>
    <row r="133" spans="1:32">
      <c r="A133">
        <v>132</v>
      </c>
      <c r="B133">
        <v>0.111412554536037</v>
      </c>
      <c r="C133">
        <v>0.106595566874891</v>
      </c>
      <c r="D133">
        <v>0.85823526537128303</v>
      </c>
      <c r="E133">
        <v>23.129092780267399</v>
      </c>
      <c r="F133">
        <v>0</v>
      </c>
      <c r="G133">
        <v>133187</v>
      </c>
      <c r="H133">
        <v>133187</v>
      </c>
      <c r="I133">
        <v>133910</v>
      </c>
      <c r="J133" t="s">
        <v>216</v>
      </c>
      <c r="K133">
        <v>0.34454391349798402</v>
      </c>
      <c r="L133">
        <v>7.7886664058651302E-3</v>
      </c>
      <c r="M133">
        <v>0</v>
      </c>
      <c r="N133" t="s">
        <v>388</v>
      </c>
      <c r="O133" t="b">
        <v>0</v>
      </c>
      <c r="P133" t="s">
        <v>382</v>
      </c>
      <c r="Q133" t="s">
        <v>382</v>
      </c>
      <c r="R133" t="s">
        <v>382</v>
      </c>
      <c r="X133" t="str">
        <f t="shared" si="18"/>
        <v>grade4_all_grade_t8_ra_cont_zgakuryoku</v>
      </c>
      <c r="Y133">
        <f t="shared" si="19"/>
        <v>133910</v>
      </c>
      <c r="Z133" t="str">
        <f t="shared" si="20"/>
        <v>zgakuryoku ~ relative_age + I(relative_age^2) + as.factor(sex) +      as.factor(book) + as.factor(year) | as.factor(school_id) |      0 | school_id</v>
      </c>
      <c r="AA133" t="str">
        <f t="shared" si="21"/>
        <v>0.345</v>
      </c>
      <c r="AB133" t="str">
        <f t="shared" si="22"/>
        <v>0.008</v>
      </c>
      <c r="AC133" t="str">
        <f t="shared" si="23"/>
        <v>NA</v>
      </c>
      <c r="AD133" t="str">
        <f t="shared" si="24"/>
        <v>NA, NA</v>
      </c>
      <c r="AE133" t="str">
        <f t="shared" si="25"/>
        <v>0.345
(0.008)</v>
      </c>
      <c r="AF133" t="str">
        <f t="shared" si="26"/>
        <v>0.345
(0.008, NA)</v>
      </c>
    </row>
    <row r="134" spans="1:32">
      <c r="A134">
        <v>133</v>
      </c>
      <c r="B134">
        <v>0.11264702902132701</v>
      </c>
      <c r="C134">
        <v>0.10789405674382301</v>
      </c>
      <c r="D134">
        <v>0.86270995944876505</v>
      </c>
      <c r="E134">
        <v>23.700333695290901</v>
      </c>
      <c r="F134">
        <v>0</v>
      </c>
      <c r="G134">
        <v>134980</v>
      </c>
      <c r="H134">
        <v>134980</v>
      </c>
      <c r="I134">
        <v>135704</v>
      </c>
      <c r="J134" t="s">
        <v>216</v>
      </c>
      <c r="K134">
        <v>0.30496369035605903</v>
      </c>
      <c r="L134">
        <v>7.9867689252925006E-3</v>
      </c>
      <c r="M134">
        <v>0</v>
      </c>
      <c r="N134" t="s">
        <v>389</v>
      </c>
      <c r="O134" t="b">
        <v>0</v>
      </c>
      <c r="P134" t="s">
        <v>382</v>
      </c>
      <c r="Q134" t="s">
        <v>382</v>
      </c>
      <c r="R134" t="s">
        <v>382</v>
      </c>
      <c r="X134" t="str">
        <f t="shared" si="18"/>
        <v>grade5_all_grade_t8_ra_cont_zgakuryoku</v>
      </c>
      <c r="Y134">
        <f t="shared" si="19"/>
        <v>135704</v>
      </c>
      <c r="Z134" t="str">
        <f t="shared" si="20"/>
        <v>zgakuryoku ~ relative_age + I(relative_age^2) + as.factor(sex) +      as.factor(book) + as.factor(year) | as.factor(school_id) |      0 | school_id</v>
      </c>
      <c r="AA134" t="str">
        <f t="shared" si="21"/>
        <v>0.305</v>
      </c>
      <c r="AB134" t="str">
        <f t="shared" si="22"/>
        <v>0.008</v>
      </c>
      <c r="AC134" t="str">
        <f t="shared" si="23"/>
        <v>NA</v>
      </c>
      <c r="AD134" t="str">
        <f t="shared" si="24"/>
        <v>NA, NA</v>
      </c>
      <c r="AE134" t="str">
        <f t="shared" si="25"/>
        <v>0.305
(0.008)</v>
      </c>
      <c r="AF134" t="str">
        <f t="shared" si="26"/>
        <v>0.305
(0.008, NA)</v>
      </c>
    </row>
    <row r="135" spans="1:32">
      <c r="A135">
        <v>134</v>
      </c>
      <c r="B135">
        <v>0.11310340953992</v>
      </c>
      <c r="C135">
        <v>0.108427340449022</v>
      </c>
      <c r="D135">
        <v>0.85703569958859604</v>
      </c>
      <c r="E135">
        <v>24.1877113749375</v>
      </c>
      <c r="F135">
        <v>0</v>
      </c>
      <c r="G135">
        <v>137319</v>
      </c>
      <c r="H135">
        <v>137319</v>
      </c>
      <c r="I135">
        <v>138044</v>
      </c>
      <c r="J135" t="s">
        <v>216</v>
      </c>
      <c r="K135">
        <v>0.26037526654419102</v>
      </c>
      <c r="L135">
        <v>7.7236578513130401E-3</v>
      </c>
      <c r="M135" s="17">
        <v>3.93601260081363E-249</v>
      </c>
      <c r="N135" t="s">
        <v>390</v>
      </c>
      <c r="O135" t="b">
        <v>0</v>
      </c>
      <c r="P135" t="s">
        <v>382</v>
      </c>
      <c r="Q135" t="s">
        <v>382</v>
      </c>
      <c r="R135" t="s">
        <v>382</v>
      </c>
      <c r="X135" t="str">
        <f t="shared" si="18"/>
        <v>grade6_all_grade_t8_ra_cont_zgakuryoku</v>
      </c>
      <c r="Y135">
        <f t="shared" si="19"/>
        <v>138044</v>
      </c>
      <c r="Z135" t="str">
        <f t="shared" si="20"/>
        <v>zgakuryoku ~ relative_age + I(relative_age^2) + as.factor(sex) +      as.factor(book) + as.factor(year) | as.factor(school_id) |      0 | school_id</v>
      </c>
      <c r="AA135" t="str">
        <f t="shared" si="21"/>
        <v>0.260</v>
      </c>
      <c r="AB135" t="str">
        <f t="shared" si="22"/>
        <v>0.008</v>
      </c>
      <c r="AC135" t="str">
        <f t="shared" si="23"/>
        <v>NA</v>
      </c>
      <c r="AD135" t="str">
        <f t="shared" si="24"/>
        <v>NA, NA</v>
      </c>
      <c r="AE135" t="str">
        <f t="shared" si="25"/>
        <v>0.260
(0.008)</v>
      </c>
      <c r="AF135" t="str">
        <f t="shared" si="26"/>
        <v>0.260
(0.008, NA)</v>
      </c>
    </row>
    <row r="136" spans="1:32">
      <c r="A136">
        <v>135</v>
      </c>
      <c r="B136">
        <v>9.0685845286887404E-2</v>
      </c>
      <c r="C136">
        <v>8.8138650395386695E-2</v>
      </c>
      <c r="D136">
        <v>0.86639397612939095</v>
      </c>
      <c r="E136">
        <v>35.602240562544502</v>
      </c>
      <c r="F136">
        <v>0</v>
      </c>
      <c r="G136">
        <v>132085</v>
      </c>
      <c r="H136">
        <v>132085</v>
      </c>
      <c r="I136">
        <v>132456</v>
      </c>
      <c r="J136" t="s">
        <v>216</v>
      </c>
      <c r="K136">
        <v>0.23302175170777201</v>
      </c>
      <c r="L136">
        <v>7.7087574617840703E-3</v>
      </c>
      <c r="M136" s="17">
        <v>1.0098048596053799E-200</v>
      </c>
      <c r="N136" t="s">
        <v>391</v>
      </c>
      <c r="O136" t="b">
        <v>0</v>
      </c>
      <c r="P136" t="s">
        <v>382</v>
      </c>
      <c r="Q136" t="s">
        <v>382</v>
      </c>
      <c r="R136" t="s">
        <v>382</v>
      </c>
      <c r="X136" t="str">
        <f t="shared" si="18"/>
        <v>grade7_all_grade_t8_ra_cont_zgakuryoku</v>
      </c>
      <c r="Y136">
        <f t="shared" si="19"/>
        <v>132456</v>
      </c>
      <c r="Z136" t="str">
        <f t="shared" si="20"/>
        <v>zgakuryoku ~ relative_age + I(relative_age^2) + as.factor(sex) +      as.factor(book) + as.factor(year) | as.factor(school_id) |      0 | school_id</v>
      </c>
      <c r="AA136" t="str">
        <f t="shared" si="21"/>
        <v>0.233</v>
      </c>
      <c r="AB136" t="str">
        <f t="shared" si="22"/>
        <v>0.008</v>
      </c>
      <c r="AC136" t="str">
        <f t="shared" si="23"/>
        <v>NA</v>
      </c>
      <c r="AD136" t="str">
        <f t="shared" si="24"/>
        <v>NA, NA</v>
      </c>
      <c r="AE136" t="str">
        <f t="shared" si="25"/>
        <v>0.233
(0.008)</v>
      </c>
      <c r="AF136" t="str">
        <f t="shared" si="26"/>
        <v>0.233
(0.008, NA)</v>
      </c>
    </row>
    <row r="137" spans="1:32">
      <c r="A137">
        <v>136</v>
      </c>
      <c r="B137">
        <v>8.5266479747045695E-2</v>
      </c>
      <c r="C137">
        <v>8.2741683941765704E-2</v>
      </c>
      <c r="D137">
        <v>0.87502161824292302</v>
      </c>
      <c r="E137">
        <v>33.771633955003601</v>
      </c>
      <c r="F137">
        <v>0</v>
      </c>
      <c r="G137">
        <v>134051</v>
      </c>
      <c r="H137">
        <v>134051</v>
      </c>
      <c r="I137">
        <v>134422</v>
      </c>
      <c r="J137" t="s">
        <v>216</v>
      </c>
      <c r="K137">
        <v>0.199081210870616</v>
      </c>
      <c r="L137">
        <v>7.6317376933427604E-3</v>
      </c>
      <c r="M137" s="17">
        <v>5.2615926345814601E-150</v>
      </c>
      <c r="N137" t="s">
        <v>392</v>
      </c>
      <c r="O137" t="b">
        <v>0</v>
      </c>
      <c r="P137" t="s">
        <v>382</v>
      </c>
      <c r="Q137" t="s">
        <v>382</v>
      </c>
      <c r="R137" t="s">
        <v>382</v>
      </c>
      <c r="X137" t="str">
        <f t="shared" si="18"/>
        <v>grade8_all_grade_t8_ra_cont_zgakuryoku</v>
      </c>
      <c r="Y137">
        <f t="shared" si="19"/>
        <v>134422</v>
      </c>
      <c r="Z137" t="str">
        <f t="shared" si="20"/>
        <v>zgakuryoku ~ relative_age + I(relative_age^2) + as.factor(sex) +      as.factor(book) + as.factor(year) | as.factor(school_id) |      0 | school_id</v>
      </c>
      <c r="AA137" t="str">
        <f t="shared" si="21"/>
        <v>0.199</v>
      </c>
      <c r="AB137" t="str">
        <f t="shared" si="22"/>
        <v>0.008</v>
      </c>
      <c r="AC137" t="str">
        <f t="shared" si="23"/>
        <v>NA</v>
      </c>
      <c r="AD137" t="str">
        <f t="shared" si="24"/>
        <v>NA, NA</v>
      </c>
      <c r="AE137" t="str">
        <f t="shared" si="25"/>
        <v>0.199
(0.008)</v>
      </c>
      <c r="AF137" t="str">
        <f t="shared" si="26"/>
        <v>0.199
(0.008, NA)</v>
      </c>
    </row>
    <row r="138" spans="1:32">
      <c r="A138">
        <v>137</v>
      </c>
      <c r="B138">
        <v>8.2093805918951698E-2</v>
      </c>
      <c r="C138">
        <v>7.9629843912256706E-2</v>
      </c>
      <c r="D138">
        <v>0.88076538954205996</v>
      </c>
      <c r="E138">
        <v>33.317805102469201</v>
      </c>
      <c r="F138">
        <v>0</v>
      </c>
      <c r="G138">
        <v>137092</v>
      </c>
      <c r="H138">
        <v>137092</v>
      </c>
      <c r="I138">
        <v>137461</v>
      </c>
      <c r="J138" t="s">
        <v>216</v>
      </c>
      <c r="K138">
        <v>0.156258612700341</v>
      </c>
      <c r="L138">
        <v>7.1660245179267701E-3</v>
      </c>
      <c r="M138" s="17">
        <v>2.0583100571075698E-105</v>
      </c>
      <c r="N138" t="s">
        <v>393</v>
      </c>
      <c r="O138" t="b">
        <v>0</v>
      </c>
      <c r="P138" t="s">
        <v>382</v>
      </c>
      <c r="Q138" t="s">
        <v>382</v>
      </c>
      <c r="R138" t="s">
        <v>382</v>
      </c>
      <c r="X138" t="str">
        <f t="shared" si="18"/>
        <v>grade9_all_grade_t8_ra_cont_zgakuryoku</v>
      </c>
      <c r="Y138">
        <f t="shared" si="19"/>
        <v>137461</v>
      </c>
      <c r="Z138" t="str">
        <f t="shared" si="20"/>
        <v>zgakuryoku ~ relative_age + I(relative_age^2) + as.factor(sex) +      as.factor(book) + as.factor(year) | as.factor(school_id) |      0 | school_id</v>
      </c>
      <c r="AA138" t="str">
        <f t="shared" si="21"/>
        <v>0.156</v>
      </c>
      <c r="AB138" t="str">
        <f t="shared" si="22"/>
        <v>0.007</v>
      </c>
      <c r="AC138" t="str">
        <f t="shared" si="23"/>
        <v>NA</v>
      </c>
      <c r="AD138" t="str">
        <f t="shared" si="24"/>
        <v>NA, NA</v>
      </c>
      <c r="AE138" t="str">
        <f t="shared" si="25"/>
        <v>0.156
(0.007)</v>
      </c>
      <c r="AF138" t="str">
        <f t="shared" si="26"/>
        <v>0.156
(0.007, NA)</v>
      </c>
    </row>
    <row r="139" spans="1:32">
      <c r="A139">
        <v>138</v>
      </c>
      <c r="B139">
        <v>0.108462562988351</v>
      </c>
      <c r="C139">
        <v>0.102684583476642</v>
      </c>
      <c r="D139">
        <v>0.85874771346211398</v>
      </c>
      <c r="E139">
        <v>18.771711247600798</v>
      </c>
      <c r="F139">
        <v>0</v>
      </c>
      <c r="G139">
        <v>111404</v>
      </c>
      <c r="H139">
        <v>111404</v>
      </c>
      <c r="I139">
        <v>112127</v>
      </c>
      <c r="J139" t="s">
        <v>216</v>
      </c>
      <c r="K139">
        <v>0.353745405339079</v>
      </c>
      <c r="L139">
        <v>1.03440599665753E-2</v>
      </c>
      <c r="M139" s="17">
        <v>2.5957517820092301E-256</v>
      </c>
      <c r="N139" t="s">
        <v>646</v>
      </c>
      <c r="O139" t="b">
        <v>0</v>
      </c>
      <c r="P139" t="s">
        <v>382</v>
      </c>
      <c r="Q139" t="s">
        <v>382</v>
      </c>
      <c r="R139" t="s">
        <v>382</v>
      </c>
      <c r="X139" t="str">
        <f t="shared" si="18"/>
        <v>grade4_not_apr_march_grade_t8_ra_cont_zgakuryoku</v>
      </c>
      <c r="Y139">
        <f t="shared" si="19"/>
        <v>112127</v>
      </c>
      <c r="Z139" t="str">
        <f t="shared" si="20"/>
        <v>zgakuryoku ~ relative_age + I(relative_age^2) + as.factor(sex) +      as.factor(book) + as.factor(year) | as.factor(school_id) |      0 | school_id</v>
      </c>
      <c r="AA139" t="str">
        <f t="shared" si="21"/>
        <v>0.354</v>
      </c>
      <c r="AB139" t="str">
        <f t="shared" si="22"/>
        <v>0.010</v>
      </c>
      <c r="AC139" t="str">
        <f t="shared" si="23"/>
        <v>NA</v>
      </c>
      <c r="AD139" t="str">
        <f t="shared" si="24"/>
        <v>NA, NA</v>
      </c>
      <c r="AE139" t="str">
        <f t="shared" si="25"/>
        <v>0.354
(0.010)</v>
      </c>
      <c r="AF139" t="str">
        <f t="shared" si="26"/>
        <v>0.354
(0.010, NA)</v>
      </c>
    </row>
    <row r="140" spans="1:32">
      <c r="A140">
        <v>139</v>
      </c>
      <c r="B140">
        <v>0.110293762758865</v>
      </c>
      <c r="C140">
        <v>0.10458778577299201</v>
      </c>
      <c r="D140">
        <v>0.86473130756807504</v>
      </c>
      <c r="E140">
        <v>19.329514127369301</v>
      </c>
      <c r="F140">
        <v>0</v>
      </c>
      <c r="G140">
        <v>112734</v>
      </c>
      <c r="H140">
        <v>112734</v>
      </c>
      <c r="I140">
        <v>113458</v>
      </c>
      <c r="J140" t="s">
        <v>216</v>
      </c>
      <c r="K140">
        <v>0.30697457112766902</v>
      </c>
      <c r="L140">
        <v>1.04337487336308E-2</v>
      </c>
      <c r="M140" s="17">
        <v>2.9321069156437198E-190</v>
      </c>
      <c r="N140" t="s">
        <v>647</v>
      </c>
      <c r="O140" t="b">
        <v>0</v>
      </c>
      <c r="P140" t="s">
        <v>382</v>
      </c>
      <c r="Q140" t="s">
        <v>382</v>
      </c>
      <c r="R140" t="s">
        <v>382</v>
      </c>
      <c r="X140" t="str">
        <f t="shared" si="18"/>
        <v>grade5_not_apr_march_grade_t8_ra_cont_zgakuryoku</v>
      </c>
      <c r="Y140">
        <f t="shared" si="19"/>
        <v>113458</v>
      </c>
      <c r="Z140" t="str">
        <f t="shared" si="20"/>
        <v>zgakuryoku ~ relative_age + I(relative_age^2) + as.factor(sex) +      as.factor(book) + as.factor(year) | as.factor(school_id) |      0 | school_id</v>
      </c>
      <c r="AA140" t="str">
        <f t="shared" si="21"/>
        <v>0.307</v>
      </c>
      <c r="AB140" t="str">
        <f t="shared" si="22"/>
        <v>0.010</v>
      </c>
      <c r="AC140" t="str">
        <f t="shared" si="23"/>
        <v>NA</v>
      </c>
      <c r="AD140" t="str">
        <f t="shared" si="24"/>
        <v>NA, NA</v>
      </c>
      <c r="AE140" t="str">
        <f t="shared" si="25"/>
        <v>0.307
(0.010)</v>
      </c>
      <c r="AF140" t="str">
        <f t="shared" si="26"/>
        <v>0.307
(0.010, NA)</v>
      </c>
    </row>
    <row r="141" spans="1:32">
      <c r="A141">
        <v>140</v>
      </c>
      <c r="B141">
        <v>0.112228204153556</v>
      </c>
      <c r="C141">
        <v>0.10663165587460401</v>
      </c>
      <c r="D141">
        <v>0.856430027790274</v>
      </c>
      <c r="E141">
        <v>20.053111053402301</v>
      </c>
      <c r="F141">
        <v>0</v>
      </c>
      <c r="G141">
        <v>114847</v>
      </c>
      <c r="H141">
        <v>114847</v>
      </c>
      <c r="I141">
        <v>115572</v>
      </c>
      <c r="J141" t="s">
        <v>216</v>
      </c>
      <c r="K141">
        <v>0.26625315594758198</v>
      </c>
      <c r="L141">
        <v>9.9472882360359602E-3</v>
      </c>
      <c r="M141" s="17">
        <v>7.9555402833979905E-158</v>
      </c>
      <c r="N141" t="s">
        <v>648</v>
      </c>
      <c r="O141" t="b">
        <v>0</v>
      </c>
      <c r="P141" t="s">
        <v>382</v>
      </c>
      <c r="Q141" t="s">
        <v>382</v>
      </c>
      <c r="R141" t="s">
        <v>382</v>
      </c>
      <c r="X141" t="str">
        <f t="shared" si="18"/>
        <v>grade6_not_apr_march_grade_t8_ra_cont_zgakuryoku</v>
      </c>
      <c r="Y141">
        <f t="shared" si="19"/>
        <v>115572</v>
      </c>
      <c r="Z141" t="str">
        <f t="shared" si="20"/>
        <v>zgakuryoku ~ relative_age + I(relative_age^2) + as.factor(sex) +      as.factor(book) + as.factor(year) | as.factor(school_id) |      0 | school_id</v>
      </c>
      <c r="AA141" t="str">
        <f t="shared" si="21"/>
        <v>0.266</v>
      </c>
      <c r="AB141" t="str">
        <f t="shared" si="22"/>
        <v>0.010</v>
      </c>
      <c r="AC141" t="str">
        <f t="shared" si="23"/>
        <v>NA</v>
      </c>
      <c r="AD141" t="str">
        <f t="shared" si="24"/>
        <v>NA, NA</v>
      </c>
      <c r="AE141" t="str">
        <f t="shared" si="25"/>
        <v>0.266
(0.010)</v>
      </c>
      <c r="AF141" t="str">
        <f t="shared" si="26"/>
        <v>0.266
(0.010, NA)</v>
      </c>
    </row>
    <row r="142" spans="1:32">
      <c r="A142">
        <v>141</v>
      </c>
      <c r="B142">
        <v>8.9822480241366298E-2</v>
      </c>
      <c r="C142">
        <v>8.6777114477092396E-2</v>
      </c>
      <c r="D142">
        <v>0.86748704317273595</v>
      </c>
      <c r="E142">
        <v>29.494808569500101</v>
      </c>
      <c r="F142">
        <v>0</v>
      </c>
      <c r="G142">
        <v>110583</v>
      </c>
      <c r="H142">
        <v>110583</v>
      </c>
      <c r="I142">
        <v>110954</v>
      </c>
      <c r="J142" t="s">
        <v>216</v>
      </c>
      <c r="K142">
        <v>0.23582526086031899</v>
      </c>
      <c r="L142">
        <v>1.0360693359271899E-2</v>
      </c>
      <c r="M142" s="17">
        <v>1.1032171050366899E-114</v>
      </c>
      <c r="N142" t="s">
        <v>649</v>
      </c>
      <c r="O142" t="b">
        <v>0</v>
      </c>
      <c r="P142" t="s">
        <v>382</v>
      </c>
      <c r="Q142" t="s">
        <v>382</v>
      </c>
      <c r="R142" t="s">
        <v>382</v>
      </c>
      <c r="X142" t="str">
        <f t="shared" si="18"/>
        <v>grade7_not_apr_march_grade_t8_ra_cont_zgakuryoku</v>
      </c>
      <c r="Y142">
        <f t="shared" si="19"/>
        <v>110954</v>
      </c>
      <c r="Z142" t="str">
        <f t="shared" si="20"/>
        <v>zgakuryoku ~ relative_age + I(relative_age^2) + as.factor(sex) +      as.factor(book) + as.factor(year) | as.factor(school_id) |      0 | school_id</v>
      </c>
      <c r="AA142" t="str">
        <f t="shared" si="21"/>
        <v>0.236</v>
      </c>
      <c r="AB142" t="str">
        <f t="shared" si="22"/>
        <v>0.010</v>
      </c>
      <c r="AC142" t="str">
        <f t="shared" si="23"/>
        <v>NA</v>
      </c>
      <c r="AD142" t="str">
        <f t="shared" si="24"/>
        <v>NA, NA</v>
      </c>
      <c r="AE142" t="str">
        <f t="shared" si="25"/>
        <v>0.236
(0.010)</v>
      </c>
      <c r="AF142" t="str">
        <f t="shared" si="26"/>
        <v>0.236
(0.010, NA)</v>
      </c>
    </row>
    <row r="143" spans="1:32">
      <c r="A143">
        <v>142</v>
      </c>
      <c r="B143">
        <v>8.4598636022014201E-2</v>
      </c>
      <c r="C143">
        <v>8.1587367009933104E-2</v>
      </c>
      <c r="D143">
        <v>0.87473211850405397</v>
      </c>
      <c r="E143">
        <v>28.094014743487001</v>
      </c>
      <c r="F143">
        <v>0</v>
      </c>
      <c r="G143">
        <v>112477</v>
      </c>
      <c r="H143">
        <v>112477</v>
      </c>
      <c r="I143">
        <v>112848</v>
      </c>
      <c r="J143" t="s">
        <v>216</v>
      </c>
      <c r="K143">
        <v>0.20637340165420701</v>
      </c>
      <c r="L143">
        <v>9.8615655746899806E-3</v>
      </c>
      <c r="M143" s="17">
        <v>3.0376875278596099E-97</v>
      </c>
      <c r="N143" t="s">
        <v>650</v>
      </c>
      <c r="O143" t="b">
        <v>0</v>
      </c>
      <c r="P143" t="s">
        <v>382</v>
      </c>
      <c r="Q143" t="s">
        <v>382</v>
      </c>
      <c r="R143" t="s">
        <v>382</v>
      </c>
      <c r="X143" t="str">
        <f t="shared" si="18"/>
        <v>grade8_not_apr_march_grade_t8_ra_cont_zgakuryoku</v>
      </c>
      <c r="Y143">
        <f t="shared" si="19"/>
        <v>112848</v>
      </c>
      <c r="Z143" t="str">
        <f t="shared" si="20"/>
        <v>zgakuryoku ~ relative_age + I(relative_age^2) + as.factor(sex) +      as.factor(book) + as.factor(year) | as.factor(school_id) |      0 | school_id</v>
      </c>
      <c r="AA143" t="str">
        <f t="shared" si="21"/>
        <v>0.206</v>
      </c>
      <c r="AB143" t="str">
        <f t="shared" si="22"/>
        <v>0.010</v>
      </c>
      <c r="AC143" t="str">
        <f t="shared" si="23"/>
        <v>NA</v>
      </c>
      <c r="AD143" t="str">
        <f t="shared" si="24"/>
        <v>NA, NA</v>
      </c>
      <c r="AE143" t="str">
        <f t="shared" si="25"/>
        <v>0.206
(0.010)</v>
      </c>
      <c r="AF143" t="str">
        <f t="shared" si="26"/>
        <v>0.206
(0.010, NA)</v>
      </c>
    </row>
    <row r="144" spans="1:32">
      <c r="A144">
        <v>143</v>
      </c>
      <c r="B144">
        <v>8.2184127613261396E-2</v>
      </c>
      <c r="C144">
        <v>7.9248342192929894E-2</v>
      </c>
      <c r="D144">
        <v>0.88043097740224896</v>
      </c>
      <c r="E144">
        <v>27.993915033468699</v>
      </c>
      <c r="F144">
        <v>0</v>
      </c>
      <c r="G144">
        <v>115048</v>
      </c>
      <c r="H144">
        <v>115048</v>
      </c>
      <c r="I144">
        <v>115417</v>
      </c>
      <c r="J144" t="s">
        <v>216</v>
      </c>
      <c r="K144">
        <v>0.16213475392263299</v>
      </c>
      <c r="L144">
        <v>9.4756333086428897E-3</v>
      </c>
      <c r="M144" s="17">
        <v>1.2349839993313401E-65</v>
      </c>
      <c r="N144" t="s">
        <v>651</v>
      </c>
      <c r="O144" t="b">
        <v>0</v>
      </c>
      <c r="P144" t="s">
        <v>382</v>
      </c>
      <c r="Q144" t="s">
        <v>382</v>
      </c>
      <c r="R144" t="s">
        <v>382</v>
      </c>
      <c r="X144" t="str">
        <f t="shared" si="18"/>
        <v>grade9_not_apr_march_grade_t8_ra_cont_zgakuryoku</v>
      </c>
      <c r="Y144">
        <f t="shared" si="19"/>
        <v>115417</v>
      </c>
      <c r="Z144" t="str">
        <f t="shared" si="20"/>
        <v>zgakuryoku ~ relative_age + I(relative_age^2) + as.factor(sex) +      as.factor(book) + as.factor(year) | as.factor(school_id) |      0 | school_id</v>
      </c>
      <c r="AA144" t="str">
        <f t="shared" si="21"/>
        <v>0.162</v>
      </c>
      <c r="AB144" t="str">
        <f t="shared" si="22"/>
        <v>0.009</v>
      </c>
      <c r="AC144" t="str">
        <f t="shared" si="23"/>
        <v>NA</v>
      </c>
      <c r="AD144" t="str">
        <f t="shared" si="24"/>
        <v>NA, NA</v>
      </c>
      <c r="AE144" t="str">
        <f t="shared" si="25"/>
        <v>0.162
(0.009)</v>
      </c>
      <c r="AF144" t="str">
        <f t="shared" si="26"/>
        <v>0.162
(0.009, NA)</v>
      </c>
    </row>
    <row r="145" spans="1:32">
      <c r="A145">
        <v>144</v>
      </c>
      <c r="B145">
        <v>9.4426412285593796E-3</v>
      </c>
      <c r="C145">
        <v>9.4294231345133407E-3</v>
      </c>
      <c r="D145">
        <v>0.993611915824127</v>
      </c>
      <c r="E145">
        <v>714.37237438251395</v>
      </c>
      <c r="F145" s="17">
        <v>0</v>
      </c>
      <c r="G145">
        <v>149879</v>
      </c>
      <c r="H145">
        <v>149879</v>
      </c>
      <c r="I145">
        <v>149882</v>
      </c>
      <c r="J145" t="s">
        <v>195</v>
      </c>
      <c r="K145">
        <v>0.37284014517268699</v>
      </c>
      <c r="L145">
        <v>1.0079105971081999E-2</v>
      </c>
      <c r="M145" s="17">
        <v>1.57499185764425E-299</v>
      </c>
      <c r="N145" t="s">
        <v>652</v>
      </c>
      <c r="O145" t="b">
        <v>0</v>
      </c>
      <c r="P145" t="s">
        <v>382</v>
      </c>
      <c r="Q145" t="s">
        <v>382</v>
      </c>
      <c r="R145" t="s">
        <v>382</v>
      </c>
      <c r="X145" t="str">
        <f t="shared" si="18"/>
        <v>grade4_not_apr_march_grade_t8_ra_basic_zkokugo_level</v>
      </c>
      <c r="Y145">
        <f t="shared" si="19"/>
        <v>149882</v>
      </c>
      <c r="Z145" t="str">
        <f t="shared" si="20"/>
        <v>zkokugo_level ~ relative_age + I(relative_age^2) | 0 | 0 | school_id</v>
      </c>
      <c r="AA145" t="str">
        <f t="shared" si="21"/>
        <v>0.373</v>
      </c>
      <c r="AB145" t="str">
        <f t="shared" si="22"/>
        <v>0.010</v>
      </c>
      <c r="AC145" t="str">
        <f t="shared" si="23"/>
        <v>NA</v>
      </c>
      <c r="AD145" t="str">
        <f t="shared" si="24"/>
        <v>NA, NA</v>
      </c>
      <c r="AE145" t="str">
        <f t="shared" si="25"/>
        <v>0.373
(0.010)</v>
      </c>
      <c r="AF145" t="str">
        <f t="shared" si="26"/>
        <v>0.373
(0.010, NA)</v>
      </c>
    </row>
    <row r="146" spans="1:32">
      <c r="A146">
        <v>145</v>
      </c>
      <c r="B146">
        <v>7.2500203109006301E-3</v>
      </c>
      <c r="C146">
        <v>7.2369521368290703E-3</v>
      </c>
      <c r="D146">
        <v>0.99513718260337802</v>
      </c>
      <c r="E146">
        <v>554.78449179185202</v>
      </c>
      <c r="F146" s="17">
        <v>8.6235161045263706E-241</v>
      </c>
      <c r="G146">
        <v>151934</v>
      </c>
      <c r="H146">
        <v>151934</v>
      </c>
      <c r="I146">
        <v>151937</v>
      </c>
      <c r="J146" t="s">
        <v>195</v>
      </c>
      <c r="K146">
        <v>0.32719831082971401</v>
      </c>
      <c r="L146">
        <v>1.02307708570906E-2</v>
      </c>
      <c r="M146" s="17">
        <v>1.9539471084677499E-224</v>
      </c>
      <c r="N146" t="s">
        <v>653</v>
      </c>
      <c r="O146" t="b">
        <v>0</v>
      </c>
      <c r="P146" t="s">
        <v>382</v>
      </c>
      <c r="Q146" t="s">
        <v>382</v>
      </c>
      <c r="R146" t="s">
        <v>382</v>
      </c>
      <c r="X146" t="str">
        <f t="shared" si="18"/>
        <v>grade5_not_apr_march_grade_t8_ra_basic_zkokugo_level</v>
      </c>
      <c r="Y146">
        <f t="shared" si="19"/>
        <v>151937</v>
      </c>
      <c r="Z146" t="str">
        <f t="shared" si="20"/>
        <v>zkokugo_level ~ relative_age + I(relative_age^2) | 0 | 0 | school_id</v>
      </c>
      <c r="AA146" t="str">
        <f t="shared" si="21"/>
        <v>0.327</v>
      </c>
      <c r="AB146" t="str">
        <f t="shared" si="22"/>
        <v>0.010</v>
      </c>
      <c r="AC146" t="str">
        <f t="shared" si="23"/>
        <v>NA</v>
      </c>
      <c r="AD146" t="str">
        <f t="shared" si="24"/>
        <v>NA, NA</v>
      </c>
      <c r="AE146" t="str">
        <f t="shared" si="25"/>
        <v>0.327
(0.010)</v>
      </c>
      <c r="AF146" t="str">
        <f t="shared" si="26"/>
        <v>0.327
(0.010, NA)</v>
      </c>
    </row>
    <row r="147" spans="1:32">
      <c r="A147">
        <v>146</v>
      </c>
      <c r="B147">
        <v>5.4199526587309903E-3</v>
      </c>
      <c r="C147">
        <v>5.4069345952840698E-3</v>
      </c>
      <c r="D147">
        <v>0.99689857056496001</v>
      </c>
      <c r="E147">
        <v>416.34093126439302</v>
      </c>
      <c r="F147" s="17">
        <v>4.7459355382354999E-181</v>
      </c>
      <c r="G147">
        <v>152800</v>
      </c>
      <c r="H147">
        <v>152800</v>
      </c>
      <c r="I147">
        <v>152803</v>
      </c>
      <c r="J147" t="s">
        <v>195</v>
      </c>
      <c r="K147">
        <v>0.28218984011219</v>
      </c>
      <c r="L147">
        <v>1.0169246697521599E-2</v>
      </c>
      <c r="M147" s="17">
        <v>1.7749423693463199E-169</v>
      </c>
      <c r="N147" t="s">
        <v>654</v>
      </c>
      <c r="O147" t="b">
        <v>0</v>
      </c>
      <c r="P147" t="s">
        <v>382</v>
      </c>
      <c r="Q147" t="s">
        <v>382</v>
      </c>
      <c r="R147" t="s">
        <v>382</v>
      </c>
      <c r="X147" t="str">
        <f t="shared" si="18"/>
        <v>grade6_not_apr_march_grade_t8_ra_basic_zkokugo_level</v>
      </c>
      <c r="Y147">
        <f t="shared" si="19"/>
        <v>152803</v>
      </c>
      <c r="Z147" t="str">
        <f t="shared" si="20"/>
        <v>zkokugo_level ~ relative_age + I(relative_age^2) | 0 | 0 | school_id</v>
      </c>
      <c r="AA147" t="str">
        <f t="shared" si="21"/>
        <v>0.282</v>
      </c>
      <c r="AB147" t="str">
        <f t="shared" si="22"/>
        <v>0.010</v>
      </c>
      <c r="AC147" t="str">
        <f t="shared" si="23"/>
        <v>NA</v>
      </c>
      <c r="AD147" t="str">
        <f t="shared" si="24"/>
        <v>NA, NA</v>
      </c>
      <c r="AE147" t="str">
        <f t="shared" si="25"/>
        <v>0.282
(0.010)</v>
      </c>
      <c r="AF147" t="str">
        <f t="shared" si="26"/>
        <v>0.282
(0.010, NA)</v>
      </c>
    </row>
    <row r="148" spans="1:32">
      <c r="A148">
        <v>147</v>
      </c>
      <c r="B148">
        <v>4.40750643273963E-3</v>
      </c>
      <c r="C148">
        <v>4.3941847963769902E-3</v>
      </c>
      <c r="D148">
        <v>0.99711071805040496</v>
      </c>
      <c r="E148">
        <v>330.85323099469798</v>
      </c>
      <c r="F148" s="17">
        <v>4.2597685764131102E-144</v>
      </c>
      <c r="G148">
        <v>149470</v>
      </c>
      <c r="H148">
        <v>149470</v>
      </c>
      <c r="I148">
        <v>149473</v>
      </c>
      <c r="J148" t="s">
        <v>195</v>
      </c>
      <c r="K148">
        <v>0.255492972988764</v>
      </c>
      <c r="L148">
        <v>9.9768041930159198E-3</v>
      </c>
      <c r="M148" s="17">
        <v>1.22053006406586E-144</v>
      </c>
      <c r="N148" t="s">
        <v>655</v>
      </c>
      <c r="O148" t="b">
        <v>0</v>
      </c>
      <c r="P148" t="s">
        <v>382</v>
      </c>
      <c r="Q148" t="s">
        <v>382</v>
      </c>
      <c r="R148" t="s">
        <v>382</v>
      </c>
      <c r="X148" t="str">
        <f t="shared" si="18"/>
        <v>grade7_not_apr_march_grade_t8_ra_basic_zkokugo_level</v>
      </c>
      <c r="Y148">
        <f t="shared" si="19"/>
        <v>149473</v>
      </c>
      <c r="Z148" t="str">
        <f t="shared" si="20"/>
        <v>zkokugo_level ~ relative_age + I(relative_age^2) | 0 | 0 | school_id</v>
      </c>
      <c r="AA148" t="str">
        <f t="shared" si="21"/>
        <v>0.255</v>
      </c>
      <c r="AB148" t="str">
        <f t="shared" si="22"/>
        <v>0.010</v>
      </c>
      <c r="AC148" t="str">
        <f t="shared" si="23"/>
        <v>NA</v>
      </c>
      <c r="AD148" t="str">
        <f t="shared" si="24"/>
        <v>NA, NA</v>
      </c>
      <c r="AE148" t="str">
        <f t="shared" si="25"/>
        <v>0.255
(0.010)</v>
      </c>
      <c r="AF148" t="str">
        <f t="shared" si="26"/>
        <v>0.255
(0.010, NA)</v>
      </c>
    </row>
    <row r="149" spans="1:32">
      <c r="A149">
        <v>148</v>
      </c>
      <c r="B149">
        <v>3.1646070959846298E-3</v>
      </c>
      <c r="C149">
        <v>3.1515128082056898E-3</v>
      </c>
      <c r="D149">
        <v>0.99763145980504497</v>
      </c>
      <c r="E149">
        <v>241.67844401845699</v>
      </c>
      <c r="F149" s="17">
        <v>1.6093066529772E-105</v>
      </c>
      <c r="G149">
        <v>152255</v>
      </c>
      <c r="H149">
        <v>152255</v>
      </c>
      <c r="I149">
        <v>152258</v>
      </c>
      <c r="J149" t="s">
        <v>195</v>
      </c>
      <c r="K149">
        <v>0.21649817170706601</v>
      </c>
      <c r="L149">
        <v>9.6943463275444702E-3</v>
      </c>
      <c r="M149" s="17">
        <v>1.78986462998734E-110</v>
      </c>
      <c r="N149" t="s">
        <v>656</v>
      </c>
      <c r="O149" t="b">
        <v>0</v>
      </c>
      <c r="P149" t="s">
        <v>382</v>
      </c>
      <c r="Q149" t="s">
        <v>382</v>
      </c>
      <c r="R149" t="s">
        <v>382</v>
      </c>
      <c r="X149" t="str">
        <f t="shared" si="18"/>
        <v>grade8_not_apr_march_grade_t8_ra_basic_zkokugo_level</v>
      </c>
      <c r="Y149">
        <f t="shared" si="19"/>
        <v>152258</v>
      </c>
      <c r="Z149" t="str">
        <f t="shared" si="20"/>
        <v>zkokugo_level ~ relative_age + I(relative_age^2) | 0 | 0 | school_id</v>
      </c>
      <c r="AA149" t="str">
        <f t="shared" si="21"/>
        <v>0.216</v>
      </c>
      <c r="AB149" t="str">
        <f t="shared" si="22"/>
        <v>0.010</v>
      </c>
      <c r="AC149" t="str">
        <f t="shared" si="23"/>
        <v>NA</v>
      </c>
      <c r="AD149" t="str">
        <f t="shared" si="24"/>
        <v>NA, NA</v>
      </c>
      <c r="AE149" t="str">
        <f t="shared" si="25"/>
        <v>0.216
(0.010)</v>
      </c>
      <c r="AF149" t="str">
        <f t="shared" si="26"/>
        <v>0.216
(0.010, NA)</v>
      </c>
    </row>
    <row r="150" spans="1:32">
      <c r="A150">
        <v>149</v>
      </c>
      <c r="B150">
        <v>2.0592465012398199E-3</v>
      </c>
      <c r="C150">
        <v>2.0419692831842298E-3</v>
      </c>
      <c r="D150">
        <v>0.99849527611962996</v>
      </c>
      <c r="E150">
        <v>119.18854613147199</v>
      </c>
      <c r="F150" s="17">
        <v>1.9516639683125799E-52</v>
      </c>
      <c r="G150">
        <v>115521</v>
      </c>
      <c r="H150">
        <v>115521</v>
      </c>
      <c r="I150">
        <v>115524</v>
      </c>
      <c r="J150" t="s">
        <v>195</v>
      </c>
      <c r="K150">
        <v>0.17375119510481399</v>
      </c>
      <c r="L150">
        <v>1.0593610032078701E-2</v>
      </c>
      <c r="M150" s="17">
        <v>1.8654480064379099E-60</v>
      </c>
      <c r="N150" t="s">
        <v>657</v>
      </c>
      <c r="O150" t="b">
        <v>0</v>
      </c>
      <c r="P150" t="s">
        <v>382</v>
      </c>
      <c r="Q150" t="s">
        <v>382</v>
      </c>
      <c r="R150" t="s">
        <v>382</v>
      </c>
      <c r="X150" t="str">
        <f t="shared" si="18"/>
        <v>grade9_not_apr_march_grade_t8_ra_basic_zkokugo_level</v>
      </c>
      <c r="Y150">
        <f t="shared" si="19"/>
        <v>115524</v>
      </c>
      <c r="Z150" t="str">
        <f t="shared" si="20"/>
        <v>zkokugo_level ~ relative_age + I(relative_age^2) | 0 | 0 | school_id</v>
      </c>
      <c r="AA150" t="str">
        <f t="shared" si="21"/>
        <v>0.174</v>
      </c>
      <c r="AB150" t="str">
        <f t="shared" si="22"/>
        <v>0.011</v>
      </c>
      <c r="AC150" t="str">
        <f t="shared" si="23"/>
        <v>NA</v>
      </c>
      <c r="AD150" t="str">
        <f t="shared" si="24"/>
        <v>NA, NA</v>
      </c>
      <c r="AE150" t="str">
        <f t="shared" si="25"/>
        <v>0.174
(0.011)</v>
      </c>
      <c r="AF150" t="str">
        <f t="shared" si="26"/>
        <v>0.174
(0.011, NA)</v>
      </c>
    </row>
    <row r="151" spans="1:32">
      <c r="A151">
        <v>150</v>
      </c>
      <c r="B151">
        <v>8.7766754338669296E-3</v>
      </c>
      <c r="C151">
        <v>8.7634496002726402E-3</v>
      </c>
      <c r="D151">
        <v>0.992766015792381</v>
      </c>
      <c r="E151">
        <v>663.60092702066504</v>
      </c>
      <c r="F151" s="17">
        <v>1.1754567126525301E-287</v>
      </c>
      <c r="G151">
        <v>149892</v>
      </c>
      <c r="H151">
        <v>149892</v>
      </c>
      <c r="I151">
        <v>149895</v>
      </c>
      <c r="J151" t="s">
        <v>196</v>
      </c>
      <c r="K151">
        <v>0.36031227053936699</v>
      </c>
      <c r="L151">
        <v>9.7507253384830402E-3</v>
      </c>
      <c r="M151" s="17">
        <v>6.6758534635472404E-299</v>
      </c>
      <c r="N151" t="s">
        <v>658</v>
      </c>
      <c r="O151" t="b">
        <v>0</v>
      </c>
      <c r="P151" t="s">
        <v>382</v>
      </c>
      <c r="Q151" t="s">
        <v>382</v>
      </c>
      <c r="R151" t="s">
        <v>382</v>
      </c>
      <c r="X151" t="str">
        <f t="shared" si="18"/>
        <v>grade4_not_apr_march_grade_t8_ra_basic_zmath_level</v>
      </c>
      <c r="Y151">
        <f t="shared" si="19"/>
        <v>149895</v>
      </c>
      <c r="Z151" t="str">
        <f t="shared" si="20"/>
        <v>zmath_level ~ relative_age + I(relative_age^2) | 0 | 0 | school_id</v>
      </c>
      <c r="AA151" t="str">
        <f t="shared" si="21"/>
        <v>0.360</v>
      </c>
      <c r="AB151" t="str">
        <f t="shared" si="22"/>
        <v>0.010</v>
      </c>
      <c r="AC151" t="str">
        <f t="shared" si="23"/>
        <v>NA</v>
      </c>
      <c r="AD151" t="str">
        <f t="shared" si="24"/>
        <v>NA, NA</v>
      </c>
      <c r="AE151" t="str">
        <f t="shared" si="25"/>
        <v>0.360
(0.010)</v>
      </c>
      <c r="AF151" t="str">
        <f t="shared" si="26"/>
        <v>0.360
(0.010, NA)</v>
      </c>
    </row>
    <row r="152" spans="1:32">
      <c r="A152">
        <v>151</v>
      </c>
      <c r="B152">
        <v>6.1638692613212301E-3</v>
      </c>
      <c r="C152">
        <v>6.1507884253950698E-3</v>
      </c>
      <c r="D152">
        <v>0.99768665308883397</v>
      </c>
      <c r="E152">
        <v>471.21371265169898</v>
      </c>
      <c r="F152" s="17">
        <v>9.69368194814703E-205</v>
      </c>
      <c r="G152">
        <v>151953</v>
      </c>
      <c r="H152">
        <v>151953</v>
      </c>
      <c r="I152">
        <v>151956</v>
      </c>
      <c r="J152" t="s">
        <v>196</v>
      </c>
      <c r="K152">
        <v>0.30271811104232899</v>
      </c>
      <c r="L152">
        <v>1.0000455986363401E-2</v>
      </c>
      <c r="M152" s="17">
        <v>2.8096551971260899E-201</v>
      </c>
      <c r="N152" t="s">
        <v>659</v>
      </c>
      <c r="O152" t="b">
        <v>0</v>
      </c>
      <c r="P152" t="s">
        <v>382</v>
      </c>
      <c r="Q152" t="s">
        <v>382</v>
      </c>
      <c r="R152" t="s">
        <v>382</v>
      </c>
      <c r="X152" t="str">
        <f t="shared" si="18"/>
        <v>grade5_not_apr_march_grade_t8_ra_basic_zmath_level</v>
      </c>
      <c r="Y152">
        <f t="shared" si="19"/>
        <v>151956</v>
      </c>
      <c r="Z152" t="str">
        <f t="shared" si="20"/>
        <v>zmath_level ~ relative_age + I(relative_age^2) | 0 | 0 | school_id</v>
      </c>
      <c r="AA152" t="str">
        <f t="shared" si="21"/>
        <v>0.303</v>
      </c>
      <c r="AB152" t="str">
        <f t="shared" si="22"/>
        <v>0.010</v>
      </c>
      <c r="AC152" t="str">
        <f t="shared" si="23"/>
        <v>NA</v>
      </c>
      <c r="AD152" t="str">
        <f t="shared" si="24"/>
        <v>NA, NA</v>
      </c>
      <c r="AE152" t="str">
        <f t="shared" si="25"/>
        <v>0.303
(0.010)</v>
      </c>
      <c r="AF152" t="str">
        <f t="shared" si="26"/>
        <v>0.303
(0.010, NA)</v>
      </c>
    </row>
    <row r="153" spans="1:32">
      <c r="A153">
        <v>152</v>
      </c>
      <c r="B153">
        <v>4.6286350921866601E-3</v>
      </c>
      <c r="C153">
        <v>4.6156064153815004E-3</v>
      </c>
      <c r="D153">
        <v>0.99707884753737097</v>
      </c>
      <c r="E153">
        <v>355.26517092760997</v>
      </c>
      <c r="F153" s="17">
        <v>1.1692953531783601E-154</v>
      </c>
      <c r="G153">
        <v>152797</v>
      </c>
      <c r="H153">
        <v>152797</v>
      </c>
      <c r="I153">
        <v>152800</v>
      </c>
      <c r="J153" t="s">
        <v>196</v>
      </c>
      <c r="K153">
        <v>0.26037659579397299</v>
      </c>
      <c r="L153">
        <v>1.0215061506658201E-2</v>
      </c>
      <c r="M153" s="17">
        <v>2.5787582079620098E-143</v>
      </c>
      <c r="N153" t="s">
        <v>660</v>
      </c>
      <c r="O153" t="b">
        <v>0</v>
      </c>
      <c r="P153" t="s">
        <v>382</v>
      </c>
      <c r="Q153" t="s">
        <v>382</v>
      </c>
      <c r="R153" t="s">
        <v>382</v>
      </c>
      <c r="X153" t="str">
        <f t="shared" si="18"/>
        <v>grade6_not_apr_march_grade_t8_ra_basic_zmath_level</v>
      </c>
      <c r="Y153">
        <f t="shared" si="19"/>
        <v>152800</v>
      </c>
      <c r="Z153" t="str">
        <f t="shared" si="20"/>
        <v>zmath_level ~ relative_age + I(relative_age^2) | 0 | 0 | school_id</v>
      </c>
      <c r="AA153" t="str">
        <f t="shared" si="21"/>
        <v>0.260</v>
      </c>
      <c r="AB153" t="str">
        <f t="shared" si="22"/>
        <v>0.010</v>
      </c>
      <c r="AC153" t="str">
        <f t="shared" si="23"/>
        <v>NA</v>
      </c>
      <c r="AD153" t="str">
        <f t="shared" si="24"/>
        <v>NA, NA</v>
      </c>
      <c r="AE153" t="str">
        <f t="shared" si="25"/>
        <v>0.260
(0.010)</v>
      </c>
      <c r="AF153" t="str">
        <f t="shared" si="26"/>
        <v>0.260
(0.010, NA)</v>
      </c>
    </row>
    <row r="154" spans="1:32">
      <c r="A154">
        <v>153</v>
      </c>
      <c r="B154">
        <v>3.6436562260055102E-3</v>
      </c>
      <c r="C154">
        <v>3.6303233876515701E-3</v>
      </c>
      <c r="D154">
        <v>0.99969037137806005</v>
      </c>
      <c r="E154">
        <v>273.28436220911198</v>
      </c>
      <c r="F154" s="17">
        <v>3.3931096196576101E-119</v>
      </c>
      <c r="G154">
        <v>149459</v>
      </c>
      <c r="H154">
        <v>149459</v>
      </c>
      <c r="I154">
        <v>149462</v>
      </c>
      <c r="J154" t="s">
        <v>196</v>
      </c>
      <c r="K154">
        <v>0.233117383468533</v>
      </c>
      <c r="L154">
        <v>1.04886647960545E-2</v>
      </c>
      <c r="M154" s="17">
        <v>1.94057285781553E-109</v>
      </c>
      <c r="N154" t="s">
        <v>661</v>
      </c>
      <c r="O154" t="b">
        <v>0</v>
      </c>
      <c r="P154" t="s">
        <v>382</v>
      </c>
      <c r="Q154" t="s">
        <v>382</v>
      </c>
      <c r="R154" t="s">
        <v>382</v>
      </c>
      <c r="X154" t="str">
        <f t="shared" si="18"/>
        <v>grade7_not_apr_march_grade_t8_ra_basic_zmath_level</v>
      </c>
      <c r="Y154">
        <f t="shared" si="19"/>
        <v>149462</v>
      </c>
      <c r="Z154" t="str">
        <f t="shared" si="20"/>
        <v>zmath_level ~ relative_age + I(relative_age^2) | 0 | 0 | school_id</v>
      </c>
      <c r="AA154" t="str">
        <f t="shared" si="21"/>
        <v>0.233</v>
      </c>
      <c r="AB154" t="str">
        <f t="shared" si="22"/>
        <v>0.010</v>
      </c>
      <c r="AC154" t="str">
        <f t="shared" si="23"/>
        <v>NA</v>
      </c>
      <c r="AD154" t="str">
        <f t="shared" si="24"/>
        <v>NA, NA</v>
      </c>
      <c r="AE154" t="str">
        <f t="shared" si="25"/>
        <v>0.233
(0.010)</v>
      </c>
      <c r="AF154" t="str">
        <f t="shared" si="26"/>
        <v>0.233
(0.010, NA)</v>
      </c>
    </row>
    <row r="155" spans="1:32">
      <c r="A155">
        <v>154</v>
      </c>
      <c r="B155">
        <v>2.1629190820537901E-3</v>
      </c>
      <c r="C155">
        <v>2.1498145626083201E-3</v>
      </c>
      <c r="D155">
        <v>0.99912674673586299</v>
      </c>
      <c r="E155">
        <v>165.05138483322</v>
      </c>
      <c r="F155" s="17">
        <v>2.4927015637290798E-72</v>
      </c>
      <c r="G155">
        <v>152289</v>
      </c>
      <c r="H155">
        <v>152289</v>
      </c>
      <c r="I155">
        <v>152292</v>
      </c>
      <c r="J155" t="s">
        <v>196</v>
      </c>
      <c r="K155">
        <v>0.179136643069186</v>
      </c>
      <c r="L155">
        <v>9.7574338137976797E-3</v>
      </c>
      <c r="M155" s="17">
        <v>2.7975502341021101E-75</v>
      </c>
      <c r="N155" t="s">
        <v>662</v>
      </c>
      <c r="O155" t="b">
        <v>0</v>
      </c>
      <c r="P155" t="s">
        <v>382</v>
      </c>
      <c r="Q155" t="s">
        <v>382</v>
      </c>
      <c r="R155" t="s">
        <v>382</v>
      </c>
      <c r="X155" t="str">
        <f t="shared" si="18"/>
        <v>grade8_not_apr_march_grade_t8_ra_basic_zmath_level</v>
      </c>
      <c r="Y155">
        <f t="shared" si="19"/>
        <v>152292</v>
      </c>
      <c r="Z155" t="str">
        <f t="shared" si="20"/>
        <v>zmath_level ~ relative_age + I(relative_age^2) | 0 | 0 | school_id</v>
      </c>
      <c r="AA155" t="str">
        <f t="shared" si="21"/>
        <v>0.179</v>
      </c>
      <c r="AB155" t="str">
        <f t="shared" si="22"/>
        <v>0.010</v>
      </c>
      <c r="AC155" t="str">
        <f t="shared" si="23"/>
        <v>NA</v>
      </c>
      <c r="AD155" t="str">
        <f t="shared" si="24"/>
        <v>NA, NA</v>
      </c>
      <c r="AE155" t="str">
        <f t="shared" si="25"/>
        <v>0.179
(0.010)</v>
      </c>
      <c r="AF155" t="str">
        <f t="shared" si="26"/>
        <v>0.179
(0.010, NA)</v>
      </c>
    </row>
    <row r="156" spans="1:32">
      <c r="A156">
        <v>155</v>
      </c>
      <c r="B156">
        <v>1.26195859700527E-3</v>
      </c>
      <c r="C156">
        <v>1.24467041903409E-3</v>
      </c>
      <c r="D156">
        <v>0.99903805239722099</v>
      </c>
      <c r="E156">
        <v>72.9954654041033</v>
      </c>
      <c r="F156" s="17">
        <v>2.08201377454898E-32</v>
      </c>
      <c r="G156">
        <v>115540</v>
      </c>
      <c r="H156">
        <v>115540</v>
      </c>
      <c r="I156">
        <v>115543</v>
      </c>
      <c r="J156" t="s">
        <v>196</v>
      </c>
      <c r="K156">
        <v>0.137047410523265</v>
      </c>
      <c r="L156">
        <v>1.12490918922304E-2</v>
      </c>
      <c r="M156" s="17">
        <v>3.8304763381782098E-34</v>
      </c>
      <c r="N156" t="s">
        <v>663</v>
      </c>
      <c r="O156" t="b">
        <v>0</v>
      </c>
      <c r="P156" t="s">
        <v>382</v>
      </c>
      <c r="Q156" t="s">
        <v>382</v>
      </c>
      <c r="R156" t="s">
        <v>382</v>
      </c>
      <c r="X156" t="str">
        <f t="shared" si="18"/>
        <v>grade9_not_apr_march_grade_t8_ra_basic_zmath_level</v>
      </c>
      <c r="Y156">
        <f t="shared" si="19"/>
        <v>115543</v>
      </c>
      <c r="Z156" t="str">
        <f t="shared" si="20"/>
        <v>zmath_level ~ relative_age + I(relative_age^2) | 0 | 0 | school_id</v>
      </c>
      <c r="AA156" t="str">
        <f t="shared" si="21"/>
        <v>0.137</v>
      </c>
      <c r="AB156" t="str">
        <f t="shared" si="22"/>
        <v>0.011</v>
      </c>
      <c r="AC156" t="str">
        <f t="shared" si="23"/>
        <v>NA</v>
      </c>
      <c r="AD156" t="str">
        <f t="shared" si="24"/>
        <v>NA, NA</v>
      </c>
      <c r="AE156" t="str">
        <f t="shared" si="25"/>
        <v>0.137
(0.011)</v>
      </c>
      <c r="AF156" t="str">
        <f t="shared" si="26"/>
        <v>0.137
(0.011, NA)</v>
      </c>
    </row>
    <row r="157" spans="1:32">
      <c r="A157">
        <v>156</v>
      </c>
      <c r="B157">
        <v>1.42417227596484E-3</v>
      </c>
      <c r="C157">
        <v>1.41105607369085E-3</v>
      </c>
      <c r="D157">
        <v>1.0011647573164599</v>
      </c>
      <c r="E157">
        <v>108.581146144062</v>
      </c>
      <c r="F157" s="17">
        <v>7.5405428849229094E-48</v>
      </c>
      <c r="G157">
        <v>152266</v>
      </c>
      <c r="H157">
        <v>152266</v>
      </c>
      <c r="I157">
        <v>152269</v>
      </c>
      <c r="J157" t="s">
        <v>197</v>
      </c>
      <c r="K157">
        <v>0.14499753578662</v>
      </c>
      <c r="L157">
        <v>9.7219021956173896E-3</v>
      </c>
      <c r="M157" s="17">
        <v>2.6516463207123701E-50</v>
      </c>
      <c r="N157" t="s">
        <v>664</v>
      </c>
      <c r="O157" t="b">
        <v>0</v>
      </c>
      <c r="P157" t="s">
        <v>382</v>
      </c>
      <c r="Q157" t="s">
        <v>382</v>
      </c>
      <c r="R157" t="s">
        <v>382</v>
      </c>
      <c r="X157" t="str">
        <f t="shared" si="18"/>
        <v>grade8_not_apr_march_grade_t8_ra_basic_zeng_level</v>
      </c>
      <c r="Y157">
        <f t="shared" si="19"/>
        <v>152269</v>
      </c>
      <c r="Z157" t="str">
        <f t="shared" si="20"/>
        <v>zeng_level ~ relative_age + I(relative_age^2) | 0 | 0 | school_id</v>
      </c>
      <c r="AA157" t="str">
        <f t="shared" si="21"/>
        <v>0.145</v>
      </c>
      <c r="AB157" t="str">
        <f t="shared" si="22"/>
        <v>0.010</v>
      </c>
      <c r="AC157" t="str">
        <f t="shared" si="23"/>
        <v>NA</v>
      </c>
      <c r="AD157" t="str">
        <f t="shared" si="24"/>
        <v>NA, NA</v>
      </c>
      <c r="AE157" t="str">
        <f t="shared" si="25"/>
        <v>0.145
(0.010)</v>
      </c>
      <c r="AF157" t="str">
        <f t="shared" si="26"/>
        <v>0.145
(0.010, NA)</v>
      </c>
    </row>
    <row r="158" spans="1:32">
      <c r="A158">
        <v>157</v>
      </c>
      <c r="B158">
        <v>8.4114358268381996E-4</v>
      </c>
      <c r="C158">
        <v>8.2385156263553604E-4</v>
      </c>
      <c r="D158">
        <v>1.00030052446038</v>
      </c>
      <c r="E158">
        <v>48.643454052060598</v>
      </c>
      <c r="F158" s="17">
        <v>7.6437001356476102E-22</v>
      </c>
      <c r="G158">
        <v>115563</v>
      </c>
      <c r="H158">
        <v>115563</v>
      </c>
      <c r="I158">
        <v>115566</v>
      </c>
      <c r="J158" t="s">
        <v>197</v>
      </c>
      <c r="K158">
        <v>0.109456441497124</v>
      </c>
      <c r="L158">
        <v>1.0875552246492601E-2</v>
      </c>
      <c r="M158" s="17">
        <v>7.9330249790725893E-24</v>
      </c>
      <c r="N158" t="s">
        <v>665</v>
      </c>
      <c r="O158" t="b">
        <v>0</v>
      </c>
      <c r="P158" t="s">
        <v>382</v>
      </c>
      <c r="Q158" t="s">
        <v>382</v>
      </c>
      <c r="R158" t="s">
        <v>382</v>
      </c>
      <c r="X158" t="str">
        <f t="shared" si="18"/>
        <v>grade9_not_apr_march_grade_t8_ra_basic_zeng_level</v>
      </c>
      <c r="Y158">
        <f t="shared" si="19"/>
        <v>115566</v>
      </c>
      <c r="Z158" t="str">
        <f t="shared" si="20"/>
        <v>zeng_level ~ relative_age + I(relative_age^2) | 0 | 0 | school_id</v>
      </c>
      <c r="AA158" t="str">
        <f t="shared" si="21"/>
        <v>0.109</v>
      </c>
      <c r="AB158" t="str">
        <f t="shared" si="22"/>
        <v>0.011</v>
      </c>
      <c r="AC158" t="str">
        <f t="shared" si="23"/>
        <v>NA</v>
      </c>
      <c r="AD158" t="str">
        <f t="shared" si="24"/>
        <v>NA, NA</v>
      </c>
      <c r="AE158" t="str">
        <f t="shared" si="25"/>
        <v>0.109
(0.011)</v>
      </c>
      <c r="AF158" t="str">
        <f t="shared" si="26"/>
        <v>0.109
(0.011, NA)</v>
      </c>
    </row>
    <row r="159" spans="1:32">
      <c r="A159">
        <v>158</v>
      </c>
      <c r="B159">
        <v>1.69660008867593E-3</v>
      </c>
      <c r="C159">
        <v>1.67987122339752E-3</v>
      </c>
      <c r="D159">
        <v>0.99915133984363103</v>
      </c>
      <c r="E159">
        <v>101.41752357126499</v>
      </c>
      <c r="F159" s="17">
        <v>9.8245740071870306E-45</v>
      </c>
      <c r="G159">
        <v>119351</v>
      </c>
      <c r="H159">
        <v>119351</v>
      </c>
      <c r="I159">
        <v>119354</v>
      </c>
      <c r="J159" t="s">
        <v>198</v>
      </c>
      <c r="K159">
        <v>0.13160269862133001</v>
      </c>
      <c r="L159">
        <v>9.1142261984910999E-3</v>
      </c>
      <c r="M159" s="17">
        <v>2.92962814893656E-47</v>
      </c>
      <c r="N159" t="s">
        <v>394</v>
      </c>
      <c r="O159" t="b">
        <v>0</v>
      </c>
      <c r="P159" t="s">
        <v>382</v>
      </c>
      <c r="Q159" t="s">
        <v>382</v>
      </c>
      <c r="R159" t="s">
        <v>382</v>
      </c>
      <c r="X159" t="str">
        <f t="shared" si="18"/>
        <v>grade4_all_grade_t8_ra_basic_zstrategy</v>
      </c>
      <c r="Y159">
        <f t="shared" si="19"/>
        <v>119354</v>
      </c>
      <c r="Z159" t="str">
        <f t="shared" si="20"/>
        <v>zstrategy ~ relative_age + I(relative_age^2) | 0 | 0 | school_id</v>
      </c>
      <c r="AA159" t="str">
        <f t="shared" si="21"/>
        <v>0.132</v>
      </c>
      <c r="AB159" t="str">
        <f t="shared" si="22"/>
        <v>0.009</v>
      </c>
      <c r="AC159" t="str">
        <f t="shared" si="23"/>
        <v>NA</v>
      </c>
      <c r="AD159" t="str">
        <f t="shared" si="24"/>
        <v>NA, NA</v>
      </c>
      <c r="AE159" t="str">
        <f t="shared" si="25"/>
        <v>0.132
(0.009)</v>
      </c>
      <c r="AF159" t="str">
        <f t="shared" si="26"/>
        <v>0.132
(0.009, NA)</v>
      </c>
    </row>
    <row r="160" spans="1:32">
      <c r="A160">
        <v>159</v>
      </c>
      <c r="B160">
        <v>1.7710180112884999E-3</v>
      </c>
      <c r="C160">
        <v>1.75507975416367E-3</v>
      </c>
      <c r="D160">
        <v>0.99911409858370104</v>
      </c>
      <c r="E160">
        <v>111.117420017228</v>
      </c>
      <c r="F160" s="17">
        <v>6.0964287797755102E-49</v>
      </c>
      <c r="G160">
        <v>125262</v>
      </c>
      <c r="H160">
        <v>125262</v>
      </c>
      <c r="I160">
        <v>125265</v>
      </c>
      <c r="J160" t="s">
        <v>198</v>
      </c>
      <c r="K160">
        <v>0.134869445679761</v>
      </c>
      <c r="L160">
        <v>8.88944446271237E-3</v>
      </c>
      <c r="M160" s="17">
        <v>5.4311913085375603E-52</v>
      </c>
      <c r="N160" t="s">
        <v>395</v>
      </c>
      <c r="O160" t="b">
        <v>0</v>
      </c>
      <c r="P160" t="s">
        <v>382</v>
      </c>
      <c r="Q160" t="s">
        <v>382</v>
      </c>
      <c r="R160" t="s">
        <v>382</v>
      </c>
      <c r="X160" t="str">
        <f t="shared" si="18"/>
        <v>grade5_all_grade_t8_ra_basic_zstrategy</v>
      </c>
      <c r="Y160">
        <f t="shared" si="19"/>
        <v>125265</v>
      </c>
      <c r="Z160" t="str">
        <f t="shared" si="20"/>
        <v>zstrategy ~ relative_age + I(relative_age^2) | 0 | 0 | school_id</v>
      </c>
      <c r="AA160" t="str">
        <f t="shared" si="21"/>
        <v>0.135</v>
      </c>
      <c r="AB160" t="str">
        <f t="shared" si="22"/>
        <v>0.009</v>
      </c>
      <c r="AC160" t="str">
        <f t="shared" si="23"/>
        <v>NA</v>
      </c>
      <c r="AD160" t="str">
        <f t="shared" si="24"/>
        <v>NA, NA</v>
      </c>
      <c r="AE160" t="str">
        <f t="shared" si="25"/>
        <v>0.135
(0.009)</v>
      </c>
      <c r="AF160" t="str">
        <f t="shared" si="26"/>
        <v>0.135
(0.009, NA)</v>
      </c>
    </row>
    <row r="161" spans="1:32">
      <c r="A161">
        <v>160</v>
      </c>
      <c r="B161">
        <v>1.2034299512085401E-3</v>
      </c>
      <c r="C161">
        <v>1.18803186949956E-3</v>
      </c>
      <c r="D161">
        <v>0.999398103884932</v>
      </c>
      <c r="E161">
        <v>78.154537296146998</v>
      </c>
      <c r="F161" s="17">
        <v>1.1976981387872299E-34</v>
      </c>
      <c r="G161">
        <v>129730</v>
      </c>
      <c r="H161">
        <v>129730</v>
      </c>
      <c r="I161">
        <v>129733</v>
      </c>
      <c r="J161" t="s">
        <v>198</v>
      </c>
      <c r="K161">
        <v>0.11128206557441001</v>
      </c>
      <c r="L161">
        <v>8.9798461479958895E-3</v>
      </c>
      <c r="M161" s="17">
        <v>2.8722622882951299E-35</v>
      </c>
      <c r="N161" t="s">
        <v>396</v>
      </c>
      <c r="O161" t="b">
        <v>0</v>
      </c>
      <c r="P161" t="s">
        <v>382</v>
      </c>
      <c r="Q161" t="s">
        <v>382</v>
      </c>
      <c r="R161" t="s">
        <v>382</v>
      </c>
      <c r="X161" t="str">
        <f t="shared" si="18"/>
        <v>grade6_all_grade_t8_ra_basic_zstrategy</v>
      </c>
      <c r="Y161">
        <f t="shared" si="19"/>
        <v>129733</v>
      </c>
      <c r="Z161" t="str">
        <f t="shared" si="20"/>
        <v>zstrategy ~ relative_age + I(relative_age^2) | 0 | 0 | school_id</v>
      </c>
      <c r="AA161" t="str">
        <f t="shared" si="21"/>
        <v>0.111</v>
      </c>
      <c r="AB161" t="str">
        <f t="shared" si="22"/>
        <v>0.009</v>
      </c>
      <c r="AC161" t="str">
        <f t="shared" si="23"/>
        <v>NA</v>
      </c>
      <c r="AD161" t="str">
        <f t="shared" si="24"/>
        <v>NA, NA</v>
      </c>
      <c r="AE161" t="str">
        <f t="shared" si="25"/>
        <v>0.111
(0.009)</v>
      </c>
      <c r="AF161" t="str">
        <f t="shared" si="26"/>
        <v>0.111
(0.009, NA)</v>
      </c>
    </row>
    <row r="162" spans="1:32">
      <c r="A162">
        <v>161</v>
      </c>
      <c r="B162">
        <v>1.1936953169240101E-3</v>
      </c>
      <c r="C162">
        <v>1.1777468233880001E-3</v>
      </c>
      <c r="D162">
        <v>0.99940297412156298</v>
      </c>
      <c r="E162">
        <v>74.846901008219902</v>
      </c>
      <c r="F162" s="17">
        <v>3.26446876594634E-33</v>
      </c>
      <c r="G162">
        <v>125254</v>
      </c>
      <c r="H162">
        <v>125254</v>
      </c>
      <c r="I162">
        <v>125257</v>
      </c>
      <c r="J162" t="s">
        <v>198</v>
      </c>
      <c r="K162">
        <v>0.10874117713517201</v>
      </c>
      <c r="L162">
        <v>9.2769499803324398E-3</v>
      </c>
      <c r="M162" s="17">
        <v>9.872800641943479E-32</v>
      </c>
      <c r="N162" t="s">
        <v>397</v>
      </c>
      <c r="O162" t="b">
        <v>0</v>
      </c>
      <c r="P162" t="s">
        <v>382</v>
      </c>
      <c r="Q162" t="s">
        <v>382</v>
      </c>
      <c r="R162" t="s">
        <v>382</v>
      </c>
      <c r="X162" t="str">
        <f t="shared" si="18"/>
        <v>grade7_all_grade_t8_ra_basic_zstrategy</v>
      </c>
      <c r="Y162">
        <f t="shared" si="19"/>
        <v>125257</v>
      </c>
      <c r="Z162" t="str">
        <f t="shared" si="20"/>
        <v>zstrategy ~ relative_age + I(relative_age^2) | 0 | 0 | school_id</v>
      </c>
      <c r="AA162" t="str">
        <f t="shared" si="21"/>
        <v>0.109</v>
      </c>
      <c r="AB162" t="str">
        <f t="shared" si="22"/>
        <v>0.009</v>
      </c>
      <c r="AC162" t="str">
        <f t="shared" si="23"/>
        <v>NA</v>
      </c>
      <c r="AD162" t="str">
        <f t="shared" si="24"/>
        <v>NA, NA</v>
      </c>
      <c r="AE162" t="str">
        <f t="shared" si="25"/>
        <v>0.109
(0.009)</v>
      </c>
      <c r="AF162" t="str">
        <f t="shared" si="26"/>
        <v>0.109
(0.009, NA)</v>
      </c>
    </row>
    <row r="163" spans="1:32">
      <c r="A163">
        <v>162</v>
      </c>
      <c r="B163">
        <v>7.8517655132774599E-4</v>
      </c>
      <c r="C163">
        <v>7.6957174402747497E-4</v>
      </c>
      <c r="D163">
        <v>0.99960733463127205</v>
      </c>
      <c r="E163">
        <v>50.316324721214002</v>
      </c>
      <c r="F163" s="17">
        <v>1.43376821792423E-22</v>
      </c>
      <c r="G163">
        <v>128065</v>
      </c>
      <c r="H163">
        <v>128065</v>
      </c>
      <c r="I163">
        <v>128068</v>
      </c>
      <c r="J163" t="s">
        <v>198</v>
      </c>
      <c r="K163">
        <v>8.9739868238166404E-2</v>
      </c>
      <c r="L163">
        <v>8.9240847505936693E-3</v>
      </c>
      <c r="M163" s="17">
        <v>8.6510967857976902E-24</v>
      </c>
      <c r="N163" t="s">
        <v>398</v>
      </c>
      <c r="O163" t="b">
        <v>0</v>
      </c>
      <c r="P163" t="s">
        <v>382</v>
      </c>
      <c r="Q163" t="s">
        <v>382</v>
      </c>
      <c r="R163" t="s">
        <v>382</v>
      </c>
      <c r="X163" t="str">
        <f t="shared" si="18"/>
        <v>grade8_all_grade_t8_ra_basic_zstrategy</v>
      </c>
      <c r="Y163">
        <f t="shared" si="19"/>
        <v>128068</v>
      </c>
      <c r="Z163" t="str">
        <f t="shared" si="20"/>
        <v>zstrategy ~ relative_age + I(relative_age^2) | 0 | 0 | school_id</v>
      </c>
      <c r="AA163" t="str">
        <f t="shared" si="21"/>
        <v>0.090</v>
      </c>
      <c r="AB163" t="str">
        <f t="shared" si="22"/>
        <v>0.009</v>
      </c>
      <c r="AC163" t="str">
        <f t="shared" si="23"/>
        <v>NA</v>
      </c>
      <c r="AD163" t="str">
        <f t="shared" si="24"/>
        <v>NA, NA</v>
      </c>
      <c r="AE163" t="str">
        <f t="shared" si="25"/>
        <v>0.090
(0.009)</v>
      </c>
      <c r="AF163" t="str">
        <f t="shared" si="26"/>
        <v>0.090
(0.009, NA)</v>
      </c>
    </row>
    <row r="164" spans="1:32">
      <c r="A164">
        <v>163</v>
      </c>
      <c r="B164">
        <v>1.1897884165356001E-3</v>
      </c>
      <c r="C164">
        <v>1.1745844373049999E-3</v>
      </c>
      <c r="D164">
        <v>0.99940492873679299</v>
      </c>
      <c r="E164">
        <v>78.255067208389406</v>
      </c>
      <c r="F164" s="17">
        <v>1.08263503155569E-34</v>
      </c>
      <c r="G164">
        <v>131388</v>
      </c>
      <c r="H164">
        <v>131388</v>
      </c>
      <c r="I164">
        <v>131391</v>
      </c>
      <c r="J164" t="s">
        <v>198</v>
      </c>
      <c r="K164">
        <v>0.110919141851667</v>
      </c>
      <c r="L164">
        <v>8.7467377905501801E-3</v>
      </c>
      <c r="M164" s="17">
        <v>7.5170950853463299E-37</v>
      </c>
      <c r="N164" t="s">
        <v>399</v>
      </c>
      <c r="O164" t="b">
        <v>0</v>
      </c>
      <c r="P164" t="s">
        <v>382</v>
      </c>
      <c r="Q164" t="s">
        <v>382</v>
      </c>
      <c r="R164" t="s">
        <v>382</v>
      </c>
      <c r="X164" t="str">
        <f t="shared" si="18"/>
        <v>grade9_all_grade_t8_ra_basic_zstrategy</v>
      </c>
      <c r="Y164">
        <f t="shared" si="19"/>
        <v>131391</v>
      </c>
      <c r="Z164" t="str">
        <f t="shared" si="20"/>
        <v>zstrategy ~ relative_age + I(relative_age^2) | 0 | 0 | school_id</v>
      </c>
      <c r="AA164" t="str">
        <f t="shared" si="21"/>
        <v>0.111</v>
      </c>
      <c r="AB164" t="str">
        <f t="shared" si="22"/>
        <v>0.009</v>
      </c>
      <c r="AC164" t="str">
        <f t="shared" si="23"/>
        <v>NA</v>
      </c>
      <c r="AD164" t="str">
        <f t="shared" si="24"/>
        <v>NA, NA</v>
      </c>
      <c r="AE164" t="str">
        <f t="shared" si="25"/>
        <v>0.111
(0.009)</v>
      </c>
      <c r="AF164" t="str">
        <f t="shared" si="26"/>
        <v>0.111
(0.009, NA)</v>
      </c>
    </row>
    <row r="165" spans="1:32">
      <c r="A165">
        <v>164</v>
      </c>
      <c r="B165">
        <v>1.39440591599917E-3</v>
      </c>
      <c r="C165">
        <v>1.37443520206748E-3</v>
      </c>
      <c r="D165">
        <v>0.99792279812533802</v>
      </c>
      <c r="E165">
        <v>69.822537179577793</v>
      </c>
      <c r="F165" s="17">
        <v>4.9843540947805302E-31</v>
      </c>
      <c r="G165">
        <v>100007</v>
      </c>
      <c r="H165">
        <v>100007</v>
      </c>
      <c r="I165">
        <v>100010</v>
      </c>
      <c r="J165" t="s">
        <v>198</v>
      </c>
      <c r="K165">
        <v>0.14439039545173499</v>
      </c>
      <c r="L165">
        <v>1.2304115367700199E-2</v>
      </c>
      <c r="M165" s="17">
        <v>8.4196691028323602E-32</v>
      </c>
      <c r="N165" t="s">
        <v>666</v>
      </c>
      <c r="O165" t="b">
        <v>0</v>
      </c>
      <c r="P165" t="s">
        <v>382</v>
      </c>
      <c r="Q165" t="s">
        <v>382</v>
      </c>
      <c r="R165" t="s">
        <v>382</v>
      </c>
      <c r="X165" t="str">
        <f t="shared" si="18"/>
        <v>grade4_not_apr_march_grade_t8_ra_basic_zstrategy</v>
      </c>
      <c r="Y165">
        <f t="shared" si="19"/>
        <v>100010</v>
      </c>
      <c r="Z165" t="str">
        <f t="shared" si="20"/>
        <v>zstrategy ~ relative_age + I(relative_age^2) | 0 | 0 | school_id</v>
      </c>
      <c r="AA165" t="str">
        <f t="shared" si="21"/>
        <v>0.144</v>
      </c>
      <c r="AB165" t="str">
        <f t="shared" si="22"/>
        <v>0.012</v>
      </c>
      <c r="AC165" t="str">
        <f t="shared" si="23"/>
        <v>NA</v>
      </c>
      <c r="AD165" t="str">
        <f t="shared" si="24"/>
        <v>NA, NA</v>
      </c>
      <c r="AE165" t="str">
        <f t="shared" si="25"/>
        <v>0.144
(0.012)</v>
      </c>
      <c r="AF165" t="str">
        <f t="shared" si="26"/>
        <v>0.144
(0.012, NA)</v>
      </c>
    </row>
    <row r="166" spans="1:32">
      <c r="A166">
        <v>165</v>
      </c>
      <c r="B166">
        <v>1.7291054316632901E-3</v>
      </c>
      <c r="C166">
        <v>1.71004427504207E-3</v>
      </c>
      <c r="D166">
        <v>0.99806005176537904</v>
      </c>
      <c r="E166">
        <v>90.713562981546701</v>
      </c>
      <c r="F166" s="17">
        <v>4.3419025916709902E-40</v>
      </c>
      <c r="G166">
        <v>104744</v>
      </c>
      <c r="H166">
        <v>104744</v>
      </c>
      <c r="I166">
        <v>104747</v>
      </c>
      <c r="J166" t="s">
        <v>198</v>
      </c>
      <c r="K166">
        <v>0.159650079250093</v>
      </c>
      <c r="L166">
        <v>1.20655540008077E-2</v>
      </c>
      <c r="M166" s="17">
        <v>5.7425210433282297E-40</v>
      </c>
      <c r="N166" t="s">
        <v>667</v>
      </c>
      <c r="O166" t="b">
        <v>0</v>
      </c>
      <c r="P166" t="s">
        <v>382</v>
      </c>
      <c r="Q166" t="s">
        <v>382</v>
      </c>
      <c r="R166" t="s">
        <v>382</v>
      </c>
      <c r="X166" t="str">
        <f t="shared" si="18"/>
        <v>grade5_not_apr_march_grade_t8_ra_basic_zstrategy</v>
      </c>
      <c r="Y166">
        <f t="shared" si="19"/>
        <v>104747</v>
      </c>
      <c r="Z166" t="str">
        <f t="shared" si="20"/>
        <v>zstrategy ~ relative_age + I(relative_age^2) | 0 | 0 | school_id</v>
      </c>
      <c r="AA166" t="str">
        <f t="shared" si="21"/>
        <v>0.160</v>
      </c>
      <c r="AB166" t="str">
        <f t="shared" si="22"/>
        <v>0.012</v>
      </c>
      <c r="AC166" t="str">
        <f t="shared" si="23"/>
        <v>NA</v>
      </c>
      <c r="AD166" t="str">
        <f t="shared" si="24"/>
        <v>NA, NA</v>
      </c>
      <c r="AE166" t="str">
        <f t="shared" si="25"/>
        <v>0.160
(0.012)</v>
      </c>
      <c r="AF166" t="str">
        <f t="shared" si="26"/>
        <v>0.160
(0.012, NA)</v>
      </c>
    </row>
    <row r="167" spans="1:32">
      <c r="A167">
        <v>166</v>
      </c>
      <c r="B167">
        <v>1.06617720532192E-3</v>
      </c>
      <c r="C167">
        <v>1.04778673028971E-3</v>
      </c>
      <c r="D167">
        <v>0.99944745134719604</v>
      </c>
      <c r="E167">
        <v>57.974424448514696</v>
      </c>
      <c r="F167" s="17">
        <v>6.8462733223007005E-26</v>
      </c>
      <c r="G167">
        <v>108636</v>
      </c>
      <c r="H167">
        <v>108636</v>
      </c>
      <c r="I167">
        <v>108639</v>
      </c>
      <c r="J167" t="s">
        <v>198</v>
      </c>
      <c r="K167">
        <v>0.12575236497571601</v>
      </c>
      <c r="L167">
        <v>1.1543881140041999E-2</v>
      </c>
      <c r="M167" s="17">
        <v>1.23896061905028E-27</v>
      </c>
      <c r="N167" t="s">
        <v>668</v>
      </c>
      <c r="O167" t="b">
        <v>0</v>
      </c>
      <c r="P167" t="s">
        <v>382</v>
      </c>
      <c r="Q167" t="s">
        <v>382</v>
      </c>
      <c r="R167" t="s">
        <v>382</v>
      </c>
      <c r="X167" t="str">
        <f t="shared" si="18"/>
        <v>grade6_not_apr_march_grade_t8_ra_basic_zstrategy</v>
      </c>
      <c r="Y167">
        <f t="shared" si="19"/>
        <v>108639</v>
      </c>
      <c r="Z167" t="str">
        <f t="shared" si="20"/>
        <v>zstrategy ~ relative_age + I(relative_age^2) | 0 | 0 | school_id</v>
      </c>
      <c r="AA167" t="str">
        <f t="shared" si="21"/>
        <v>0.126</v>
      </c>
      <c r="AB167" t="str">
        <f t="shared" si="22"/>
        <v>0.012</v>
      </c>
      <c r="AC167" t="str">
        <f t="shared" si="23"/>
        <v>NA</v>
      </c>
      <c r="AD167" t="str">
        <f t="shared" si="24"/>
        <v>NA, NA</v>
      </c>
      <c r="AE167" t="str">
        <f t="shared" si="25"/>
        <v>0.126
(0.012)</v>
      </c>
      <c r="AF167" t="str">
        <f t="shared" si="26"/>
        <v>0.126
(0.012, NA)</v>
      </c>
    </row>
    <row r="168" spans="1:32">
      <c r="A168">
        <v>167</v>
      </c>
      <c r="B168">
        <v>1.00691780399403E-3</v>
      </c>
      <c r="C168">
        <v>9.8788610175559711E-4</v>
      </c>
      <c r="D168">
        <v>0.99973300710625801</v>
      </c>
      <c r="E168">
        <v>52.907395848293199</v>
      </c>
      <c r="F168" s="17">
        <v>1.0818872121321E-23</v>
      </c>
      <c r="G168">
        <v>104982</v>
      </c>
      <c r="H168">
        <v>104982</v>
      </c>
      <c r="I168">
        <v>104985</v>
      </c>
      <c r="J168" t="s">
        <v>198</v>
      </c>
      <c r="K168">
        <v>0.119217593164679</v>
      </c>
      <c r="L168">
        <v>1.17390360413958E-2</v>
      </c>
      <c r="M168" s="17">
        <v>3.1270518593352801E-24</v>
      </c>
      <c r="N168" t="s">
        <v>669</v>
      </c>
      <c r="O168" t="b">
        <v>0</v>
      </c>
      <c r="P168" t="s">
        <v>382</v>
      </c>
      <c r="Q168" t="s">
        <v>382</v>
      </c>
      <c r="R168" t="s">
        <v>382</v>
      </c>
      <c r="X168" t="str">
        <f t="shared" si="18"/>
        <v>grade7_not_apr_march_grade_t8_ra_basic_zstrategy</v>
      </c>
      <c r="Y168">
        <f t="shared" si="19"/>
        <v>104985</v>
      </c>
      <c r="Z168" t="str">
        <f t="shared" si="20"/>
        <v>zstrategy ~ relative_age + I(relative_age^2) | 0 | 0 | school_id</v>
      </c>
      <c r="AA168" t="str">
        <f t="shared" si="21"/>
        <v>0.119</v>
      </c>
      <c r="AB168" t="str">
        <f t="shared" si="22"/>
        <v>0.012</v>
      </c>
      <c r="AC168" t="str">
        <f t="shared" si="23"/>
        <v>NA</v>
      </c>
      <c r="AD168" t="str">
        <f t="shared" si="24"/>
        <v>NA, NA</v>
      </c>
      <c r="AE168" t="str">
        <f t="shared" si="25"/>
        <v>0.119
(0.012)</v>
      </c>
      <c r="AF168" t="str">
        <f t="shared" si="26"/>
        <v>0.119
(0.012, NA)</v>
      </c>
    </row>
    <row r="169" spans="1:32">
      <c r="A169">
        <v>168</v>
      </c>
      <c r="B169">
        <v>7.4219465790108295E-4</v>
      </c>
      <c r="C169">
        <v>7.2360761887024804E-4</v>
      </c>
      <c r="D169">
        <v>0.99953179236417899</v>
      </c>
      <c r="E169">
        <v>39.930763402703498</v>
      </c>
      <c r="F169" s="17">
        <v>4.62090298913125E-18</v>
      </c>
      <c r="G169">
        <v>107522</v>
      </c>
      <c r="H169">
        <v>107522</v>
      </c>
      <c r="I169">
        <v>107525</v>
      </c>
      <c r="J169" t="s">
        <v>198</v>
      </c>
      <c r="K169">
        <v>0.105099923101897</v>
      </c>
      <c r="L169">
        <v>1.09044132390698E-2</v>
      </c>
      <c r="M169" s="17">
        <v>5.5096847989924396E-22</v>
      </c>
      <c r="N169" t="s">
        <v>670</v>
      </c>
      <c r="O169" t="b">
        <v>0</v>
      </c>
      <c r="P169" t="s">
        <v>382</v>
      </c>
      <c r="Q169" t="s">
        <v>382</v>
      </c>
      <c r="R169" t="s">
        <v>382</v>
      </c>
      <c r="X169" t="str">
        <f t="shared" si="18"/>
        <v>grade8_not_apr_march_grade_t8_ra_basic_zstrategy</v>
      </c>
      <c r="Y169">
        <f t="shared" si="19"/>
        <v>107525</v>
      </c>
      <c r="Z169" t="str">
        <f t="shared" si="20"/>
        <v>zstrategy ~ relative_age + I(relative_age^2) | 0 | 0 | school_id</v>
      </c>
      <c r="AA169" t="str">
        <f t="shared" si="21"/>
        <v>0.105</v>
      </c>
      <c r="AB169" t="str">
        <f t="shared" si="22"/>
        <v>0.011</v>
      </c>
      <c r="AC169" t="str">
        <f t="shared" si="23"/>
        <v>NA</v>
      </c>
      <c r="AD169" t="str">
        <f t="shared" si="24"/>
        <v>NA, NA</v>
      </c>
      <c r="AE169" t="str">
        <f t="shared" si="25"/>
        <v>0.105
(0.011)</v>
      </c>
      <c r="AF169" t="str">
        <f t="shared" si="26"/>
        <v>0.105
(0.011, NA)</v>
      </c>
    </row>
    <row r="170" spans="1:32">
      <c r="A170">
        <v>169</v>
      </c>
      <c r="B170">
        <v>9.9470656946691193E-4</v>
      </c>
      <c r="C170">
        <v>9.76597657474376E-4</v>
      </c>
      <c r="D170">
        <v>1.00003182332709</v>
      </c>
      <c r="E170">
        <v>54.929118319343701</v>
      </c>
      <c r="F170" s="17">
        <v>1.4336908779166299E-24</v>
      </c>
      <c r="G170">
        <v>110333</v>
      </c>
      <c r="H170">
        <v>110333</v>
      </c>
      <c r="I170">
        <v>110336</v>
      </c>
      <c r="J170" t="s">
        <v>198</v>
      </c>
      <c r="K170">
        <v>0.122190456796773</v>
      </c>
      <c r="L170">
        <v>1.1415143128384E-2</v>
      </c>
      <c r="M170" s="17">
        <v>9.7222854439216299E-27</v>
      </c>
      <c r="N170" t="s">
        <v>671</v>
      </c>
      <c r="O170" t="b">
        <v>0</v>
      </c>
      <c r="P170" t="s">
        <v>382</v>
      </c>
      <c r="Q170" t="s">
        <v>382</v>
      </c>
      <c r="R170" t="s">
        <v>382</v>
      </c>
      <c r="X170" t="str">
        <f t="shared" si="18"/>
        <v>grade9_not_apr_march_grade_t8_ra_basic_zstrategy</v>
      </c>
      <c r="Y170">
        <f t="shared" si="19"/>
        <v>110336</v>
      </c>
      <c r="Z170" t="str">
        <f t="shared" si="20"/>
        <v>zstrategy ~ relative_age + I(relative_age^2) | 0 | 0 | school_id</v>
      </c>
      <c r="AA170" t="str">
        <f t="shared" si="21"/>
        <v>0.122</v>
      </c>
      <c r="AB170" t="str">
        <f t="shared" si="22"/>
        <v>0.011</v>
      </c>
      <c r="AC170" t="str">
        <f t="shared" si="23"/>
        <v>NA</v>
      </c>
      <c r="AD170" t="str">
        <f t="shared" si="24"/>
        <v>NA, NA</v>
      </c>
      <c r="AE170" t="str">
        <f t="shared" si="25"/>
        <v>0.122
(0.011)</v>
      </c>
      <c r="AF170" t="str">
        <f t="shared" si="26"/>
        <v>0.122
(0.011, NA)</v>
      </c>
    </row>
    <row r="171" spans="1:32">
      <c r="A171">
        <v>170</v>
      </c>
      <c r="B171">
        <v>5.5009248593445699E-2</v>
      </c>
      <c r="C171">
        <v>4.92092917372818E-2</v>
      </c>
      <c r="D171">
        <v>0.97499289094550101</v>
      </c>
      <c r="E171">
        <v>9.4844237565295</v>
      </c>
      <c r="F171">
        <v>0</v>
      </c>
      <c r="G171">
        <v>117473</v>
      </c>
      <c r="H171">
        <v>117473</v>
      </c>
      <c r="I171">
        <v>118195</v>
      </c>
      <c r="J171" t="s">
        <v>220</v>
      </c>
      <c r="K171">
        <v>0.123902657199121</v>
      </c>
      <c r="L171">
        <v>8.96557450629497E-3</v>
      </c>
      <c r="M171" s="17">
        <v>1.93543824446851E-43</v>
      </c>
      <c r="N171" t="s">
        <v>400</v>
      </c>
      <c r="O171" t="b">
        <v>0</v>
      </c>
      <c r="P171" t="s">
        <v>382</v>
      </c>
      <c r="Q171" t="s">
        <v>382</v>
      </c>
      <c r="R171" t="s">
        <v>382</v>
      </c>
      <c r="X171" t="str">
        <f t="shared" si="18"/>
        <v>grade4_all_grade_t8_ra_cont_zstrategy</v>
      </c>
      <c r="Y171">
        <f t="shared" si="19"/>
        <v>118195</v>
      </c>
      <c r="Z171" t="str">
        <f t="shared" si="20"/>
        <v>zstrategy ~ relative_age + I(relative_age^2) + as.factor(sex) +      as.factor(book) + as.factor(year) | as.factor(school_id) |      0 | school_id</v>
      </c>
      <c r="AA171" t="str">
        <f t="shared" si="21"/>
        <v>0.124</v>
      </c>
      <c r="AB171" t="str">
        <f t="shared" si="22"/>
        <v>0.009</v>
      </c>
      <c r="AC171" t="str">
        <f t="shared" si="23"/>
        <v>NA</v>
      </c>
      <c r="AD171" t="str">
        <f t="shared" si="24"/>
        <v>NA, NA</v>
      </c>
      <c r="AE171" t="str">
        <f t="shared" si="25"/>
        <v>0.124
(0.009)</v>
      </c>
      <c r="AF171" t="str">
        <f t="shared" si="26"/>
        <v>0.124
(0.009, NA)</v>
      </c>
    </row>
    <row r="172" spans="1:32">
      <c r="A172">
        <v>171</v>
      </c>
      <c r="B172">
        <v>6.9044541172210705E-2</v>
      </c>
      <c r="C172">
        <v>6.3629004577615195E-2</v>
      </c>
      <c r="D172">
        <v>0.96705836329223904</v>
      </c>
      <c r="E172">
        <v>12.7493444031224</v>
      </c>
      <c r="F172">
        <v>0</v>
      </c>
      <c r="G172">
        <v>124287</v>
      </c>
      <c r="H172">
        <v>124287</v>
      </c>
      <c r="I172">
        <v>125011</v>
      </c>
      <c r="J172" t="s">
        <v>220</v>
      </c>
      <c r="K172">
        <v>0.12988415082673199</v>
      </c>
      <c r="L172">
        <v>8.6532070659422304E-3</v>
      </c>
      <c r="M172" s="17">
        <v>6.3201333368773599E-51</v>
      </c>
      <c r="N172" t="s">
        <v>401</v>
      </c>
      <c r="O172" t="b">
        <v>0</v>
      </c>
      <c r="P172" t="s">
        <v>382</v>
      </c>
      <c r="Q172" t="s">
        <v>382</v>
      </c>
      <c r="R172" t="s">
        <v>382</v>
      </c>
      <c r="X172" t="str">
        <f t="shared" si="18"/>
        <v>grade5_all_grade_t8_ra_cont_zstrategy</v>
      </c>
      <c r="Y172">
        <f t="shared" si="19"/>
        <v>125011</v>
      </c>
      <c r="Z172" t="str">
        <f t="shared" si="20"/>
        <v>zstrategy ~ relative_age + I(relative_age^2) + as.factor(sex) +      as.factor(book) + as.factor(year) | as.factor(school_id) |      0 | school_id</v>
      </c>
      <c r="AA172" t="str">
        <f t="shared" si="21"/>
        <v>0.130</v>
      </c>
      <c r="AB172" t="str">
        <f t="shared" si="22"/>
        <v>0.009</v>
      </c>
      <c r="AC172" t="str">
        <f t="shared" si="23"/>
        <v>NA</v>
      </c>
      <c r="AD172" t="str">
        <f t="shared" si="24"/>
        <v>NA, NA</v>
      </c>
      <c r="AE172" t="str">
        <f t="shared" si="25"/>
        <v>0.130
(0.009)</v>
      </c>
      <c r="AF172" t="str">
        <f t="shared" si="26"/>
        <v>0.130
(0.009, NA)</v>
      </c>
    </row>
    <row r="173" spans="1:32">
      <c r="A173">
        <v>172</v>
      </c>
      <c r="B173">
        <v>7.9676653310946796E-2</v>
      </c>
      <c r="C173">
        <v>7.4504812561128203E-2</v>
      </c>
      <c r="D173">
        <v>0.96185187809264205</v>
      </c>
      <c r="E173">
        <v>15.405859763516901</v>
      </c>
      <c r="F173">
        <v>0</v>
      </c>
      <c r="G173">
        <v>128835</v>
      </c>
      <c r="H173">
        <v>128835</v>
      </c>
      <c r="I173">
        <v>129560</v>
      </c>
      <c r="J173" t="s">
        <v>220</v>
      </c>
      <c r="K173">
        <v>0.110884169524347</v>
      </c>
      <c r="L173">
        <v>8.8085065737882103E-3</v>
      </c>
      <c r="M173" s="17">
        <v>2.4487442243866401E-36</v>
      </c>
      <c r="N173" t="s">
        <v>402</v>
      </c>
      <c r="O173" t="b">
        <v>0</v>
      </c>
      <c r="P173" t="s">
        <v>382</v>
      </c>
      <c r="Q173" t="s">
        <v>382</v>
      </c>
      <c r="R173" t="s">
        <v>382</v>
      </c>
      <c r="X173" t="str">
        <f t="shared" si="18"/>
        <v>grade6_all_grade_t8_ra_cont_zstrategy</v>
      </c>
      <c r="Y173">
        <f t="shared" si="19"/>
        <v>129560</v>
      </c>
      <c r="Z173" t="str">
        <f t="shared" si="20"/>
        <v>zstrategy ~ relative_age + I(relative_age^2) + as.factor(sex) +      as.factor(book) + as.factor(year) | as.factor(school_id) |      0 | school_id</v>
      </c>
      <c r="AA173" t="str">
        <f t="shared" si="21"/>
        <v>0.111</v>
      </c>
      <c r="AB173" t="str">
        <f t="shared" si="22"/>
        <v>0.009</v>
      </c>
      <c r="AC173" t="str">
        <f t="shared" si="23"/>
        <v>NA</v>
      </c>
      <c r="AD173" t="str">
        <f t="shared" si="24"/>
        <v>NA, NA</v>
      </c>
      <c r="AE173" t="str">
        <f t="shared" si="25"/>
        <v>0.111
(0.009)</v>
      </c>
      <c r="AF173" t="str">
        <f t="shared" si="26"/>
        <v>0.111
(0.009, NA)</v>
      </c>
    </row>
    <row r="174" spans="1:32">
      <c r="A174">
        <v>173</v>
      </c>
      <c r="B174">
        <v>7.2200349494737706E-2</v>
      </c>
      <c r="C174">
        <v>6.9448977994710198E-2</v>
      </c>
      <c r="D174">
        <v>0.96454267585528897</v>
      </c>
      <c r="E174">
        <v>26.2415851490839</v>
      </c>
      <c r="F174">
        <v>0</v>
      </c>
      <c r="G174">
        <v>124769</v>
      </c>
      <c r="H174">
        <v>124769</v>
      </c>
      <c r="I174">
        <v>125140</v>
      </c>
      <c r="J174" t="s">
        <v>220</v>
      </c>
      <c r="K174">
        <v>0.106932377058942</v>
      </c>
      <c r="L174">
        <v>9.0531580305604192E-3</v>
      </c>
      <c r="M174" s="17">
        <v>3.3998554671338202E-32</v>
      </c>
      <c r="N174" t="s">
        <v>403</v>
      </c>
      <c r="O174" t="b">
        <v>0</v>
      </c>
      <c r="P174" t="s">
        <v>382</v>
      </c>
      <c r="Q174" t="s">
        <v>382</v>
      </c>
      <c r="R174" t="s">
        <v>382</v>
      </c>
      <c r="X174" t="str">
        <f t="shared" si="18"/>
        <v>grade7_all_grade_t8_ra_cont_zstrategy</v>
      </c>
      <c r="Y174">
        <f t="shared" si="19"/>
        <v>125140</v>
      </c>
      <c r="Z174" t="str">
        <f t="shared" si="20"/>
        <v>zstrategy ~ relative_age + I(relative_age^2) + as.factor(sex) +      as.factor(book) + as.factor(year) | as.factor(school_id) |      0 | school_id</v>
      </c>
      <c r="AA174" t="str">
        <f t="shared" si="21"/>
        <v>0.107</v>
      </c>
      <c r="AB174" t="str">
        <f t="shared" si="22"/>
        <v>0.009</v>
      </c>
      <c r="AC174" t="str">
        <f t="shared" si="23"/>
        <v>NA</v>
      </c>
      <c r="AD174" t="str">
        <f t="shared" si="24"/>
        <v>NA, NA</v>
      </c>
      <c r="AE174" t="str">
        <f t="shared" si="25"/>
        <v>0.107
(0.009)</v>
      </c>
      <c r="AF174" t="str">
        <f t="shared" si="26"/>
        <v>0.107
(0.009, NA)</v>
      </c>
    </row>
    <row r="175" spans="1:32">
      <c r="A175">
        <v>174</v>
      </c>
      <c r="B175">
        <v>6.2772886337872702E-2</v>
      </c>
      <c r="C175">
        <v>6.0051830852942502E-2</v>
      </c>
      <c r="D175">
        <v>0.96880519917380503</v>
      </c>
      <c r="E175">
        <v>23.069315082152201</v>
      </c>
      <c r="F175">
        <v>0</v>
      </c>
      <c r="G175">
        <v>127441</v>
      </c>
      <c r="H175">
        <v>127441</v>
      </c>
      <c r="I175">
        <v>127812</v>
      </c>
      <c r="J175" t="s">
        <v>220</v>
      </c>
      <c r="K175">
        <v>9.2208696004265997E-2</v>
      </c>
      <c r="L175">
        <v>8.8146153350357297E-3</v>
      </c>
      <c r="M175" s="17">
        <v>1.3062686846389401E-25</v>
      </c>
      <c r="N175" t="s">
        <v>404</v>
      </c>
      <c r="O175" t="b">
        <v>0</v>
      </c>
      <c r="P175" t="s">
        <v>382</v>
      </c>
      <c r="Q175" t="s">
        <v>382</v>
      </c>
      <c r="R175" t="s">
        <v>382</v>
      </c>
      <c r="X175" t="str">
        <f t="shared" si="18"/>
        <v>grade8_all_grade_t8_ra_cont_zstrategy</v>
      </c>
      <c r="Y175">
        <f t="shared" si="19"/>
        <v>127812</v>
      </c>
      <c r="Z175" t="str">
        <f t="shared" si="20"/>
        <v>zstrategy ~ relative_age + I(relative_age^2) + as.factor(sex) +      as.factor(book) + as.factor(year) | as.factor(school_id) |      0 | school_id</v>
      </c>
      <c r="AA175" t="str">
        <f t="shared" si="21"/>
        <v>0.092</v>
      </c>
      <c r="AB175" t="str">
        <f t="shared" si="22"/>
        <v>0.009</v>
      </c>
      <c r="AC175" t="str">
        <f t="shared" si="23"/>
        <v>NA</v>
      </c>
      <c r="AD175" t="str">
        <f t="shared" si="24"/>
        <v>NA, NA</v>
      </c>
      <c r="AE175" t="str">
        <f t="shared" si="25"/>
        <v>0.092
(0.009)</v>
      </c>
      <c r="AF175" t="str">
        <f t="shared" si="26"/>
        <v>0.092
(0.009, NA)</v>
      </c>
    </row>
    <row r="176" spans="1:32">
      <c r="A176">
        <v>175</v>
      </c>
      <c r="B176">
        <v>5.7032704644863402E-2</v>
      </c>
      <c r="C176">
        <v>5.4382362367704301E-2</v>
      </c>
      <c r="D176">
        <v>0.97226820942645398</v>
      </c>
      <c r="E176">
        <v>21.518995918520101</v>
      </c>
      <c r="F176">
        <v>0</v>
      </c>
      <c r="G176">
        <v>130931</v>
      </c>
      <c r="H176">
        <v>130931</v>
      </c>
      <c r="I176">
        <v>131300</v>
      </c>
      <c r="J176" t="s">
        <v>220</v>
      </c>
      <c r="K176">
        <v>0.11189701878985001</v>
      </c>
      <c r="L176">
        <v>8.6055563760024708E-3</v>
      </c>
      <c r="M176" s="17">
        <v>1.1782081199770199E-38</v>
      </c>
      <c r="N176" t="s">
        <v>405</v>
      </c>
      <c r="O176" t="b">
        <v>0</v>
      </c>
      <c r="P176" t="s">
        <v>382</v>
      </c>
      <c r="Q176" t="s">
        <v>382</v>
      </c>
      <c r="R176" t="s">
        <v>382</v>
      </c>
      <c r="X176" t="str">
        <f t="shared" si="18"/>
        <v>grade9_all_grade_t8_ra_cont_zstrategy</v>
      </c>
      <c r="Y176">
        <f t="shared" si="19"/>
        <v>131300</v>
      </c>
      <c r="Z176" t="str">
        <f t="shared" si="20"/>
        <v>zstrategy ~ relative_age + I(relative_age^2) + as.factor(sex) +      as.factor(book) + as.factor(year) | as.factor(school_id) |      0 | school_id</v>
      </c>
      <c r="AA176" t="str">
        <f t="shared" si="21"/>
        <v>0.112</v>
      </c>
      <c r="AB176" t="str">
        <f t="shared" si="22"/>
        <v>0.009</v>
      </c>
      <c r="AC176" t="str">
        <f t="shared" si="23"/>
        <v>NA</v>
      </c>
      <c r="AD176" t="str">
        <f t="shared" si="24"/>
        <v>NA, NA</v>
      </c>
      <c r="AE176" t="str">
        <f t="shared" si="25"/>
        <v>0.112
(0.009)</v>
      </c>
      <c r="AF176" t="str">
        <f t="shared" si="26"/>
        <v>0.112
(0.009, NA)</v>
      </c>
    </row>
    <row r="177" spans="1:32">
      <c r="A177">
        <v>176</v>
      </c>
      <c r="B177">
        <v>5.5941342740162603E-2</v>
      </c>
      <c r="C177">
        <v>4.9020133813584298E-2</v>
      </c>
      <c r="D177">
        <v>0.97392248340513499</v>
      </c>
      <c r="E177">
        <v>8.0825970337842108</v>
      </c>
      <c r="F177">
        <v>0</v>
      </c>
      <c r="G177">
        <v>98345</v>
      </c>
      <c r="H177">
        <v>98345</v>
      </c>
      <c r="I177">
        <v>99067</v>
      </c>
      <c r="J177" t="s">
        <v>220</v>
      </c>
      <c r="K177">
        <v>0.13487616837815999</v>
      </c>
      <c r="L177">
        <v>1.2106313939603101E-2</v>
      </c>
      <c r="M177" s="17">
        <v>7.9244958680523699E-29</v>
      </c>
      <c r="N177" t="s">
        <v>672</v>
      </c>
      <c r="O177" t="b">
        <v>0</v>
      </c>
      <c r="P177" t="s">
        <v>382</v>
      </c>
      <c r="Q177" t="s">
        <v>382</v>
      </c>
      <c r="R177" t="s">
        <v>382</v>
      </c>
      <c r="X177" t="str">
        <f t="shared" si="18"/>
        <v>grade4_not_apr_march_grade_t8_ra_cont_zstrategy</v>
      </c>
      <c r="Y177">
        <f t="shared" si="19"/>
        <v>99067</v>
      </c>
      <c r="Z177" t="str">
        <f t="shared" si="20"/>
        <v>zstrategy ~ relative_age + I(relative_age^2) + as.factor(sex) +      as.factor(book) + as.factor(year) | as.factor(school_id) |      0 | school_id</v>
      </c>
      <c r="AA177" t="str">
        <f t="shared" si="21"/>
        <v>0.135</v>
      </c>
      <c r="AB177" t="str">
        <f t="shared" si="22"/>
        <v>0.012</v>
      </c>
      <c r="AC177" t="str">
        <f t="shared" si="23"/>
        <v>NA</v>
      </c>
      <c r="AD177" t="str">
        <f t="shared" si="24"/>
        <v>NA, NA</v>
      </c>
      <c r="AE177" t="str">
        <f t="shared" si="25"/>
        <v>0.135
(0.012)</v>
      </c>
      <c r="AF177" t="str">
        <f t="shared" si="26"/>
        <v>0.135
(0.012, NA)</v>
      </c>
    </row>
    <row r="178" spans="1:32">
      <c r="A178">
        <v>177</v>
      </c>
      <c r="B178">
        <v>7.0081039158829503E-2</v>
      </c>
      <c r="C178">
        <v>6.3604918593910806E-2</v>
      </c>
      <c r="D178">
        <v>0.96599363517890302</v>
      </c>
      <c r="E178">
        <v>10.821453747859501</v>
      </c>
      <c r="F178">
        <v>0</v>
      </c>
      <c r="G178">
        <v>103817</v>
      </c>
      <c r="H178">
        <v>103817</v>
      </c>
      <c r="I178">
        <v>104541</v>
      </c>
      <c r="J178" t="s">
        <v>220</v>
      </c>
      <c r="K178">
        <v>0.150742736750482</v>
      </c>
      <c r="L178">
        <v>1.1602841495408901E-2</v>
      </c>
      <c r="M178" s="17">
        <v>1.36041724570542E-38</v>
      </c>
      <c r="N178" t="s">
        <v>673</v>
      </c>
      <c r="O178" t="b">
        <v>0</v>
      </c>
      <c r="P178" t="s">
        <v>382</v>
      </c>
      <c r="Q178" t="s">
        <v>382</v>
      </c>
      <c r="R178" t="s">
        <v>382</v>
      </c>
      <c r="X178" t="str">
        <f t="shared" si="18"/>
        <v>grade5_not_apr_march_grade_t8_ra_cont_zstrategy</v>
      </c>
      <c r="Y178">
        <f t="shared" si="19"/>
        <v>104541</v>
      </c>
      <c r="Z178" t="str">
        <f t="shared" si="20"/>
        <v>zstrategy ~ relative_age + I(relative_age^2) + as.factor(sex) +      as.factor(book) + as.factor(year) | as.factor(school_id) |      0 | school_id</v>
      </c>
      <c r="AA178" t="str">
        <f t="shared" si="21"/>
        <v>0.151</v>
      </c>
      <c r="AB178" t="str">
        <f t="shared" si="22"/>
        <v>0.012</v>
      </c>
      <c r="AC178" t="str">
        <f t="shared" si="23"/>
        <v>NA</v>
      </c>
      <c r="AD178" t="str">
        <f t="shared" si="24"/>
        <v>NA, NA</v>
      </c>
      <c r="AE178" t="str">
        <f t="shared" si="25"/>
        <v>0.151
(0.012)</v>
      </c>
      <c r="AF178" t="str">
        <f t="shared" si="26"/>
        <v>0.151
(0.012, NA)</v>
      </c>
    </row>
    <row r="179" spans="1:32">
      <c r="A179">
        <v>178</v>
      </c>
      <c r="B179">
        <v>8.0577353143869296E-2</v>
      </c>
      <c r="C179">
        <v>7.4400375495060803E-2</v>
      </c>
      <c r="D179">
        <v>0.96184442933408998</v>
      </c>
      <c r="E179">
        <v>13.0447862571452</v>
      </c>
      <c r="F179">
        <v>0</v>
      </c>
      <c r="G179">
        <v>107765</v>
      </c>
      <c r="H179">
        <v>107765</v>
      </c>
      <c r="I179">
        <v>108490</v>
      </c>
      <c r="J179" t="s">
        <v>220</v>
      </c>
      <c r="K179">
        <v>0.12275858653688999</v>
      </c>
      <c r="L179">
        <v>1.14592448012821E-2</v>
      </c>
      <c r="M179" s="17">
        <v>8.88078369043293E-27</v>
      </c>
      <c r="N179" t="s">
        <v>674</v>
      </c>
      <c r="O179" t="b">
        <v>0</v>
      </c>
      <c r="P179" t="s">
        <v>382</v>
      </c>
      <c r="Q179" t="s">
        <v>382</v>
      </c>
      <c r="R179" t="s">
        <v>382</v>
      </c>
      <c r="X179" t="str">
        <f t="shared" si="18"/>
        <v>grade6_not_apr_march_grade_t8_ra_cont_zstrategy</v>
      </c>
      <c r="Y179">
        <f t="shared" si="19"/>
        <v>108490</v>
      </c>
      <c r="Z179" t="str">
        <f t="shared" si="20"/>
        <v>zstrategy ~ relative_age + I(relative_age^2) + as.factor(sex) +      as.factor(book) + as.factor(year) | as.factor(school_id) |      0 | school_id</v>
      </c>
      <c r="AA179" t="str">
        <f t="shared" si="21"/>
        <v>0.123</v>
      </c>
      <c r="AB179" t="str">
        <f t="shared" si="22"/>
        <v>0.011</v>
      </c>
      <c r="AC179" t="str">
        <f t="shared" si="23"/>
        <v>NA</v>
      </c>
      <c r="AD179" t="str">
        <f t="shared" si="24"/>
        <v>NA, NA</v>
      </c>
      <c r="AE179" t="str">
        <f t="shared" si="25"/>
        <v>0.123
(0.011)</v>
      </c>
      <c r="AF179" t="str">
        <f t="shared" si="26"/>
        <v>0.123
(0.011, NA)</v>
      </c>
    </row>
    <row r="180" spans="1:32">
      <c r="A180">
        <v>179</v>
      </c>
      <c r="B180">
        <v>7.2574296875417194E-2</v>
      </c>
      <c r="C180">
        <v>6.9290997093035198E-2</v>
      </c>
      <c r="D180">
        <v>0.96481004817719096</v>
      </c>
      <c r="E180">
        <v>22.104072635963899</v>
      </c>
      <c r="F180">
        <v>0</v>
      </c>
      <c r="G180">
        <v>104513</v>
      </c>
      <c r="H180">
        <v>104513</v>
      </c>
      <c r="I180">
        <v>104884</v>
      </c>
      <c r="J180" t="s">
        <v>220</v>
      </c>
      <c r="K180">
        <v>0.114214565639791</v>
      </c>
      <c r="L180">
        <v>1.1467614065281099E-2</v>
      </c>
      <c r="M180" s="17">
        <v>2.28637632131277E-23</v>
      </c>
      <c r="N180" t="s">
        <v>675</v>
      </c>
      <c r="O180" t="b">
        <v>0</v>
      </c>
      <c r="P180" t="s">
        <v>382</v>
      </c>
      <c r="Q180" t="s">
        <v>382</v>
      </c>
      <c r="R180" t="s">
        <v>382</v>
      </c>
      <c r="X180" t="str">
        <f t="shared" si="18"/>
        <v>grade7_not_apr_march_grade_t8_ra_cont_zstrategy</v>
      </c>
      <c r="Y180">
        <f t="shared" si="19"/>
        <v>104884</v>
      </c>
      <c r="Z180" t="str">
        <f t="shared" si="20"/>
        <v>zstrategy ~ relative_age + I(relative_age^2) + as.factor(sex) +      as.factor(book) + as.factor(year) | as.factor(school_id) |      0 | school_id</v>
      </c>
      <c r="AA180" t="str">
        <f t="shared" si="21"/>
        <v>0.114</v>
      </c>
      <c r="AB180" t="str">
        <f t="shared" si="22"/>
        <v>0.011</v>
      </c>
      <c r="AC180" t="str">
        <f t="shared" si="23"/>
        <v>NA</v>
      </c>
      <c r="AD180" t="str">
        <f t="shared" si="24"/>
        <v>NA, NA</v>
      </c>
      <c r="AE180" t="str">
        <f t="shared" si="25"/>
        <v>0.114
(0.011)</v>
      </c>
      <c r="AF180" t="str">
        <f t="shared" si="26"/>
        <v>0.114
(0.011, NA)</v>
      </c>
    </row>
    <row r="181" spans="1:32">
      <c r="A181">
        <v>180</v>
      </c>
      <c r="B181">
        <v>6.3199750786645498E-2</v>
      </c>
      <c r="C181">
        <v>5.9958712391484002E-2</v>
      </c>
      <c r="D181">
        <v>0.96874646044192203</v>
      </c>
      <c r="E181">
        <v>19.4998463705322</v>
      </c>
      <c r="F181">
        <v>0</v>
      </c>
      <c r="G181">
        <v>106946</v>
      </c>
      <c r="H181">
        <v>106946</v>
      </c>
      <c r="I181">
        <v>107317</v>
      </c>
      <c r="J181" t="s">
        <v>220</v>
      </c>
      <c r="K181">
        <v>0.10474189352716599</v>
      </c>
      <c r="L181">
        <v>1.0799405916830001E-2</v>
      </c>
      <c r="M181" s="17">
        <v>3.0489502090125098E-22</v>
      </c>
      <c r="N181" t="s">
        <v>676</v>
      </c>
      <c r="O181" t="b">
        <v>0</v>
      </c>
      <c r="P181" t="s">
        <v>382</v>
      </c>
      <c r="Q181" t="s">
        <v>382</v>
      </c>
      <c r="R181" t="s">
        <v>382</v>
      </c>
      <c r="X181" t="str">
        <f t="shared" si="18"/>
        <v>grade8_not_apr_march_grade_t8_ra_cont_zstrategy</v>
      </c>
      <c r="Y181">
        <f t="shared" si="19"/>
        <v>107317</v>
      </c>
      <c r="Z181" t="str">
        <f t="shared" si="20"/>
        <v>zstrategy ~ relative_age + I(relative_age^2) + as.factor(sex) +      as.factor(book) + as.factor(year) | as.factor(school_id) |      0 | school_id</v>
      </c>
      <c r="AA181" t="str">
        <f t="shared" si="21"/>
        <v>0.105</v>
      </c>
      <c r="AB181" t="str">
        <f t="shared" si="22"/>
        <v>0.011</v>
      </c>
      <c r="AC181" t="str">
        <f t="shared" si="23"/>
        <v>NA</v>
      </c>
      <c r="AD181" t="str">
        <f t="shared" si="24"/>
        <v>NA, NA</v>
      </c>
      <c r="AE181" t="str">
        <f t="shared" si="25"/>
        <v>0.105
(0.011)</v>
      </c>
      <c r="AF181" t="str">
        <f t="shared" si="26"/>
        <v>0.105
(0.011, NA)</v>
      </c>
    </row>
    <row r="182" spans="1:32">
      <c r="A182">
        <v>181</v>
      </c>
      <c r="B182">
        <v>5.8088576926760199E-2</v>
      </c>
      <c r="C182">
        <v>5.4934272094693599E-2</v>
      </c>
      <c r="D182">
        <v>0.97246876235022195</v>
      </c>
      <c r="E182">
        <v>18.415650997403699</v>
      </c>
      <c r="F182">
        <v>0</v>
      </c>
      <c r="G182">
        <v>109889</v>
      </c>
      <c r="H182">
        <v>109889</v>
      </c>
      <c r="I182">
        <v>110258</v>
      </c>
      <c r="J182" t="s">
        <v>220</v>
      </c>
      <c r="K182">
        <v>0.120995599844243</v>
      </c>
      <c r="L182">
        <v>1.13552259937491E-2</v>
      </c>
      <c r="M182" s="17">
        <v>1.6436073157738899E-26</v>
      </c>
      <c r="N182" t="s">
        <v>677</v>
      </c>
      <c r="O182" t="b">
        <v>0</v>
      </c>
      <c r="P182" t="s">
        <v>382</v>
      </c>
      <c r="Q182" t="s">
        <v>382</v>
      </c>
      <c r="R182" t="s">
        <v>382</v>
      </c>
      <c r="X182" t="str">
        <f t="shared" si="18"/>
        <v>grade9_not_apr_march_grade_t8_ra_cont_zstrategy</v>
      </c>
      <c r="Y182">
        <f t="shared" si="19"/>
        <v>110258</v>
      </c>
      <c r="Z182" t="str">
        <f t="shared" si="20"/>
        <v>zstrategy ~ relative_age + I(relative_age^2) + as.factor(sex) +      as.factor(book) + as.factor(year) | as.factor(school_id) |      0 | school_id</v>
      </c>
      <c r="AA182" t="str">
        <f t="shared" si="21"/>
        <v>0.121</v>
      </c>
      <c r="AB182" t="str">
        <f t="shared" si="22"/>
        <v>0.011</v>
      </c>
      <c r="AC182" t="str">
        <f t="shared" si="23"/>
        <v>NA</v>
      </c>
      <c r="AD182" t="str">
        <f t="shared" si="24"/>
        <v>NA, NA</v>
      </c>
      <c r="AE182" t="str">
        <f t="shared" si="25"/>
        <v>0.121
(0.011)</v>
      </c>
      <c r="AF182" t="str">
        <f t="shared" si="26"/>
        <v>0.121
(0.011, NA)</v>
      </c>
    </row>
    <row r="183" spans="1:32">
      <c r="A183">
        <v>182</v>
      </c>
      <c r="B183">
        <v>9.5043482790738197E-4</v>
      </c>
      <c r="C183">
        <v>9.0423600408440197E-4</v>
      </c>
      <c r="D183">
        <v>0.99954777974638298</v>
      </c>
      <c r="E183">
        <v>20.572706169945398</v>
      </c>
      <c r="F183" s="17">
        <v>1.17390908027706E-9</v>
      </c>
      <c r="G183">
        <v>43250</v>
      </c>
      <c r="H183">
        <v>43250</v>
      </c>
      <c r="I183">
        <v>43253</v>
      </c>
      <c r="J183" t="s">
        <v>199</v>
      </c>
      <c r="K183">
        <v>9.4931717129516396E-2</v>
      </c>
      <c r="L183">
        <v>1.4880813835356801E-2</v>
      </c>
      <c r="M183" s="17">
        <v>1.7770097867916799E-10</v>
      </c>
      <c r="N183" t="s">
        <v>406</v>
      </c>
      <c r="O183" t="b">
        <v>0</v>
      </c>
      <c r="P183" t="s">
        <v>382</v>
      </c>
      <c r="Q183" t="s">
        <v>382</v>
      </c>
      <c r="R183" t="s">
        <v>382</v>
      </c>
      <c r="X183" t="str">
        <f t="shared" si="18"/>
        <v>grade4_all_grade_t8_ra_basic_zselfcontrol</v>
      </c>
      <c r="Y183">
        <f t="shared" si="19"/>
        <v>43253</v>
      </c>
      <c r="Z183" t="str">
        <f t="shared" si="20"/>
        <v>zselfcontrol ~ relative_age + I(relative_age^2) | 0 | 0 | school_id</v>
      </c>
      <c r="AA183" t="str">
        <f t="shared" si="21"/>
        <v>0.095</v>
      </c>
      <c r="AB183" t="str">
        <f t="shared" si="22"/>
        <v>0.015</v>
      </c>
      <c r="AC183" t="str">
        <f t="shared" si="23"/>
        <v>NA</v>
      </c>
      <c r="AD183" t="str">
        <f t="shared" si="24"/>
        <v>NA, NA</v>
      </c>
      <c r="AE183" t="str">
        <f t="shared" si="25"/>
        <v>0.095
(0.015)</v>
      </c>
      <c r="AF183" t="str">
        <f t="shared" si="26"/>
        <v>0.095
(0.015, NA)</v>
      </c>
    </row>
    <row r="184" spans="1:32">
      <c r="A184">
        <v>183</v>
      </c>
      <c r="B184">
        <v>8.8132483064226803E-4</v>
      </c>
      <c r="C184">
        <v>8.3807200373387002E-4</v>
      </c>
      <c r="D184">
        <v>0.99958087616578595</v>
      </c>
      <c r="E184">
        <v>20.3761209067283</v>
      </c>
      <c r="F184" s="17">
        <v>1.4277882374764499E-9</v>
      </c>
      <c r="G184">
        <v>46199</v>
      </c>
      <c r="H184">
        <v>46199</v>
      </c>
      <c r="I184">
        <v>46202</v>
      </c>
      <c r="J184" t="s">
        <v>199</v>
      </c>
      <c r="K184">
        <v>9.4736916543909797E-2</v>
      </c>
      <c r="L184">
        <v>1.4796578550966499E-2</v>
      </c>
      <c r="M184" s="17">
        <v>1.52729834156961E-10</v>
      </c>
      <c r="N184" t="s">
        <v>407</v>
      </c>
      <c r="O184" t="b">
        <v>0</v>
      </c>
      <c r="P184" t="s">
        <v>382</v>
      </c>
      <c r="Q184" t="s">
        <v>382</v>
      </c>
      <c r="R184" t="s">
        <v>382</v>
      </c>
      <c r="X184" t="str">
        <f t="shared" si="18"/>
        <v>grade5_all_grade_t8_ra_basic_zselfcontrol</v>
      </c>
      <c r="Y184">
        <f t="shared" si="19"/>
        <v>46202</v>
      </c>
      <c r="Z184" t="str">
        <f t="shared" si="20"/>
        <v>zselfcontrol ~ relative_age + I(relative_age^2) | 0 | 0 | school_id</v>
      </c>
      <c r="AA184" t="str">
        <f t="shared" si="21"/>
        <v>0.095</v>
      </c>
      <c r="AB184" t="str">
        <f t="shared" si="22"/>
        <v>0.015</v>
      </c>
      <c r="AC184" t="str">
        <f t="shared" si="23"/>
        <v>NA</v>
      </c>
      <c r="AD184" t="str">
        <f t="shared" si="24"/>
        <v>NA, NA</v>
      </c>
      <c r="AE184" t="str">
        <f t="shared" si="25"/>
        <v>0.095
(0.015)</v>
      </c>
      <c r="AF184" t="str">
        <f t="shared" si="26"/>
        <v>0.095
(0.015, NA)</v>
      </c>
    </row>
    <row r="185" spans="1:32">
      <c r="A185">
        <v>184</v>
      </c>
      <c r="B185">
        <v>6.4722506271408205E-4</v>
      </c>
      <c r="C185">
        <v>6.0377399747624195E-4</v>
      </c>
      <c r="D185">
        <v>0.99969806741963996</v>
      </c>
      <c r="E185">
        <v>14.8954935666504</v>
      </c>
      <c r="F185" s="17">
        <v>3.4124260603442499E-7</v>
      </c>
      <c r="G185">
        <v>45999</v>
      </c>
      <c r="H185">
        <v>45999</v>
      </c>
      <c r="I185">
        <v>46002</v>
      </c>
      <c r="J185" t="s">
        <v>199</v>
      </c>
      <c r="K185">
        <v>8.0834483479311103E-2</v>
      </c>
      <c r="L185">
        <v>1.51555389676257E-2</v>
      </c>
      <c r="M185" s="17">
        <v>9.62529704528291E-8</v>
      </c>
      <c r="N185" t="s">
        <v>408</v>
      </c>
      <c r="O185" t="b">
        <v>0</v>
      </c>
      <c r="P185" t="s">
        <v>382</v>
      </c>
      <c r="Q185" t="s">
        <v>382</v>
      </c>
      <c r="R185" t="s">
        <v>382</v>
      </c>
      <c r="X185" t="str">
        <f t="shared" si="18"/>
        <v>grade6_all_grade_t8_ra_basic_zselfcontrol</v>
      </c>
      <c r="Y185">
        <f t="shared" si="19"/>
        <v>46002</v>
      </c>
      <c r="Z185" t="str">
        <f t="shared" si="20"/>
        <v>zselfcontrol ~ relative_age + I(relative_age^2) | 0 | 0 | school_id</v>
      </c>
      <c r="AA185" t="str">
        <f t="shared" si="21"/>
        <v>0.081</v>
      </c>
      <c r="AB185" t="str">
        <f t="shared" si="22"/>
        <v>0.015</v>
      </c>
      <c r="AC185" t="str">
        <f t="shared" si="23"/>
        <v>NA</v>
      </c>
      <c r="AD185" t="str">
        <f t="shared" si="24"/>
        <v>NA, NA</v>
      </c>
      <c r="AE185" t="str">
        <f t="shared" si="25"/>
        <v>0.081
(0.015)</v>
      </c>
      <c r="AF185" t="str">
        <f t="shared" si="26"/>
        <v>0.081
(0.015, NA)</v>
      </c>
    </row>
    <row r="186" spans="1:32">
      <c r="A186">
        <v>185</v>
      </c>
      <c r="B186">
        <v>5.3274861789155605E-4</v>
      </c>
      <c r="C186">
        <v>4.88088672344067E-4</v>
      </c>
      <c r="D186">
        <v>0.99975592587773199</v>
      </c>
      <c r="E186">
        <v>11.929002853887299</v>
      </c>
      <c r="F186" s="17">
        <v>6.6172895224014403E-6</v>
      </c>
      <c r="G186">
        <v>44759</v>
      </c>
      <c r="H186">
        <v>44759</v>
      </c>
      <c r="I186">
        <v>44762</v>
      </c>
      <c r="J186" t="s">
        <v>199</v>
      </c>
      <c r="K186">
        <v>7.2295018096664707E-2</v>
      </c>
      <c r="L186">
        <v>1.4690045869735199E-2</v>
      </c>
      <c r="M186" s="17">
        <v>8.5944454527599202E-7</v>
      </c>
      <c r="N186" t="s">
        <v>409</v>
      </c>
      <c r="O186" t="b">
        <v>0</v>
      </c>
      <c r="P186" t="s">
        <v>382</v>
      </c>
      <c r="Q186" t="s">
        <v>382</v>
      </c>
      <c r="R186" t="s">
        <v>382</v>
      </c>
      <c r="X186" t="str">
        <f t="shared" si="18"/>
        <v>grade7_all_grade_t8_ra_basic_zselfcontrol</v>
      </c>
      <c r="Y186">
        <f t="shared" si="19"/>
        <v>44762</v>
      </c>
      <c r="Z186" t="str">
        <f t="shared" si="20"/>
        <v>zselfcontrol ~ relative_age + I(relative_age^2) | 0 | 0 | school_id</v>
      </c>
      <c r="AA186" t="str">
        <f t="shared" si="21"/>
        <v>0.072</v>
      </c>
      <c r="AB186" t="str">
        <f t="shared" si="22"/>
        <v>0.015</v>
      </c>
      <c r="AC186" t="str">
        <f t="shared" si="23"/>
        <v>NA</v>
      </c>
      <c r="AD186" t="str">
        <f t="shared" si="24"/>
        <v>NA, NA</v>
      </c>
      <c r="AE186" t="str">
        <f t="shared" si="25"/>
        <v>0.072
(0.015)</v>
      </c>
      <c r="AF186" t="str">
        <f t="shared" si="26"/>
        <v>0.072
(0.015, NA)</v>
      </c>
    </row>
    <row r="187" spans="1:32">
      <c r="A187">
        <v>186</v>
      </c>
      <c r="B187">
        <v>6.3714994309974798E-4</v>
      </c>
      <c r="C187">
        <v>5.9288333918139401E-4</v>
      </c>
      <c r="D187">
        <v>0.99970351437854599</v>
      </c>
      <c r="E187">
        <v>14.393467912681499</v>
      </c>
      <c r="F187" s="17">
        <v>5.6362227224590203E-7</v>
      </c>
      <c r="G187">
        <v>45152</v>
      </c>
      <c r="H187">
        <v>45152</v>
      </c>
      <c r="I187">
        <v>45155</v>
      </c>
      <c r="J187" t="s">
        <v>199</v>
      </c>
      <c r="K187">
        <v>7.3544129294313407E-2</v>
      </c>
      <c r="L187">
        <v>1.41679133557695E-2</v>
      </c>
      <c r="M187" s="17">
        <v>2.09287319617026E-7</v>
      </c>
      <c r="N187" t="s">
        <v>410</v>
      </c>
      <c r="O187" t="b">
        <v>0</v>
      </c>
      <c r="P187" t="s">
        <v>382</v>
      </c>
      <c r="Q187" t="s">
        <v>382</v>
      </c>
      <c r="R187" t="s">
        <v>382</v>
      </c>
      <c r="X187" t="str">
        <f t="shared" si="18"/>
        <v>grade8_all_grade_t8_ra_basic_zselfcontrol</v>
      </c>
      <c r="Y187">
        <f t="shared" si="19"/>
        <v>45155</v>
      </c>
      <c r="Z187" t="str">
        <f t="shared" si="20"/>
        <v>zselfcontrol ~ relative_age + I(relative_age^2) | 0 | 0 | school_id</v>
      </c>
      <c r="AA187" t="str">
        <f t="shared" si="21"/>
        <v>0.074</v>
      </c>
      <c r="AB187" t="str">
        <f t="shared" si="22"/>
        <v>0.014</v>
      </c>
      <c r="AC187" t="str">
        <f t="shared" si="23"/>
        <v>NA</v>
      </c>
      <c r="AD187" t="str">
        <f t="shared" si="24"/>
        <v>NA, NA</v>
      </c>
      <c r="AE187" t="str">
        <f t="shared" si="25"/>
        <v>0.074
(0.014)</v>
      </c>
      <c r="AF187" t="str">
        <f t="shared" si="26"/>
        <v>0.074
(0.014, NA)</v>
      </c>
    </row>
    <row r="188" spans="1:32">
      <c r="A188">
        <v>187</v>
      </c>
      <c r="B188">
        <v>6.4732023723870205E-4</v>
      </c>
      <c r="C188">
        <v>6.0232056686038095E-4</v>
      </c>
      <c r="D188">
        <v>0.99969879435414399</v>
      </c>
      <c r="E188">
        <v>14.3849995299055</v>
      </c>
      <c r="F188" s="17">
        <v>5.6845557314185497E-7</v>
      </c>
      <c r="G188">
        <v>44416</v>
      </c>
      <c r="H188">
        <v>44416</v>
      </c>
      <c r="I188">
        <v>44419</v>
      </c>
      <c r="J188" t="s">
        <v>199</v>
      </c>
      <c r="K188">
        <v>7.8898153340020802E-2</v>
      </c>
      <c r="L188">
        <v>1.48722533324958E-2</v>
      </c>
      <c r="M188" s="17">
        <v>1.12637723763505E-7</v>
      </c>
      <c r="N188" t="s">
        <v>411</v>
      </c>
      <c r="O188" t="b">
        <v>0</v>
      </c>
      <c r="P188" t="s">
        <v>382</v>
      </c>
      <c r="Q188" t="s">
        <v>382</v>
      </c>
      <c r="R188" t="s">
        <v>382</v>
      </c>
      <c r="X188" t="str">
        <f t="shared" si="18"/>
        <v>grade9_all_grade_t8_ra_basic_zselfcontrol</v>
      </c>
      <c r="Y188">
        <f t="shared" si="19"/>
        <v>44419</v>
      </c>
      <c r="Z188" t="str">
        <f t="shared" si="20"/>
        <v>zselfcontrol ~ relative_age + I(relative_age^2) | 0 | 0 | school_id</v>
      </c>
      <c r="AA188" t="str">
        <f t="shared" si="21"/>
        <v>0.079</v>
      </c>
      <c r="AB188" t="str">
        <f t="shared" si="22"/>
        <v>0.015</v>
      </c>
      <c r="AC188" t="str">
        <f t="shared" si="23"/>
        <v>NA</v>
      </c>
      <c r="AD188" t="str">
        <f t="shared" si="24"/>
        <v>NA, NA</v>
      </c>
      <c r="AE188" t="str">
        <f t="shared" si="25"/>
        <v>0.079
(0.015)</v>
      </c>
      <c r="AF188" t="str">
        <f t="shared" si="26"/>
        <v>0.079
(0.015, NA)</v>
      </c>
    </row>
    <row r="189" spans="1:32">
      <c r="A189">
        <v>188</v>
      </c>
      <c r="B189">
        <v>1.1831277902354801E-3</v>
      </c>
      <c r="C189">
        <v>1.12788807714692E-3</v>
      </c>
      <c r="D189">
        <v>0.99808434884900599</v>
      </c>
      <c r="E189">
        <v>21.418065447587001</v>
      </c>
      <c r="F189" s="17">
        <v>5.0554184897595098E-10</v>
      </c>
      <c r="G189">
        <v>36163</v>
      </c>
      <c r="H189">
        <v>36163</v>
      </c>
      <c r="I189">
        <v>36166</v>
      </c>
      <c r="J189" t="s">
        <v>199</v>
      </c>
      <c r="K189">
        <v>0.132090786411247</v>
      </c>
      <c r="L189">
        <v>2.0166824020991601E-2</v>
      </c>
      <c r="M189" s="17">
        <v>5.7573602713934003E-11</v>
      </c>
      <c r="N189" t="s">
        <v>678</v>
      </c>
      <c r="O189" t="b">
        <v>0</v>
      </c>
      <c r="P189" t="s">
        <v>382</v>
      </c>
      <c r="Q189" t="s">
        <v>382</v>
      </c>
      <c r="R189" t="s">
        <v>382</v>
      </c>
      <c r="X189" t="str">
        <f t="shared" si="18"/>
        <v>grade4_not_apr_march_grade_t8_ra_basic_zselfcontrol</v>
      </c>
      <c r="Y189">
        <f t="shared" si="19"/>
        <v>36166</v>
      </c>
      <c r="Z189" t="str">
        <f t="shared" si="20"/>
        <v>zselfcontrol ~ relative_age + I(relative_age^2) | 0 | 0 | school_id</v>
      </c>
      <c r="AA189" t="str">
        <f t="shared" si="21"/>
        <v>0.132</v>
      </c>
      <c r="AB189" t="str">
        <f t="shared" si="22"/>
        <v>0.020</v>
      </c>
      <c r="AC189" t="str">
        <f t="shared" si="23"/>
        <v>NA</v>
      </c>
      <c r="AD189" t="str">
        <f t="shared" si="24"/>
        <v>NA, NA</v>
      </c>
      <c r="AE189" t="str">
        <f t="shared" si="25"/>
        <v>0.132
(0.020)</v>
      </c>
      <c r="AF189" t="str">
        <f t="shared" si="26"/>
        <v>0.132
(0.020, NA)</v>
      </c>
    </row>
    <row r="190" spans="1:32">
      <c r="A190">
        <v>189</v>
      </c>
      <c r="B190">
        <v>9.6594053278986299E-4</v>
      </c>
      <c r="C190">
        <v>9.1426012000905799E-4</v>
      </c>
      <c r="D190">
        <v>1.0005293283037699</v>
      </c>
      <c r="E190">
        <v>18.690650496259401</v>
      </c>
      <c r="F190" s="17">
        <v>7.7032727965173203E-9</v>
      </c>
      <c r="G190">
        <v>38662</v>
      </c>
      <c r="H190">
        <v>38662</v>
      </c>
      <c r="I190">
        <v>38665</v>
      </c>
      <c r="J190" t="s">
        <v>199</v>
      </c>
      <c r="K190">
        <v>0.119851437105535</v>
      </c>
      <c r="L190">
        <v>2.0231441852909898E-2</v>
      </c>
      <c r="M190" s="17">
        <v>3.14167968134919E-9</v>
      </c>
      <c r="N190" t="s">
        <v>679</v>
      </c>
      <c r="O190" t="b">
        <v>0</v>
      </c>
      <c r="P190" t="s">
        <v>382</v>
      </c>
      <c r="Q190" t="s">
        <v>382</v>
      </c>
      <c r="R190" t="s">
        <v>382</v>
      </c>
      <c r="X190" t="str">
        <f t="shared" si="18"/>
        <v>grade5_not_apr_march_grade_t8_ra_basic_zselfcontrol</v>
      </c>
      <c r="Y190">
        <f t="shared" si="19"/>
        <v>38665</v>
      </c>
      <c r="Z190" t="str">
        <f t="shared" si="20"/>
        <v>zselfcontrol ~ relative_age + I(relative_age^2) | 0 | 0 | school_id</v>
      </c>
      <c r="AA190" t="str">
        <f t="shared" si="21"/>
        <v>0.120</v>
      </c>
      <c r="AB190" t="str">
        <f t="shared" si="22"/>
        <v>0.020</v>
      </c>
      <c r="AC190" t="str">
        <f t="shared" si="23"/>
        <v>NA</v>
      </c>
      <c r="AD190" t="str">
        <f t="shared" si="24"/>
        <v>NA, NA</v>
      </c>
      <c r="AE190" t="str">
        <f t="shared" si="25"/>
        <v>0.120
(0.020)</v>
      </c>
      <c r="AF190" t="str">
        <f t="shared" si="26"/>
        <v>0.120
(0.020, NA)</v>
      </c>
    </row>
    <row r="191" spans="1:32">
      <c r="A191">
        <v>190</v>
      </c>
      <c r="B191">
        <v>6.2623167803981395E-4</v>
      </c>
      <c r="C191">
        <v>5.7427567240819798E-4</v>
      </c>
      <c r="D191">
        <v>0.99951821583167799</v>
      </c>
      <c r="E191">
        <v>12.0531143691328</v>
      </c>
      <c r="F191" s="17">
        <v>5.8484168337045097E-6</v>
      </c>
      <c r="G191">
        <v>38470</v>
      </c>
      <c r="H191">
        <v>38470</v>
      </c>
      <c r="I191">
        <v>38473</v>
      </c>
      <c r="J191" t="s">
        <v>199</v>
      </c>
      <c r="K191">
        <v>9.5985203985028106E-2</v>
      </c>
      <c r="L191">
        <v>1.9489783129033399E-2</v>
      </c>
      <c r="M191" s="17">
        <v>8.4404147719828299E-7</v>
      </c>
      <c r="N191" t="s">
        <v>680</v>
      </c>
      <c r="O191" t="b">
        <v>0</v>
      </c>
      <c r="P191" t="s">
        <v>382</v>
      </c>
      <c r="Q191" t="s">
        <v>382</v>
      </c>
      <c r="R191" t="s">
        <v>382</v>
      </c>
      <c r="X191" t="str">
        <f t="shared" si="18"/>
        <v>grade6_not_apr_march_grade_t8_ra_basic_zselfcontrol</v>
      </c>
      <c r="Y191">
        <f t="shared" si="19"/>
        <v>38473</v>
      </c>
      <c r="Z191" t="str">
        <f t="shared" si="20"/>
        <v>zselfcontrol ~ relative_age + I(relative_age^2) | 0 | 0 | school_id</v>
      </c>
      <c r="AA191" t="str">
        <f t="shared" si="21"/>
        <v>0.096</v>
      </c>
      <c r="AB191" t="str">
        <f t="shared" si="22"/>
        <v>0.019</v>
      </c>
      <c r="AC191" t="str">
        <f t="shared" si="23"/>
        <v>NA</v>
      </c>
      <c r="AD191" t="str">
        <f t="shared" si="24"/>
        <v>NA, NA</v>
      </c>
      <c r="AE191" t="str">
        <f t="shared" si="25"/>
        <v>0.096
(0.019)</v>
      </c>
      <c r="AF191" t="str">
        <f t="shared" si="26"/>
        <v>0.096
(0.019, NA)</v>
      </c>
    </row>
    <row r="192" spans="1:32">
      <c r="A192">
        <v>191</v>
      </c>
      <c r="B192">
        <v>6.9932913035461301E-4</v>
      </c>
      <c r="C192">
        <v>6.4603593687850803E-4</v>
      </c>
      <c r="D192">
        <v>1.0018852220454799</v>
      </c>
      <c r="E192">
        <v>13.122297328058</v>
      </c>
      <c r="F192" s="17">
        <v>2.0093327509778902E-6</v>
      </c>
      <c r="G192">
        <v>37502</v>
      </c>
      <c r="H192">
        <v>37502</v>
      </c>
      <c r="I192">
        <v>37505</v>
      </c>
      <c r="J192" t="s">
        <v>199</v>
      </c>
      <c r="K192">
        <v>8.4204569763228404E-2</v>
      </c>
      <c r="L192">
        <v>1.9843451452571201E-2</v>
      </c>
      <c r="M192" s="17">
        <v>2.2011557941534899E-5</v>
      </c>
      <c r="N192" t="s">
        <v>681</v>
      </c>
      <c r="O192" t="b">
        <v>0</v>
      </c>
      <c r="P192" t="s">
        <v>382</v>
      </c>
      <c r="Q192" t="s">
        <v>382</v>
      </c>
      <c r="R192" t="s">
        <v>382</v>
      </c>
      <c r="X192" t="str">
        <f t="shared" si="18"/>
        <v>grade7_not_apr_march_grade_t8_ra_basic_zselfcontrol</v>
      </c>
      <c r="Y192">
        <f t="shared" si="19"/>
        <v>37505</v>
      </c>
      <c r="Z192" t="str">
        <f t="shared" si="20"/>
        <v>zselfcontrol ~ relative_age + I(relative_age^2) | 0 | 0 | school_id</v>
      </c>
      <c r="AA192" t="str">
        <f t="shared" si="21"/>
        <v>0.084</v>
      </c>
      <c r="AB192" t="str">
        <f t="shared" si="22"/>
        <v>0.020</v>
      </c>
      <c r="AC192" t="str">
        <f t="shared" si="23"/>
        <v>NA</v>
      </c>
      <c r="AD192" t="str">
        <f t="shared" si="24"/>
        <v>NA, NA</v>
      </c>
      <c r="AE192" t="str">
        <f t="shared" si="25"/>
        <v>0.084
(0.020)</v>
      </c>
      <c r="AF192" t="str">
        <f t="shared" si="26"/>
        <v>0.084
(0.020, NA)</v>
      </c>
    </row>
    <row r="193" spans="1:32">
      <c r="A193">
        <v>192</v>
      </c>
      <c r="B193">
        <v>5.9036447827469298E-4</v>
      </c>
      <c r="C193">
        <v>5.37537370653984E-4</v>
      </c>
      <c r="D193">
        <v>0.99909788510672304</v>
      </c>
      <c r="E193">
        <v>11.1754079461214</v>
      </c>
      <c r="F193" s="17">
        <v>1.4060958316619801E-5</v>
      </c>
      <c r="G193">
        <v>37837</v>
      </c>
      <c r="H193">
        <v>37837</v>
      </c>
      <c r="I193">
        <v>37840</v>
      </c>
      <c r="J193" t="s">
        <v>199</v>
      </c>
      <c r="K193">
        <v>9.0053583111712507E-2</v>
      </c>
      <c r="L193">
        <v>1.92311509095403E-2</v>
      </c>
      <c r="M193" s="17">
        <v>2.8312986662195801E-6</v>
      </c>
      <c r="N193" t="s">
        <v>682</v>
      </c>
      <c r="O193" t="b">
        <v>0</v>
      </c>
      <c r="P193" t="s">
        <v>382</v>
      </c>
      <c r="Q193" t="s">
        <v>382</v>
      </c>
      <c r="R193" t="s">
        <v>382</v>
      </c>
      <c r="X193" t="str">
        <f t="shared" si="18"/>
        <v>grade8_not_apr_march_grade_t8_ra_basic_zselfcontrol</v>
      </c>
      <c r="Y193">
        <f t="shared" si="19"/>
        <v>37840</v>
      </c>
      <c r="Z193" t="str">
        <f t="shared" si="20"/>
        <v>zselfcontrol ~ relative_age + I(relative_age^2) | 0 | 0 | school_id</v>
      </c>
      <c r="AA193" t="str">
        <f t="shared" si="21"/>
        <v>0.090</v>
      </c>
      <c r="AB193" t="str">
        <f t="shared" si="22"/>
        <v>0.019</v>
      </c>
      <c r="AC193" t="str">
        <f t="shared" si="23"/>
        <v>NA</v>
      </c>
      <c r="AD193" t="str">
        <f t="shared" si="24"/>
        <v>NA, NA</v>
      </c>
      <c r="AE193" t="str">
        <f t="shared" si="25"/>
        <v>0.090
(0.019)</v>
      </c>
      <c r="AF193" t="str">
        <f t="shared" si="26"/>
        <v>0.090
(0.019, NA)</v>
      </c>
    </row>
    <row r="194" spans="1:32">
      <c r="A194">
        <v>193</v>
      </c>
      <c r="B194">
        <v>7.3914972555908095E-4</v>
      </c>
      <c r="C194">
        <v>6.8543613132821001E-4</v>
      </c>
      <c r="D194">
        <v>0.99834694733269702</v>
      </c>
      <c r="E194">
        <v>13.760943316914499</v>
      </c>
      <c r="F194" s="17">
        <v>1.06146941981533E-6</v>
      </c>
      <c r="G194">
        <v>37207</v>
      </c>
      <c r="H194">
        <v>37207</v>
      </c>
      <c r="I194">
        <v>37210</v>
      </c>
      <c r="J194" t="s">
        <v>199</v>
      </c>
      <c r="K194">
        <v>0.100947168377731</v>
      </c>
      <c r="L194">
        <v>1.93530412997657E-2</v>
      </c>
      <c r="M194" s="17">
        <v>1.82741287789138E-7</v>
      </c>
      <c r="N194" t="s">
        <v>683</v>
      </c>
      <c r="O194" t="b">
        <v>0</v>
      </c>
      <c r="P194" t="s">
        <v>382</v>
      </c>
      <c r="Q194" t="s">
        <v>382</v>
      </c>
      <c r="R194" t="s">
        <v>382</v>
      </c>
      <c r="X194" t="str">
        <f t="shared" si="18"/>
        <v>grade9_not_apr_march_grade_t8_ra_basic_zselfcontrol</v>
      </c>
      <c r="Y194">
        <f t="shared" si="19"/>
        <v>37210</v>
      </c>
      <c r="Z194" t="str">
        <f t="shared" si="20"/>
        <v>zselfcontrol ~ relative_age + I(relative_age^2) | 0 | 0 | school_id</v>
      </c>
      <c r="AA194" t="str">
        <f t="shared" si="21"/>
        <v>0.101</v>
      </c>
      <c r="AB194" t="str">
        <f t="shared" si="22"/>
        <v>0.019</v>
      </c>
      <c r="AC194" t="str">
        <f t="shared" si="23"/>
        <v>NA</v>
      </c>
      <c r="AD194" t="str">
        <f t="shared" si="24"/>
        <v>NA, NA</v>
      </c>
      <c r="AE194" t="str">
        <f t="shared" si="25"/>
        <v>0.101
(0.019)</v>
      </c>
      <c r="AF194" t="str">
        <f t="shared" si="26"/>
        <v>0.101
(0.019, NA)</v>
      </c>
    </row>
    <row r="195" spans="1:32">
      <c r="A195">
        <v>194</v>
      </c>
      <c r="B195">
        <v>9.0480597338556901E-2</v>
      </c>
      <c r="C195">
        <v>7.2107507693620704E-2</v>
      </c>
      <c r="D195">
        <v>0.96193560921871901</v>
      </c>
      <c r="E195">
        <v>4.9246261291439497</v>
      </c>
      <c r="F195">
        <v>0</v>
      </c>
      <c r="G195">
        <v>35345</v>
      </c>
      <c r="H195">
        <v>35345</v>
      </c>
      <c r="I195">
        <v>36060</v>
      </c>
      <c r="J195" t="s">
        <v>235</v>
      </c>
      <c r="K195">
        <v>0.124047913657979</v>
      </c>
      <c r="L195">
        <v>2.03120614949092E-2</v>
      </c>
      <c r="M195" s="17">
        <v>1.01453831369442E-9</v>
      </c>
      <c r="N195" t="s">
        <v>684</v>
      </c>
      <c r="O195" t="b">
        <v>0</v>
      </c>
      <c r="P195" t="s">
        <v>382</v>
      </c>
      <c r="Q195" t="s">
        <v>382</v>
      </c>
      <c r="R195" t="s">
        <v>382</v>
      </c>
      <c r="X195" t="str">
        <f t="shared" ref="X195:X258" si="27">N195</f>
        <v>grade4_not_apr_march_grade_t8_ra_cont_zselfcontrol</v>
      </c>
      <c r="Y195">
        <f t="shared" ref="Y195:Y258" si="28">I195</f>
        <v>36060</v>
      </c>
      <c r="Z195" t="str">
        <f t="shared" ref="Z195:Z258" si="29">J195</f>
        <v>zselfcontrol ~ relative_age + I(relative_age^2) + as.factor(sex) +      as.factor(book) | as.factor(school_id) |      0 | school_id</v>
      </c>
      <c r="AA195" t="str">
        <f t="shared" ref="AA195:AA258" si="30">TEXT(K195, "0.000")</f>
        <v>0.124</v>
      </c>
      <c r="AB195" t="str">
        <f t="shared" ref="AB195:AB258" si="31">TEXT(L195, "0.000")</f>
        <v>0.020</v>
      </c>
      <c r="AC195" t="str">
        <f t="shared" ref="AC195:AC258" si="32">+TEXT(Q195,"0.000")</f>
        <v>NA</v>
      </c>
      <c r="AD195" t="str">
        <f t="shared" ref="AD195:AD258" si="33">CONCATENATE(TEXT(Q195,"0.000"),", ",R195,)</f>
        <v>NA, NA</v>
      </c>
      <c r="AE195" t="str">
        <f t="shared" ref="AE195:AE258" si="34">CONCATENATE(AA195,"
(",AB195,")")</f>
        <v>0.124
(0.020)</v>
      </c>
      <c r="AF195" t="str">
        <f t="shared" ref="AF195:AF258" si="35">CONCATENATE(AA195,"
(",AB195,", ",TEXT(Q195,"0.000"),")")</f>
        <v>0.124
(0.020, NA)</v>
      </c>
    </row>
    <row r="196" spans="1:32">
      <c r="A196">
        <v>195</v>
      </c>
      <c r="B196">
        <v>9.1990369953465698E-2</v>
      </c>
      <c r="C196">
        <v>7.47884013762109E-2</v>
      </c>
      <c r="D196">
        <v>0.96203070102186605</v>
      </c>
      <c r="E196">
        <v>5.3476652710027102</v>
      </c>
      <c r="F196">
        <v>0</v>
      </c>
      <c r="G196">
        <v>37847</v>
      </c>
      <c r="H196">
        <v>37847</v>
      </c>
      <c r="I196">
        <v>38565</v>
      </c>
      <c r="J196" t="s">
        <v>235</v>
      </c>
      <c r="K196">
        <v>0.11403530054873499</v>
      </c>
      <c r="L196">
        <v>2.00682710211466E-2</v>
      </c>
      <c r="M196" s="17">
        <v>1.32842455771296E-8</v>
      </c>
      <c r="N196" t="s">
        <v>685</v>
      </c>
      <c r="O196" t="b">
        <v>0</v>
      </c>
      <c r="P196" t="s">
        <v>382</v>
      </c>
      <c r="Q196" t="s">
        <v>382</v>
      </c>
      <c r="R196" t="s">
        <v>382</v>
      </c>
      <c r="X196" t="str">
        <f t="shared" si="27"/>
        <v>grade5_not_apr_march_grade_t8_ra_cont_zselfcontrol</v>
      </c>
      <c r="Y196">
        <f t="shared" si="28"/>
        <v>38565</v>
      </c>
      <c r="Z196" t="str">
        <f t="shared" si="29"/>
        <v>zselfcontrol ~ relative_age + I(relative_age^2) + as.factor(sex) +      as.factor(book) | as.factor(school_id) |      0 | school_id</v>
      </c>
      <c r="AA196" t="str">
        <f t="shared" si="30"/>
        <v>0.114</v>
      </c>
      <c r="AB196" t="str">
        <f t="shared" si="31"/>
        <v>0.020</v>
      </c>
      <c r="AC196" t="str">
        <f t="shared" si="32"/>
        <v>NA</v>
      </c>
      <c r="AD196" t="str">
        <f t="shared" si="33"/>
        <v>NA, NA</v>
      </c>
      <c r="AE196" t="str">
        <f t="shared" si="34"/>
        <v>0.114
(0.020)</v>
      </c>
      <c r="AF196" t="str">
        <f t="shared" si="35"/>
        <v>0.114
(0.020, NA)</v>
      </c>
    </row>
    <row r="197" spans="1:32">
      <c r="A197">
        <v>196</v>
      </c>
      <c r="B197">
        <v>9.5222635589946897E-2</v>
      </c>
      <c r="C197">
        <v>7.79919807799523E-2</v>
      </c>
      <c r="D197">
        <v>0.95956784252998495</v>
      </c>
      <c r="E197">
        <v>5.5263503703128496</v>
      </c>
      <c r="F197">
        <v>0</v>
      </c>
      <c r="G197">
        <v>37702</v>
      </c>
      <c r="H197">
        <v>37702</v>
      </c>
      <c r="I197">
        <v>38421</v>
      </c>
      <c r="J197" t="s">
        <v>235</v>
      </c>
      <c r="K197">
        <v>9.5087826494576796E-2</v>
      </c>
      <c r="L197">
        <v>1.9492474836431E-2</v>
      </c>
      <c r="M197" s="17">
        <v>1.0706848217353001E-6</v>
      </c>
      <c r="N197" t="s">
        <v>686</v>
      </c>
      <c r="O197" t="b">
        <v>0</v>
      </c>
      <c r="P197" t="s">
        <v>382</v>
      </c>
      <c r="Q197" t="s">
        <v>382</v>
      </c>
      <c r="R197" t="s">
        <v>382</v>
      </c>
      <c r="X197" t="str">
        <f t="shared" si="27"/>
        <v>grade6_not_apr_march_grade_t8_ra_cont_zselfcontrol</v>
      </c>
      <c r="Y197">
        <f t="shared" si="28"/>
        <v>38421</v>
      </c>
      <c r="Z197" t="str">
        <f t="shared" si="29"/>
        <v>zselfcontrol ~ relative_age + I(relative_age^2) + as.factor(sex) +      as.factor(book) | as.factor(school_id) |      0 | school_id</v>
      </c>
      <c r="AA197" t="str">
        <f t="shared" si="30"/>
        <v>0.095</v>
      </c>
      <c r="AB197" t="str">
        <f t="shared" si="31"/>
        <v>0.019</v>
      </c>
      <c r="AC197" t="str">
        <f t="shared" si="32"/>
        <v>NA</v>
      </c>
      <c r="AD197" t="str">
        <f t="shared" si="33"/>
        <v>NA, NA</v>
      </c>
      <c r="AE197" t="str">
        <f t="shared" si="34"/>
        <v>0.095
(0.019)</v>
      </c>
      <c r="AF197" t="str">
        <f t="shared" si="35"/>
        <v>0.095
(0.019, NA)</v>
      </c>
    </row>
    <row r="198" spans="1:32">
      <c r="A198">
        <v>197</v>
      </c>
      <c r="B198">
        <v>7.0214305578812294E-2</v>
      </c>
      <c r="C198">
        <v>6.1113998011003701E-2</v>
      </c>
      <c r="D198">
        <v>0.97101011107547497</v>
      </c>
      <c r="E198">
        <v>7.7155969790721102</v>
      </c>
      <c r="F198">
        <v>0</v>
      </c>
      <c r="G198">
        <v>37088</v>
      </c>
      <c r="H198">
        <v>37088</v>
      </c>
      <c r="I198">
        <v>37452</v>
      </c>
      <c r="J198" t="s">
        <v>235</v>
      </c>
      <c r="K198">
        <v>9.0508841580628899E-2</v>
      </c>
      <c r="L198">
        <v>1.9768188595200499E-2</v>
      </c>
      <c r="M198" s="17">
        <v>4.6830063928875696E-6</v>
      </c>
      <c r="N198" t="s">
        <v>687</v>
      </c>
      <c r="O198" t="b">
        <v>0</v>
      </c>
      <c r="P198" t="s">
        <v>382</v>
      </c>
      <c r="Q198" t="s">
        <v>382</v>
      </c>
      <c r="R198" t="s">
        <v>382</v>
      </c>
      <c r="X198" t="str">
        <f t="shared" si="27"/>
        <v>grade7_not_apr_march_grade_t8_ra_cont_zselfcontrol</v>
      </c>
      <c r="Y198">
        <f t="shared" si="28"/>
        <v>37452</v>
      </c>
      <c r="Z198" t="str">
        <f t="shared" si="29"/>
        <v>zselfcontrol ~ relative_age + I(relative_age^2) + as.factor(sex) +      as.factor(book) | as.factor(school_id) |      0 | school_id</v>
      </c>
      <c r="AA198" t="str">
        <f t="shared" si="30"/>
        <v>0.091</v>
      </c>
      <c r="AB198" t="str">
        <f t="shared" si="31"/>
        <v>0.020</v>
      </c>
      <c r="AC198" t="str">
        <f t="shared" si="32"/>
        <v>NA</v>
      </c>
      <c r="AD198" t="str">
        <f t="shared" si="33"/>
        <v>NA, NA</v>
      </c>
      <c r="AE198" t="str">
        <f t="shared" si="34"/>
        <v>0.091
(0.020)</v>
      </c>
      <c r="AF198" t="str">
        <f t="shared" si="35"/>
        <v>0.091
(0.020, NA)</v>
      </c>
    </row>
    <row r="199" spans="1:32">
      <c r="A199">
        <v>198</v>
      </c>
      <c r="B199">
        <v>6.2676896924115294E-2</v>
      </c>
      <c r="C199">
        <v>5.3513228475100399E-2</v>
      </c>
      <c r="D199">
        <v>0.97188087467052198</v>
      </c>
      <c r="E199">
        <v>6.8397167873148597</v>
      </c>
      <c r="F199" s="17">
        <v>1.1741592807193001E-301</v>
      </c>
      <c r="G199">
        <v>37437</v>
      </c>
      <c r="H199">
        <v>37437</v>
      </c>
      <c r="I199">
        <v>37804</v>
      </c>
      <c r="J199" t="s">
        <v>235</v>
      </c>
      <c r="K199">
        <v>9.44142187227065E-2</v>
      </c>
      <c r="L199">
        <v>1.9065034647482101E-2</v>
      </c>
      <c r="M199" s="17">
        <v>7.3372123030521604E-7</v>
      </c>
      <c r="N199" t="s">
        <v>688</v>
      </c>
      <c r="O199" t="b">
        <v>0</v>
      </c>
      <c r="P199" t="s">
        <v>382</v>
      </c>
      <c r="Q199" t="s">
        <v>382</v>
      </c>
      <c r="R199" t="s">
        <v>382</v>
      </c>
      <c r="X199" t="str">
        <f t="shared" si="27"/>
        <v>grade8_not_apr_march_grade_t8_ra_cont_zselfcontrol</v>
      </c>
      <c r="Y199">
        <f t="shared" si="28"/>
        <v>37804</v>
      </c>
      <c r="Z199" t="str">
        <f t="shared" si="29"/>
        <v>zselfcontrol ~ relative_age + I(relative_age^2) + as.factor(sex) +      as.factor(book) | as.factor(school_id) |      0 | school_id</v>
      </c>
      <c r="AA199" t="str">
        <f t="shared" si="30"/>
        <v>0.094</v>
      </c>
      <c r="AB199" t="str">
        <f t="shared" si="31"/>
        <v>0.019</v>
      </c>
      <c r="AC199" t="str">
        <f t="shared" si="32"/>
        <v>NA</v>
      </c>
      <c r="AD199" t="str">
        <f t="shared" si="33"/>
        <v>NA, NA</v>
      </c>
      <c r="AE199" t="str">
        <f t="shared" si="34"/>
        <v>0.094
(0.019)</v>
      </c>
      <c r="AF199" t="str">
        <f t="shared" si="35"/>
        <v>0.094
(0.019, NA)</v>
      </c>
    </row>
    <row r="200" spans="1:32">
      <c r="A200">
        <v>199</v>
      </c>
      <c r="B200">
        <v>5.7745330376884799E-2</v>
      </c>
      <c r="C200">
        <v>4.8405435354414002E-2</v>
      </c>
      <c r="D200">
        <v>0.97423746150822099</v>
      </c>
      <c r="E200">
        <v>6.1826530424546</v>
      </c>
      <c r="F200" s="17">
        <v>3.1892628422954102E-259</v>
      </c>
      <c r="G200">
        <v>36823</v>
      </c>
      <c r="H200">
        <v>36823</v>
      </c>
      <c r="I200">
        <v>37189</v>
      </c>
      <c r="J200" t="s">
        <v>235</v>
      </c>
      <c r="K200">
        <v>0.10224004294983099</v>
      </c>
      <c r="L200">
        <v>1.9073098150658802E-2</v>
      </c>
      <c r="M200" s="17">
        <v>8.3023239627023705E-8</v>
      </c>
      <c r="N200" t="s">
        <v>689</v>
      </c>
      <c r="O200" t="b">
        <v>0</v>
      </c>
      <c r="P200" t="s">
        <v>382</v>
      </c>
      <c r="Q200" t="s">
        <v>382</v>
      </c>
      <c r="R200" t="s">
        <v>382</v>
      </c>
      <c r="X200" t="str">
        <f t="shared" si="27"/>
        <v>grade9_not_apr_march_grade_t8_ra_cont_zselfcontrol</v>
      </c>
      <c r="Y200">
        <f t="shared" si="28"/>
        <v>37189</v>
      </c>
      <c r="Z200" t="str">
        <f t="shared" si="29"/>
        <v>zselfcontrol ~ relative_age + I(relative_age^2) + as.factor(sex) +      as.factor(book) | as.factor(school_id) |      0 | school_id</v>
      </c>
      <c r="AA200" t="str">
        <f t="shared" si="30"/>
        <v>0.102</v>
      </c>
      <c r="AB200" t="str">
        <f t="shared" si="31"/>
        <v>0.019</v>
      </c>
      <c r="AC200" t="str">
        <f t="shared" si="32"/>
        <v>NA</v>
      </c>
      <c r="AD200" t="str">
        <f t="shared" si="33"/>
        <v>NA, NA</v>
      </c>
      <c r="AE200" t="str">
        <f t="shared" si="34"/>
        <v>0.102
(0.019)</v>
      </c>
      <c r="AF200" t="str">
        <f t="shared" si="35"/>
        <v>0.102
(0.019, NA)</v>
      </c>
    </row>
    <row r="201" spans="1:32">
      <c r="A201">
        <v>200</v>
      </c>
      <c r="B201">
        <v>1.9748898506038101E-3</v>
      </c>
      <c r="C201">
        <v>1.9295601004038999E-3</v>
      </c>
      <c r="D201">
        <v>0.99903475409994202</v>
      </c>
      <c r="E201">
        <v>43.567190242573503</v>
      </c>
      <c r="F201" s="17">
        <v>1.2522915002812299E-19</v>
      </c>
      <c r="G201">
        <v>44034</v>
      </c>
      <c r="H201">
        <v>44034</v>
      </c>
      <c r="I201">
        <v>44037</v>
      </c>
      <c r="J201" t="s">
        <v>200</v>
      </c>
      <c r="K201">
        <v>0.141840951697527</v>
      </c>
      <c r="L201">
        <v>1.58200931182832E-2</v>
      </c>
      <c r="M201" s="17">
        <v>3.0783150443131399E-19</v>
      </c>
      <c r="N201" t="s">
        <v>412</v>
      </c>
      <c r="O201" t="b">
        <v>0</v>
      </c>
      <c r="P201" t="s">
        <v>382</v>
      </c>
      <c r="Q201" t="s">
        <v>382</v>
      </c>
      <c r="R201" t="s">
        <v>382</v>
      </c>
      <c r="X201" t="str">
        <f t="shared" si="27"/>
        <v>grade5_all_grade_t8_ra_basic_zselfefficacy</v>
      </c>
      <c r="Y201">
        <f t="shared" si="28"/>
        <v>44037</v>
      </c>
      <c r="Z201" t="str">
        <f t="shared" si="29"/>
        <v>zselfefficacy ~ relative_age + I(relative_age^2) | 0 | 0 | school_id</v>
      </c>
      <c r="AA201" t="str">
        <f t="shared" si="30"/>
        <v>0.142</v>
      </c>
      <c r="AB201" t="str">
        <f t="shared" si="31"/>
        <v>0.016</v>
      </c>
      <c r="AC201" t="str">
        <f t="shared" si="32"/>
        <v>NA</v>
      </c>
      <c r="AD201" t="str">
        <f t="shared" si="33"/>
        <v>NA, NA</v>
      </c>
      <c r="AE201" t="str">
        <f t="shared" si="34"/>
        <v>0.142
(0.016)</v>
      </c>
      <c r="AF201" t="str">
        <f t="shared" si="35"/>
        <v>0.142
(0.016, NA)</v>
      </c>
    </row>
    <row r="202" spans="1:32">
      <c r="A202">
        <v>201</v>
      </c>
      <c r="B202">
        <v>1.3928957497965999E-3</v>
      </c>
      <c r="C202">
        <v>1.3484618660086799E-3</v>
      </c>
      <c r="D202">
        <v>0.99932554161991505</v>
      </c>
      <c r="E202">
        <v>31.347603023947102</v>
      </c>
      <c r="F202" s="17">
        <v>2.48539199878429E-14</v>
      </c>
      <c r="G202">
        <v>44948</v>
      </c>
      <c r="H202">
        <v>44948</v>
      </c>
      <c r="I202">
        <v>44951</v>
      </c>
      <c r="J202" t="s">
        <v>200</v>
      </c>
      <c r="K202">
        <v>0.11916256534544201</v>
      </c>
      <c r="L202">
        <v>1.53038259418987E-2</v>
      </c>
      <c r="M202" s="17">
        <v>6.89149751603527E-15</v>
      </c>
      <c r="N202" t="s">
        <v>413</v>
      </c>
      <c r="O202" t="b">
        <v>0</v>
      </c>
      <c r="P202" t="s">
        <v>382</v>
      </c>
      <c r="Q202" t="s">
        <v>382</v>
      </c>
      <c r="R202" t="s">
        <v>382</v>
      </c>
      <c r="X202" t="str">
        <f t="shared" si="27"/>
        <v>grade6_all_grade_t8_ra_basic_zselfefficacy</v>
      </c>
      <c r="Y202">
        <f t="shared" si="28"/>
        <v>44951</v>
      </c>
      <c r="Z202" t="str">
        <f t="shared" si="29"/>
        <v>zselfefficacy ~ relative_age + I(relative_age^2) | 0 | 0 | school_id</v>
      </c>
      <c r="AA202" t="str">
        <f t="shared" si="30"/>
        <v>0.119</v>
      </c>
      <c r="AB202" t="str">
        <f t="shared" si="31"/>
        <v>0.015</v>
      </c>
      <c r="AC202" t="str">
        <f t="shared" si="32"/>
        <v>NA</v>
      </c>
      <c r="AD202" t="str">
        <f t="shared" si="33"/>
        <v>NA, NA</v>
      </c>
      <c r="AE202" t="str">
        <f t="shared" si="34"/>
        <v>0.119
(0.015)</v>
      </c>
      <c r="AF202" t="str">
        <f t="shared" si="35"/>
        <v>0.119
(0.015, NA)</v>
      </c>
    </row>
    <row r="203" spans="1:32">
      <c r="A203">
        <v>202</v>
      </c>
      <c r="B203">
        <v>1.29687854155657E-3</v>
      </c>
      <c r="C203">
        <v>1.2497810116598501E-3</v>
      </c>
      <c r="D203">
        <v>0.99937491412800405</v>
      </c>
      <c r="E203">
        <v>27.5360203476157</v>
      </c>
      <c r="F203" s="17">
        <v>1.1194795939369599E-12</v>
      </c>
      <c r="G203">
        <v>42410</v>
      </c>
      <c r="H203">
        <v>42410</v>
      </c>
      <c r="I203">
        <v>42413</v>
      </c>
      <c r="J203" t="s">
        <v>200</v>
      </c>
      <c r="K203">
        <v>0.11437561443613301</v>
      </c>
      <c r="L203">
        <v>1.53057261851495E-2</v>
      </c>
      <c r="M203" s="17">
        <v>7.8545757201378901E-14</v>
      </c>
      <c r="N203" t="s">
        <v>414</v>
      </c>
      <c r="O203" t="b">
        <v>0</v>
      </c>
      <c r="P203" t="s">
        <v>382</v>
      </c>
      <c r="Q203" t="s">
        <v>382</v>
      </c>
      <c r="R203" t="s">
        <v>382</v>
      </c>
      <c r="X203" t="str">
        <f t="shared" si="27"/>
        <v>grade7_all_grade_t8_ra_basic_zselfefficacy</v>
      </c>
      <c r="Y203">
        <f t="shared" si="28"/>
        <v>42413</v>
      </c>
      <c r="Z203" t="str">
        <f t="shared" si="29"/>
        <v>zselfefficacy ~ relative_age + I(relative_age^2) | 0 | 0 | school_id</v>
      </c>
      <c r="AA203" t="str">
        <f t="shared" si="30"/>
        <v>0.114</v>
      </c>
      <c r="AB203" t="str">
        <f t="shared" si="31"/>
        <v>0.015</v>
      </c>
      <c r="AC203" t="str">
        <f t="shared" si="32"/>
        <v>NA</v>
      </c>
      <c r="AD203" t="str">
        <f t="shared" si="33"/>
        <v>NA, NA</v>
      </c>
      <c r="AE203" t="str">
        <f t="shared" si="34"/>
        <v>0.114
(0.015)</v>
      </c>
      <c r="AF203" t="str">
        <f t="shared" si="35"/>
        <v>0.114
(0.015, NA)</v>
      </c>
    </row>
    <row r="204" spans="1:32">
      <c r="A204">
        <v>203</v>
      </c>
      <c r="B204">
        <v>1.61372197669993E-3</v>
      </c>
      <c r="C204">
        <v>1.5698368655781001E-3</v>
      </c>
      <c r="D204">
        <v>0.99921477327666797</v>
      </c>
      <c r="E204">
        <v>36.771513970133597</v>
      </c>
      <c r="F204" s="17">
        <v>1.10465491293333E-16</v>
      </c>
      <c r="G204">
        <v>45500</v>
      </c>
      <c r="H204">
        <v>45500</v>
      </c>
      <c r="I204">
        <v>45503</v>
      </c>
      <c r="J204" t="s">
        <v>200</v>
      </c>
      <c r="K204">
        <v>0.129219452577641</v>
      </c>
      <c r="L204">
        <v>1.4914041496056E-2</v>
      </c>
      <c r="M204" s="17">
        <v>4.5436974851591101E-18</v>
      </c>
      <c r="N204" t="s">
        <v>415</v>
      </c>
      <c r="O204" t="b">
        <v>0</v>
      </c>
      <c r="P204" t="s">
        <v>382</v>
      </c>
      <c r="Q204" t="s">
        <v>382</v>
      </c>
      <c r="R204" t="s">
        <v>382</v>
      </c>
      <c r="X204" t="str">
        <f t="shared" si="27"/>
        <v>grade8_all_grade_t8_ra_basic_zselfefficacy</v>
      </c>
      <c r="Y204">
        <f t="shared" si="28"/>
        <v>45503</v>
      </c>
      <c r="Z204" t="str">
        <f t="shared" si="29"/>
        <v>zselfefficacy ~ relative_age + I(relative_age^2) | 0 | 0 | school_id</v>
      </c>
      <c r="AA204" t="str">
        <f t="shared" si="30"/>
        <v>0.129</v>
      </c>
      <c r="AB204" t="str">
        <f t="shared" si="31"/>
        <v>0.015</v>
      </c>
      <c r="AC204" t="str">
        <f t="shared" si="32"/>
        <v>NA</v>
      </c>
      <c r="AD204" t="str">
        <f t="shared" si="33"/>
        <v>NA, NA</v>
      </c>
      <c r="AE204" t="str">
        <f t="shared" si="34"/>
        <v>0.129
(0.015)</v>
      </c>
      <c r="AF204" t="str">
        <f t="shared" si="35"/>
        <v>0.129
(0.015, NA)</v>
      </c>
    </row>
    <row r="205" spans="1:32">
      <c r="A205">
        <v>204</v>
      </c>
      <c r="B205">
        <v>1.8789398309754901E-3</v>
      </c>
      <c r="C205">
        <v>1.83507119851012E-3</v>
      </c>
      <c r="D205">
        <v>0.99908204307829596</v>
      </c>
      <c r="E205">
        <v>42.831055480414598</v>
      </c>
      <c r="F205" s="17">
        <v>2.60732554388949E-19</v>
      </c>
      <c r="G205">
        <v>45505</v>
      </c>
      <c r="H205">
        <v>45505</v>
      </c>
      <c r="I205">
        <v>45508</v>
      </c>
      <c r="J205" t="s">
        <v>200</v>
      </c>
      <c r="K205">
        <v>0.140245790433142</v>
      </c>
      <c r="L205">
        <v>1.4983736994197701E-2</v>
      </c>
      <c r="M205" s="17">
        <v>7.9836873481029604E-21</v>
      </c>
      <c r="N205" t="s">
        <v>416</v>
      </c>
      <c r="O205" t="b">
        <v>0</v>
      </c>
      <c r="P205" t="s">
        <v>382</v>
      </c>
      <c r="Q205" t="s">
        <v>382</v>
      </c>
      <c r="R205" t="s">
        <v>382</v>
      </c>
      <c r="X205" t="str">
        <f t="shared" si="27"/>
        <v>grade9_all_grade_t8_ra_basic_zselfefficacy</v>
      </c>
      <c r="Y205">
        <f t="shared" si="28"/>
        <v>45508</v>
      </c>
      <c r="Z205" t="str">
        <f t="shared" si="29"/>
        <v>zselfefficacy ~ relative_age + I(relative_age^2) | 0 | 0 | school_id</v>
      </c>
      <c r="AA205" t="str">
        <f t="shared" si="30"/>
        <v>0.140</v>
      </c>
      <c r="AB205" t="str">
        <f t="shared" si="31"/>
        <v>0.015</v>
      </c>
      <c r="AC205" t="str">
        <f t="shared" si="32"/>
        <v>NA</v>
      </c>
      <c r="AD205" t="str">
        <f t="shared" si="33"/>
        <v>NA, NA</v>
      </c>
      <c r="AE205" t="str">
        <f t="shared" si="34"/>
        <v>0.140
(0.015)</v>
      </c>
      <c r="AF205" t="str">
        <f t="shared" si="35"/>
        <v>0.140
(0.015, NA)</v>
      </c>
    </row>
    <row r="206" spans="1:32">
      <c r="A206">
        <v>205</v>
      </c>
      <c r="B206">
        <v>1.7013048544534E-3</v>
      </c>
      <c r="C206">
        <v>1.64703326810167E-3</v>
      </c>
      <c r="D206">
        <v>0.99796539689742803</v>
      </c>
      <c r="E206">
        <v>31.347984623660601</v>
      </c>
      <c r="F206" s="17">
        <v>2.4964957605742099E-14</v>
      </c>
      <c r="G206">
        <v>36789</v>
      </c>
      <c r="H206">
        <v>36789</v>
      </c>
      <c r="I206">
        <v>36792</v>
      </c>
      <c r="J206" t="s">
        <v>200</v>
      </c>
      <c r="K206">
        <v>0.15862434428900499</v>
      </c>
      <c r="L206">
        <v>2.1141863410179599E-2</v>
      </c>
      <c r="M206" s="17">
        <v>6.2442418360428999E-14</v>
      </c>
      <c r="N206" t="s">
        <v>690</v>
      </c>
      <c r="O206" t="b">
        <v>0</v>
      </c>
      <c r="P206" t="s">
        <v>382</v>
      </c>
      <c r="Q206" t="s">
        <v>382</v>
      </c>
      <c r="R206" t="s">
        <v>382</v>
      </c>
      <c r="X206" t="str">
        <f t="shared" si="27"/>
        <v>grade5_not_apr_march_grade_t8_ra_basic_zselfefficacy</v>
      </c>
      <c r="Y206">
        <f t="shared" si="28"/>
        <v>36792</v>
      </c>
      <c r="Z206" t="str">
        <f t="shared" si="29"/>
        <v>zselfefficacy ~ relative_age + I(relative_age^2) | 0 | 0 | school_id</v>
      </c>
      <c r="AA206" t="str">
        <f t="shared" si="30"/>
        <v>0.159</v>
      </c>
      <c r="AB206" t="str">
        <f t="shared" si="31"/>
        <v>0.021</v>
      </c>
      <c r="AC206" t="str">
        <f t="shared" si="32"/>
        <v>NA</v>
      </c>
      <c r="AD206" t="str">
        <f t="shared" si="33"/>
        <v>NA, NA</v>
      </c>
      <c r="AE206" t="str">
        <f t="shared" si="34"/>
        <v>0.159
(0.021)</v>
      </c>
      <c r="AF206" t="str">
        <f t="shared" si="35"/>
        <v>0.159
(0.021, NA)</v>
      </c>
    </row>
    <row r="207" spans="1:32">
      <c r="A207">
        <v>206</v>
      </c>
      <c r="B207">
        <v>9.67106553048179E-4</v>
      </c>
      <c r="C207">
        <v>9.1391132962781495E-4</v>
      </c>
      <c r="D207">
        <v>0.99834591766998004</v>
      </c>
      <c r="E207">
        <v>18.1803269328346</v>
      </c>
      <c r="F207" s="17">
        <v>1.2829316403828799E-8</v>
      </c>
      <c r="G207">
        <v>37561</v>
      </c>
      <c r="H207">
        <v>37561</v>
      </c>
      <c r="I207">
        <v>37564</v>
      </c>
      <c r="J207" t="s">
        <v>200</v>
      </c>
      <c r="K207">
        <v>0.119605721101864</v>
      </c>
      <c r="L207">
        <v>2.06522466041969E-2</v>
      </c>
      <c r="M207" s="17">
        <v>6.9796074233923601E-9</v>
      </c>
      <c r="N207" t="s">
        <v>691</v>
      </c>
      <c r="O207" t="b">
        <v>0</v>
      </c>
      <c r="P207" t="s">
        <v>382</v>
      </c>
      <c r="Q207" t="s">
        <v>382</v>
      </c>
      <c r="R207" t="s">
        <v>382</v>
      </c>
      <c r="X207" t="str">
        <f t="shared" si="27"/>
        <v>grade6_not_apr_march_grade_t8_ra_basic_zselfefficacy</v>
      </c>
      <c r="Y207">
        <f t="shared" si="28"/>
        <v>37564</v>
      </c>
      <c r="Z207" t="str">
        <f t="shared" si="29"/>
        <v>zselfefficacy ~ relative_age + I(relative_age^2) | 0 | 0 | school_id</v>
      </c>
      <c r="AA207" t="str">
        <f t="shared" si="30"/>
        <v>0.120</v>
      </c>
      <c r="AB207" t="str">
        <f t="shared" si="31"/>
        <v>0.021</v>
      </c>
      <c r="AC207" t="str">
        <f t="shared" si="32"/>
        <v>NA</v>
      </c>
      <c r="AD207" t="str">
        <f t="shared" si="33"/>
        <v>NA, NA</v>
      </c>
      <c r="AE207" t="str">
        <f t="shared" si="34"/>
        <v>0.120
(0.021)</v>
      </c>
      <c r="AF207" t="str">
        <f t="shared" si="35"/>
        <v>0.120
(0.021, NA)</v>
      </c>
    </row>
    <row r="208" spans="1:32">
      <c r="A208">
        <v>207</v>
      </c>
      <c r="B208">
        <v>1.25575924001158E-3</v>
      </c>
      <c r="C208">
        <v>1.1994141867965899E-3</v>
      </c>
      <c r="D208">
        <v>0.99682592512141999</v>
      </c>
      <c r="E208">
        <v>22.2869474490161</v>
      </c>
      <c r="F208" s="17">
        <v>2.12315430413608E-10</v>
      </c>
      <c r="G208">
        <v>35451</v>
      </c>
      <c r="H208">
        <v>35451</v>
      </c>
      <c r="I208">
        <v>35454</v>
      </c>
      <c r="J208" t="s">
        <v>200</v>
      </c>
      <c r="K208">
        <v>0.135982679866678</v>
      </c>
      <c r="L208">
        <v>2.0658285740703899E-2</v>
      </c>
      <c r="M208" s="17">
        <v>4.6267603585731598E-11</v>
      </c>
      <c r="N208" t="s">
        <v>692</v>
      </c>
      <c r="O208" t="b">
        <v>0</v>
      </c>
      <c r="P208" t="s">
        <v>382</v>
      </c>
      <c r="Q208" t="s">
        <v>382</v>
      </c>
      <c r="R208" t="s">
        <v>382</v>
      </c>
      <c r="X208" t="str">
        <f t="shared" si="27"/>
        <v>grade7_not_apr_march_grade_t8_ra_basic_zselfefficacy</v>
      </c>
      <c r="Y208">
        <f t="shared" si="28"/>
        <v>35454</v>
      </c>
      <c r="Z208" t="str">
        <f t="shared" si="29"/>
        <v>zselfefficacy ~ relative_age + I(relative_age^2) | 0 | 0 | school_id</v>
      </c>
      <c r="AA208" t="str">
        <f t="shared" si="30"/>
        <v>0.136</v>
      </c>
      <c r="AB208" t="str">
        <f t="shared" si="31"/>
        <v>0.021</v>
      </c>
      <c r="AC208" t="str">
        <f t="shared" si="32"/>
        <v>NA</v>
      </c>
      <c r="AD208" t="str">
        <f t="shared" si="33"/>
        <v>NA, NA</v>
      </c>
      <c r="AE208" t="str">
        <f t="shared" si="34"/>
        <v>0.136
(0.021)</v>
      </c>
      <c r="AF208" t="str">
        <f t="shared" si="35"/>
        <v>0.136
(0.021, NA)</v>
      </c>
    </row>
    <row r="209" spans="1:32">
      <c r="A209">
        <v>208</v>
      </c>
      <c r="B209">
        <v>1.30828048332124E-3</v>
      </c>
      <c r="C209">
        <v>1.25612539443609E-3</v>
      </c>
      <c r="D209">
        <v>1.00000944524041</v>
      </c>
      <c r="E209">
        <v>25.0844263002407</v>
      </c>
      <c r="F209" s="17">
        <v>1.2974821980899101E-11</v>
      </c>
      <c r="G209">
        <v>38297</v>
      </c>
      <c r="H209">
        <v>38297</v>
      </c>
      <c r="I209">
        <v>38300</v>
      </c>
      <c r="J209" t="s">
        <v>200</v>
      </c>
      <c r="K209">
        <v>0.13561005210201599</v>
      </c>
      <c r="L209">
        <v>1.8615018507102399E-2</v>
      </c>
      <c r="M209" s="17">
        <v>3.2171615751097502E-13</v>
      </c>
      <c r="N209" t="s">
        <v>693</v>
      </c>
      <c r="O209" t="b">
        <v>0</v>
      </c>
      <c r="P209" t="s">
        <v>382</v>
      </c>
      <c r="Q209" t="s">
        <v>382</v>
      </c>
      <c r="R209" t="s">
        <v>382</v>
      </c>
      <c r="X209" t="str">
        <f t="shared" si="27"/>
        <v>grade8_not_apr_march_grade_t8_ra_basic_zselfefficacy</v>
      </c>
      <c r="Y209">
        <f t="shared" si="28"/>
        <v>38300</v>
      </c>
      <c r="Z209" t="str">
        <f t="shared" si="29"/>
        <v>zselfefficacy ~ relative_age + I(relative_age^2) | 0 | 0 | school_id</v>
      </c>
      <c r="AA209" t="str">
        <f t="shared" si="30"/>
        <v>0.136</v>
      </c>
      <c r="AB209" t="str">
        <f t="shared" si="31"/>
        <v>0.019</v>
      </c>
      <c r="AC209" t="str">
        <f t="shared" si="32"/>
        <v>NA</v>
      </c>
      <c r="AD209" t="str">
        <f t="shared" si="33"/>
        <v>NA, NA</v>
      </c>
      <c r="AE209" t="str">
        <f t="shared" si="34"/>
        <v>0.136
(0.019)</v>
      </c>
      <c r="AF209" t="str">
        <f t="shared" si="35"/>
        <v>0.136
(0.019, NA)</v>
      </c>
    </row>
    <row r="210" spans="1:32">
      <c r="A210">
        <v>209</v>
      </c>
      <c r="B210">
        <v>1.46235060868546E-3</v>
      </c>
      <c r="C210">
        <v>1.41026476812467E-3</v>
      </c>
      <c r="D210">
        <v>1.0010804422521999</v>
      </c>
      <c r="E210">
        <v>28.075780153305601</v>
      </c>
      <c r="F210" s="17">
        <v>6.5427946229220501E-13</v>
      </c>
      <c r="G210">
        <v>38342</v>
      </c>
      <c r="H210">
        <v>38342</v>
      </c>
      <c r="I210">
        <v>38345</v>
      </c>
      <c r="J210" t="s">
        <v>200</v>
      </c>
      <c r="K210">
        <v>0.14394070075917001</v>
      </c>
      <c r="L210">
        <v>1.98695777107902E-2</v>
      </c>
      <c r="M210" s="17">
        <v>4.3475596300849999E-13</v>
      </c>
      <c r="N210" t="s">
        <v>694</v>
      </c>
      <c r="O210" t="b">
        <v>0</v>
      </c>
      <c r="P210" t="s">
        <v>382</v>
      </c>
      <c r="Q210" t="s">
        <v>382</v>
      </c>
      <c r="R210" t="s">
        <v>382</v>
      </c>
      <c r="X210" t="str">
        <f t="shared" si="27"/>
        <v>grade9_not_apr_march_grade_t8_ra_basic_zselfefficacy</v>
      </c>
      <c r="Y210">
        <f t="shared" si="28"/>
        <v>38345</v>
      </c>
      <c r="Z210" t="str">
        <f t="shared" si="29"/>
        <v>zselfefficacy ~ relative_age + I(relative_age^2) | 0 | 0 | school_id</v>
      </c>
      <c r="AA210" t="str">
        <f t="shared" si="30"/>
        <v>0.144</v>
      </c>
      <c r="AB210" t="str">
        <f t="shared" si="31"/>
        <v>0.020</v>
      </c>
      <c r="AC210" t="str">
        <f t="shared" si="32"/>
        <v>NA</v>
      </c>
      <c r="AD210" t="str">
        <f t="shared" si="33"/>
        <v>NA, NA</v>
      </c>
      <c r="AE210" t="str">
        <f t="shared" si="34"/>
        <v>0.144
(0.020)</v>
      </c>
      <c r="AF210" t="str">
        <f t="shared" si="35"/>
        <v>0.144
(0.020, NA)</v>
      </c>
    </row>
    <row r="211" spans="1:32">
      <c r="A211">
        <v>210</v>
      </c>
      <c r="B211">
        <v>7.3101943994309304E-2</v>
      </c>
      <c r="C211">
        <v>5.4701918727940599E-2</v>
      </c>
      <c r="D211">
        <v>0.97080185497083804</v>
      </c>
      <c r="E211">
        <v>3.9729262833091799</v>
      </c>
      <c r="F211" s="17">
        <v>2.2134425774739901E-237</v>
      </c>
      <c r="G211">
        <v>36018</v>
      </c>
      <c r="H211">
        <v>36018</v>
      </c>
      <c r="I211">
        <v>36734</v>
      </c>
      <c r="J211" t="s">
        <v>236</v>
      </c>
      <c r="K211">
        <v>0.15364540927387599</v>
      </c>
      <c r="L211">
        <v>2.0717809178786999E-2</v>
      </c>
      <c r="M211" s="17">
        <v>1.2061660143546699E-13</v>
      </c>
      <c r="N211" t="s">
        <v>695</v>
      </c>
      <c r="O211" t="b">
        <v>0</v>
      </c>
      <c r="P211" t="s">
        <v>382</v>
      </c>
      <c r="Q211" t="s">
        <v>382</v>
      </c>
      <c r="R211" t="s">
        <v>382</v>
      </c>
      <c r="X211" t="str">
        <f t="shared" si="27"/>
        <v>grade5_not_apr_march_grade_t8_ra_cont_zselfefficacy</v>
      </c>
      <c r="Y211">
        <f t="shared" si="28"/>
        <v>36734</v>
      </c>
      <c r="Z211" t="str">
        <f t="shared" si="29"/>
        <v>zselfefficacy ~ relative_age + I(relative_age^2) + as.factor(sex) +      as.factor(book) | as.factor(school_id) |      0 | school_id</v>
      </c>
      <c r="AA211" t="str">
        <f t="shared" si="30"/>
        <v>0.154</v>
      </c>
      <c r="AB211" t="str">
        <f t="shared" si="31"/>
        <v>0.021</v>
      </c>
      <c r="AC211" t="str">
        <f t="shared" si="32"/>
        <v>NA</v>
      </c>
      <c r="AD211" t="str">
        <f t="shared" si="33"/>
        <v>NA, NA</v>
      </c>
      <c r="AE211" t="str">
        <f t="shared" si="34"/>
        <v>0.154
(0.021)</v>
      </c>
      <c r="AF211" t="str">
        <f t="shared" si="35"/>
        <v>0.154
(0.021, NA)</v>
      </c>
    </row>
    <row r="212" spans="1:32">
      <c r="A212">
        <v>211</v>
      </c>
      <c r="B212">
        <v>7.7536146928815802E-2</v>
      </c>
      <c r="C212">
        <v>5.9535140066144902E-2</v>
      </c>
      <c r="D212">
        <v>0.96848014866618104</v>
      </c>
      <c r="E212">
        <v>4.30732278034984</v>
      </c>
      <c r="F212" s="17">
        <v>3.3722230394384603E-275</v>
      </c>
      <c r="G212">
        <v>36794</v>
      </c>
      <c r="H212">
        <v>36794</v>
      </c>
      <c r="I212">
        <v>37513</v>
      </c>
      <c r="J212" t="s">
        <v>236</v>
      </c>
      <c r="K212">
        <v>0.12269302507553401</v>
      </c>
      <c r="L212">
        <v>2.03049783495396E-2</v>
      </c>
      <c r="M212" s="17">
        <v>1.51735388752682E-9</v>
      </c>
      <c r="N212" t="s">
        <v>696</v>
      </c>
      <c r="O212" t="b">
        <v>0</v>
      </c>
      <c r="P212" t="s">
        <v>382</v>
      </c>
      <c r="Q212" t="s">
        <v>382</v>
      </c>
      <c r="R212" t="s">
        <v>382</v>
      </c>
      <c r="X212" t="str">
        <f t="shared" si="27"/>
        <v>grade6_not_apr_march_grade_t8_ra_cont_zselfefficacy</v>
      </c>
      <c r="Y212">
        <f t="shared" si="28"/>
        <v>37513</v>
      </c>
      <c r="Z212" t="str">
        <f t="shared" si="29"/>
        <v>zselfefficacy ~ relative_age + I(relative_age^2) + as.factor(sex) +      as.factor(book) | as.factor(school_id) |      0 | school_id</v>
      </c>
      <c r="AA212" t="str">
        <f t="shared" si="30"/>
        <v>0.123</v>
      </c>
      <c r="AB212" t="str">
        <f t="shared" si="31"/>
        <v>0.020</v>
      </c>
      <c r="AC212" t="str">
        <f t="shared" si="32"/>
        <v>NA</v>
      </c>
      <c r="AD212" t="str">
        <f t="shared" si="33"/>
        <v>NA, NA</v>
      </c>
      <c r="AE212" t="str">
        <f t="shared" si="34"/>
        <v>0.123
(0.020)</v>
      </c>
      <c r="AF212" t="str">
        <f t="shared" si="35"/>
        <v>0.123
(0.020, NA)</v>
      </c>
    </row>
    <row r="213" spans="1:32">
      <c r="A213">
        <v>212</v>
      </c>
      <c r="B213">
        <v>6.8108634705435503E-2</v>
      </c>
      <c r="C213">
        <v>5.8380113079096602E-2</v>
      </c>
      <c r="D213">
        <v>0.967896733420334</v>
      </c>
      <c r="E213">
        <v>7.0009234004311498</v>
      </c>
      <c r="F213" t="s">
        <v>1181</v>
      </c>
      <c r="G213">
        <v>35059</v>
      </c>
      <c r="H213">
        <v>35059</v>
      </c>
      <c r="I213">
        <v>35426</v>
      </c>
      <c r="J213" t="s">
        <v>236</v>
      </c>
      <c r="K213">
        <v>0.12450695869882999</v>
      </c>
      <c r="L213">
        <v>1.9650468638407099E-2</v>
      </c>
      <c r="M213" s="17">
        <v>2.3568309620258898E-10</v>
      </c>
      <c r="N213" t="s">
        <v>697</v>
      </c>
      <c r="O213" t="b">
        <v>0</v>
      </c>
      <c r="P213" t="s">
        <v>382</v>
      </c>
      <c r="Q213" t="s">
        <v>382</v>
      </c>
      <c r="R213" t="s">
        <v>382</v>
      </c>
      <c r="X213" t="str">
        <f t="shared" si="27"/>
        <v>grade7_not_apr_march_grade_t8_ra_cont_zselfefficacy</v>
      </c>
      <c r="Y213">
        <f t="shared" si="28"/>
        <v>35426</v>
      </c>
      <c r="Z213" t="str">
        <f t="shared" si="29"/>
        <v>zselfefficacy ~ relative_age + I(relative_age^2) + as.factor(sex) +      as.factor(book) | as.factor(school_id) |      0 | school_id</v>
      </c>
      <c r="AA213" t="str">
        <f t="shared" si="30"/>
        <v>0.125</v>
      </c>
      <c r="AB213" t="str">
        <f t="shared" si="31"/>
        <v>0.020</v>
      </c>
      <c r="AC213" t="str">
        <f t="shared" si="32"/>
        <v>NA</v>
      </c>
      <c r="AD213" t="str">
        <f t="shared" si="33"/>
        <v>NA, NA</v>
      </c>
      <c r="AE213" t="str">
        <f t="shared" si="34"/>
        <v>0.125
(0.020)</v>
      </c>
      <c r="AF213" t="str">
        <f t="shared" si="35"/>
        <v>0.125
(0.020, NA)</v>
      </c>
    </row>
    <row r="214" spans="1:32">
      <c r="A214">
        <v>213</v>
      </c>
      <c r="B214">
        <v>5.3461426152386998E-2</v>
      </c>
      <c r="C214">
        <v>4.4394916869153998E-2</v>
      </c>
      <c r="D214">
        <v>0.97798275172975402</v>
      </c>
      <c r="E214">
        <v>5.8965831812751404</v>
      </c>
      <c r="F214" s="17">
        <v>2.47359066204419E-240</v>
      </c>
      <c r="G214">
        <v>37897</v>
      </c>
      <c r="H214">
        <v>37897</v>
      </c>
      <c r="I214">
        <v>38261</v>
      </c>
      <c r="J214" t="s">
        <v>236</v>
      </c>
      <c r="K214">
        <v>0.134954408775629</v>
      </c>
      <c r="L214">
        <v>1.8537639559374101E-2</v>
      </c>
      <c r="M214" s="17">
        <v>3.33767750092127E-13</v>
      </c>
      <c r="N214" t="s">
        <v>698</v>
      </c>
      <c r="O214" t="b">
        <v>0</v>
      </c>
      <c r="P214" t="s">
        <v>382</v>
      </c>
      <c r="Q214" t="s">
        <v>382</v>
      </c>
      <c r="R214" t="s">
        <v>382</v>
      </c>
      <c r="X214" t="str">
        <f t="shared" si="27"/>
        <v>grade8_not_apr_march_grade_t8_ra_cont_zselfefficacy</v>
      </c>
      <c r="Y214">
        <f t="shared" si="28"/>
        <v>38261</v>
      </c>
      <c r="Z214" t="str">
        <f t="shared" si="29"/>
        <v>zselfefficacy ~ relative_age + I(relative_age^2) + as.factor(sex) +      as.factor(book) | as.factor(school_id) |      0 | school_id</v>
      </c>
      <c r="AA214" t="str">
        <f t="shared" si="30"/>
        <v>0.135</v>
      </c>
      <c r="AB214" t="str">
        <f t="shared" si="31"/>
        <v>0.019</v>
      </c>
      <c r="AC214" t="str">
        <f t="shared" si="32"/>
        <v>NA</v>
      </c>
      <c r="AD214" t="str">
        <f t="shared" si="33"/>
        <v>NA, NA</v>
      </c>
      <c r="AE214" t="str">
        <f t="shared" si="34"/>
        <v>0.135
(0.019)</v>
      </c>
      <c r="AF214" t="str">
        <f t="shared" si="35"/>
        <v>0.135
(0.019, NA)</v>
      </c>
    </row>
    <row r="215" spans="1:32">
      <c r="A215">
        <v>214</v>
      </c>
      <c r="B215">
        <v>5.4423699293573401E-2</v>
      </c>
      <c r="C215">
        <v>4.5303826676872799E-2</v>
      </c>
      <c r="D215">
        <v>0.978849727953509</v>
      </c>
      <c r="E215">
        <v>5.9675942396291104</v>
      </c>
      <c r="F215" s="17">
        <v>1.10544903608843E-246</v>
      </c>
      <c r="G215">
        <v>37948</v>
      </c>
      <c r="H215">
        <v>37948</v>
      </c>
      <c r="I215">
        <v>38315</v>
      </c>
      <c r="J215" t="s">
        <v>236</v>
      </c>
      <c r="K215">
        <v>0.15012364498164299</v>
      </c>
      <c r="L215">
        <v>2.0007774895786E-2</v>
      </c>
      <c r="M215" s="17">
        <v>6.2247342761399596E-14</v>
      </c>
      <c r="N215" t="s">
        <v>699</v>
      </c>
      <c r="O215" t="b">
        <v>0</v>
      </c>
      <c r="P215" t="s">
        <v>382</v>
      </c>
      <c r="Q215" t="s">
        <v>382</v>
      </c>
      <c r="R215" t="s">
        <v>382</v>
      </c>
      <c r="X215" t="str">
        <f t="shared" si="27"/>
        <v>grade9_not_apr_march_grade_t8_ra_cont_zselfefficacy</v>
      </c>
      <c r="Y215">
        <f t="shared" si="28"/>
        <v>38315</v>
      </c>
      <c r="Z215" t="str">
        <f t="shared" si="29"/>
        <v>zselfefficacy ~ relative_age + I(relative_age^2) + as.factor(sex) +      as.factor(book) | as.factor(school_id) |      0 | school_id</v>
      </c>
      <c r="AA215" t="str">
        <f t="shared" si="30"/>
        <v>0.150</v>
      </c>
      <c r="AB215" t="str">
        <f t="shared" si="31"/>
        <v>0.020</v>
      </c>
      <c r="AC215" t="str">
        <f t="shared" si="32"/>
        <v>NA</v>
      </c>
      <c r="AD215" t="str">
        <f t="shared" si="33"/>
        <v>NA, NA</v>
      </c>
      <c r="AE215" t="str">
        <f t="shared" si="34"/>
        <v>0.150
(0.020)</v>
      </c>
      <c r="AF215" t="str">
        <f t="shared" si="35"/>
        <v>0.150
(0.020, NA)</v>
      </c>
    </row>
    <row r="216" spans="1:32">
      <c r="A216">
        <v>215</v>
      </c>
      <c r="B216">
        <v>8.61885256206893E-4</v>
      </c>
      <c r="C216">
        <v>8.1749490101124E-4</v>
      </c>
      <c r="D216">
        <v>0.99959116897806799</v>
      </c>
      <c r="E216">
        <v>19.416047751996</v>
      </c>
      <c r="F216" s="17">
        <v>3.7269406367853597E-9</v>
      </c>
      <c r="G216">
        <v>45016</v>
      </c>
      <c r="H216">
        <v>45016</v>
      </c>
      <c r="I216">
        <v>45019</v>
      </c>
      <c r="J216" t="s">
        <v>201</v>
      </c>
      <c r="K216">
        <v>9.4015005876202706E-2</v>
      </c>
      <c r="L216">
        <v>1.55531874982003E-2</v>
      </c>
      <c r="M216" s="17">
        <v>1.49649267486062E-9</v>
      </c>
      <c r="N216" t="s">
        <v>417</v>
      </c>
      <c r="O216" t="b">
        <v>0</v>
      </c>
      <c r="P216" t="s">
        <v>382</v>
      </c>
      <c r="Q216" t="s">
        <v>382</v>
      </c>
      <c r="R216" t="s">
        <v>382</v>
      </c>
      <c r="X216" t="str">
        <f t="shared" si="27"/>
        <v>grade6_all_grade_t8_ra_basic_zdilligence</v>
      </c>
      <c r="Y216">
        <f t="shared" si="28"/>
        <v>45019</v>
      </c>
      <c r="Z216" t="str">
        <f t="shared" si="29"/>
        <v>zdilligence ~ relative_age + I(relative_age^2) | 0 | 0 | school_id</v>
      </c>
      <c r="AA216" t="str">
        <f t="shared" si="30"/>
        <v>0.094</v>
      </c>
      <c r="AB216" t="str">
        <f t="shared" si="31"/>
        <v>0.016</v>
      </c>
      <c r="AC216" t="str">
        <f t="shared" si="32"/>
        <v>NA</v>
      </c>
      <c r="AD216" t="str">
        <f t="shared" si="33"/>
        <v>NA, NA</v>
      </c>
      <c r="AE216" t="str">
        <f t="shared" si="34"/>
        <v>0.094
(0.016)</v>
      </c>
      <c r="AF216" t="str">
        <f t="shared" si="35"/>
        <v>0.094
(0.016, NA)</v>
      </c>
    </row>
    <row r="217" spans="1:32">
      <c r="A217">
        <v>216</v>
      </c>
      <c r="B217">
        <v>6.5124573317702197E-4</v>
      </c>
      <c r="C217">
        <v>6.0559773709312203E-4</v>
      </c>
      <c r="D217">
        <v>0.99969715527404401</v>
      </c>
      <c r="E217">
        <v>14.266688333481699</v>
      </c>
      <c r="F217" s="17">
        <v>6.3984379241561697E-7</v>
      </c>
      <c r="G217">
        <v>43785</v>
      </c>
      <c r="H217">
        <v>43785</v>
      </c>
      <c r="I217">
        <v>43788</v>
      </c>
      <c r="J217" t="s">
        <v>201</v>
      </c>
      <c r="K217">
        <v>8.1698362254951903E-2</v>
      </c>
      <c r="L217">
        <v>1.5736142759046799E-2</v>
      </c>
      <c r="M217" s="17">
        <v>2.0830932635154499E-7</v>
      </c>
      <c r="N217" t="s">
        <v>418</v>
      </c>
      <c r="O217" t="b">
        <v>0</v>
      </c>
      <c r="P217" t="s">
        <v>382</v>
      </c>
      <c r="Q217" t="s">
        <v>382</v>
      </c>
      <c r="R217" t="s">
        <v>382</v>
      </c>
      <c r="X217" t="str">
        <f t="shared" si="27"/>
        <v>grade7_all_grade_t8_ra_basic_zdilligence</v>
      </c>
      <c r="Y217">
        <f t="shared" si="28"/>
        <v>43788</v>
      </c>
      <c r="Z217" t="str">
        <f t="shared" si="29"/>
        <v>zdilligence ~ relative_age + I(relative_age^2) | 0 | 0 | school_id</v>
      </c>
      <c r="AA217" t="str">
        <f t="shared" si="30"/>
        <v>0.082</v>
      </c>
      <c r="AB217" t="str">
        <f t="shared" si="31"/>
        <v>0.016</v>
      </c>
      <c r="AC217" t="str">
        <f t="shared" si="32"/>
        <v>NA</v>
      </c>
      <c r="AD217" t="str">
        <f t="shared" si="33"/>
        <v>NA, NA</v>
      </c>
      <c r="AE217" t="str">
        <f t="shared" si="34"/>
        <v>0.082
(0.016)</v>
      </c>
      <c r="AF217" t="str">
        <f t="shared" si="35"/>
        <v>0.082
(0.016, NA)</v>
      </c>
    </row>
    <row r="218" spans="1:32">
      <c r="A218">
        <v>217</v>
      </c>
      <c r="B218">
        <v>5.3584614004703699E-4</v>
      </c>
      <c r="C218">
        <v>4.8932481469521295E-4</v>
      </c>
      <c r="D218">
        <v>0.99975530765564702</v>
      </c>
      <c r="E218">
        <v>11.5182905042772</v>
      </c>
      <c r="F218" s="17">
        <v>9.9772412155143507E-6</v>
      </c>
      <c r="G218">
        <v>42968</v>
      </c>
      <c r="H218">
        <v>42968</v>
      </c>
      <c r="I218">
        <v>42971</v>
      </c>
      <c r="J218" t="s">
        <v>201</v>
      </c>
      <c r="K218">
        <v>7.2956422800950396E-2</v>
      </c>
      <c r="L218">
        <v>1.5894472204862699E-2</v>
      </c>
      <c r="M218" s="17">
        <v>4.4313975708904501E-6</v>
      </c>
      <c r="N218" t="s">
        <v>419</v>
      </c>
      <c r="O218" t="b">
        <v>0</v>
      </c>
      <c r="P218" t="s">
        <v>382</v>
      </c>
      <c r="Q218" t="s">
        <v>382</v>
      </c>
      <c r="R218" t="s">
        <v>382</v>
      </c>
      <c r="X218" t="str">
        <f t="shared" si="27"/>
        <v>grade8_all_grade_t8_ra_basic_zdilligence</v>
      </c>
      <c r="Y218">
        <f t="shared" si="28"/>
        <v>42971</v>
      </c>
      <c r="Z218" t="str">
        <f t="shared" si="29"/>
        <v>zdilligence ~ relative_age + I(relative_age^2) | 0 | 0 | school_id</v>
      </c>
      <c r="AA218" t="str">
        <f t="shared" si="30"/>
        <v>0.073</v>
      </c>
      <c r="AB218" t="str">
        <f t="shared" si="31"/>
        <v>0.016</v>
      </c>
      <c r="AC218" t="str">
        <f t="shared" si="32"/>
        <v>NA</v>
      </c>
      <c r="AD218" t="str">
        <f t="shared" si="33"/>
        <v>NA, NA</v>
      </c>
      <c r="AE218" t="str">
        <f t="shared" si="34"/>
        <v>0.073
(0.016)</v>
      </c>
      <c r="AF218" t="str">
        <f t="shared" si="35"/>
        <v>0.073
(0.016, NA)</v>
      </c>
    </row>
    <row r="219" spans="1:32">
      <c r="A219">
        <v>218</v>
      </c>
      <c r="B219">
        <v>6.9368673302549696E-4</v>
      </c>
      <c r="C219">
        <v>6.5036858688705102E-4</v>
      </c>
      <c r="D219">
        <v>0.99967476281689505</v>
      </c>
      <c r="E219">
        <v>16.013767782421599</v>
      </c>
      <c r="F219" s="17">
        <v>1.11614794504576E-7</v>
      </c>
      <c r="G219">
        <v>46138</v>
      </c>
      <c r="H219">
        <v>46138</v>
      </c>
      <c r="I219">
        <v>46141</v>
      </c>
      <c r="J219" t="s">
        <v>201</v>
      </c>
      <c r="K219">
        <v>8.3881042901075495E-2</v>
      </c>
      <c r="L219">
        <v>1.4151341747277099E-2</v>
      </c>
      <c r="M219" s="17">
        <v>3.07718369100714E-9</v>
      </c>
      <c r="N219" t="s">
        <v>420</v>
      </c>
      <c r="O219" t="b">
        <v>0</v>
      </c>
      <c r="P219" t="s">
        <v>382</v>
      </c>
      <c r="Q219" t="s">
        <v>382</v>
      </c>
      <c r="R219" t="s">
        <v>382</v>
      </c>
      <c r="X219" t="str">
        <f t="shared" si="27"/>
        <v>grade9_all_grade_t8_ra_basic_zdilligence</v>
      </c>
      <c r="Y219">
        <f t="shared" si="28"/>
        <v>46141</v>
      </c>
      <c r="Z219" t="str">
        <f t="shared" si="29"/>
        <v>zdilligence ~ relative_age + I(relative_age^2) | 0 | 0 | school_id</v>
      </c>
      <c r="AA219" t="str">
        <f t="shared" si="30"/>
        <v>0.084</v>
      </c>
      <c r="AB219" t="str">
        <f t="shared" si="31"/>
        <v>0.014</v>
      </c>
      <c r="AC219" t="str">
        <f t="shared" si="32"/>
        <v>NA</v>
      </c>
      <c r="AD219" t="str">
        <f t="shared" si="33"/>
        <v>NA, NA</v>
      </c>
      <c r="AE219" t="str">
        <f t="shared" si="34"/>
        <v>0.084
(0.014)</v>
      </c>
      <c r="AF219" t="str">
        <f t="shared" si="35"/>
        <v>0.084
(0.014, NA)</v>
      </c>
    </row>
    <row r="220" spans="1:32">
      <c r="A220">
        <v>219</v>
      </c>
      <c r="B220">
        <v>1.0851883295622401E-3</v>
      </c>
      <c r="C220">
        <v>1.03231611172117E-3</v>
      </c>
      <c r="D220">
        <v>0.99904680469414497</v>
      </c>
      <c r="E220">
        <v>20.524736314735598</v>
      </c>
      <c r="F220" s="17">
        <v>1.2332712045117601E-9</v>
      </c>
      <c r="G220">
        <v>37786</v>
      </c>
      <c r="H220">
        <v>37786</v>
      </c>
      <c r="I220">
        <v>37789</v>
      </c>
      <c r="J220" t="s">
        <v>201</v>
      </c>
      <c r="K220">
        <v>0.126557207094918</v>
      </c>
      <c r="L220">
        <v>2.0455307421660001E-2</v>
      </c>
      <c r="M220" s="17">
        <v>6.1315781762095896E-10</v>
      </c>
      <c r="N220" t="s">
        <v>700</v>
      </c>
      <c r="O220" t="b">
        <v>0</v>
      </c>
      <c r="P220" t="s">
        <v>382</v>
      </c>
      <c r="Q220" t="s">
        <v>382</v>
      </c>
      <c r="R220" t="s">
        <v>382</v>
      </c>
      <c r="X220" t="str">
        <f t="shared" si="27"/>
        <v>grade6_not_apr_march_grade_t8_ra_basic_zdilligence</v>
      </c>
      <c r="Y220">
        <f t="shared" si="28"/>
        <v>37789</v>
      </c>
      <c r="Z220" t="str">
        <f t="shared" si="29"/>
        <v>zdilligence ~ relative_age + I(relative_age^2) | 0 | 0 | school_id</v>
      </c>
      <c r="AA220" t="str">
        <f t="shared" si="30"/>
        <v>0.127</v>
      </c>
      <c r="AB220" t="str">
        <f t="shared" si="31"/>
        <v>0.020</v>
      </c>
      <c r="AC220" t="str">
        <f t="shared" si="32"/>
        <v>NA</v>
      </c>
      <c r="AD220" t="str">
        <f t="shared" si="33"/>
        <v>NA, NA</v>
      </c>
      <c r="AE220" t="str">
        <f t="shared" si="34"/>
        <v>0.127
(0.020)</v>
      </c>
      <c r="AF220" t="str">
        <f t="shared" si="35"/>
        <v>0.127
(0.020, NA)</v>
      </c>
    </row>
    <row r="221" spans="1:32">
      <c r="A221">
        <v>220</v>
      </c>
      <c r="B221">
        <v>6.6235126197237103E-4</v>
      </c>
      <c r="C221">
        <v>6.0797145848212597E-4</v>
      </c>
      <c r="D221">
        <v>1.0036090689927299</v>
      </c>
      <c r="E221">
        <v>12.180096643649099</v>
      </c>
      <c r="F221" s="17">
        <v>5.1523275106140903E-6</v>
      </c>
      <c r="G221">
        <v>36754</v>
      </c>
      <c r="H221">
        <v>36754</v>
      </c>
      <c r="I221">
        <v>36757</v>
      </c>
      <c r="J221" t="s">
        <v>201</v>
      </c>
      <c r="K221">
        <v>9.95299618867935E-2</v>
      </c>
      <c r="L221">
        <v>2.0773823126680999E-2</v>
      </c>
      <c r="M221" s="17">
        <v>1.65849610586989E-6</v>
      </c>
      <c r="N221" t="s">
        <v>701</v>
      </c>
      <c r="O221" t="b">
        <v>0</v>
      </c>
      <c r="P221" t="s">
        <v>382</v>
      </c>
      <c r="Q221" t="s">
        <v>382</v>
      </c>
      <c r="R221" t="s">
        <v>382</v>
      </c>
      <c r="X221" t="str">
        <f t="shared" si="27"/>
        <v>grade7_not_apr_march_grade_t8_ra_basic_zdilligence</v>
      </c>
      <c r="Y221">
        <f t="shared" si="28"/>
        <v>36757</v>
      </c>
      <c r="Z221" t="str">
        <f t="shared" si="29"/>
        <v>zdilligence ~ relative_age + I(relative_age^2) | 0 | 0 | school_id</v>
      </c>
      <c r="AA221" t="str">
        <f t="shared" si="30"/>
        <v>0.100</v>
      </c>
      <c r="AB221" t="str">
        <f t="shared" si="31"/>
        <v>0.021</v>
      </c>
      <c r="AC221" t="str">
        <f t="shared" si="32"/>
        <v>NA</v>
      </c>
      <c r="AD221" t="str">
        <f t="shared" si="33"/>
        <v>NA, NA</v>
      </c>
      <c r="AE221" t="str">
        <f t="shared" si="34"/>
        <v>0.100
(0.021)</v>
      </c>
      <c r="AF221" t="str">
        <f t="shared" si="35"/>
        <v>0.100
(0.021, NA)</v>
      </c>
    </row>
    <row r="222" spans="1:32">
      <c r="A222">
        <v>221</v>
      </c>
      <c r="B222">
        <v>7.1051195393596E-4</v>
      </c>
      <c r="C222">
        <v>6.55042096148306E-4</v>
      </c>
      <c r="D222">
        <v>0.997745197707125</v>
      </c>
      <c r="E222">
        <v>12.8089737791441</v>
      </c>
      <c r="F222" s="17">
        <v>2.7485907379985701E-6</v>
      </c>
      <c r="G222">
        <v>36030</v>
      </c>
      <c r="H222">
        <v>36030</v>
      </c>
      <c r="I222">
        <v>36033</v>
      </c>
      <c r="J222" t="s">
        <v>201</v>
      </c>
      <c r="K222">
        <v>9.3940834225873002E-2</v>
      </c>
      <c r="L222">
        <v>2.1045842822440802E-2</v>
      </c>
      <c r="M222" s="17">
        <v>8.0583047589196195E-6</v>
      </c>
      <c r="N222" t="s">
        <v>702</v>
      </c>
      <c r="O222" t="b">
        <v>0</v>
      </c>
      <c r="P222" t="s">
        <v>382</v>
      </c>
      <c r="Q222" t="s">
        <v>382</v>
      </c>
      <c r="R222" t="s">
        <v>382</v>
      </c>
      <c r="X222" t="str">
        <f t="shared" si="27"/>
        <v>grade8_not_apr_march_grade_t8_ra_basic_zdilligence</v>
      </c>
      <c r="Y222">
        <f t="shared" si="28"/>
        <v>36033</v>
      </c>
      <c r="Z222" t="str">
        <f t="shared" si="29"/>
        <v>zdilligence ~ relative_age + I(relative_age^2) | 0 | 0 | school_id</v>
      </c>
      <c r="AA222" t="str">
        <f t="shared" si="30"/>
        <v>0.094</v>
      </c>
      <c r="AB222" t="str">
        <f t="shared" si="31"/>
        <v>0.021</v>
      </c>
      <c r="AC222" t="str">
        <f t="shared" si="32"/>
        <v>NA</v>
      </c>
      <c r="AD222" t="str">
        <f t="shared" si="33"/>
        <v>NA, NA</v>
      </c>
      <c r="AE222" t="str">
        <f t="shared" si="34"/>
        <v>0.094
(0.021)</v>
      </c>
      <c r="AF222" t="str">
        <f t="shared" si="35"/>
        <v>0.094
(0.021, NA)</v>
      </c>
    </row>
    <row r="223" spans="1:32">
      <c r="A223">
        <v>222</v>
      </c>
      <c r="B223">
        <v>4.5339617311026701E-4</v>
      </c>
      <c r="C223">
        <v>4.0173868305482002E-4</v>
      </c>
      <c r="D223">
        <v>0.99945351364103396</v>
      </c>
      <c r="E223">
        <v>8.7769686956152206</v>
      </c>
      <c r="F223">
        <v>1.5455219718480499E-4</v>
      </c>
      <c r="G223">
        <v>38699</v>
      </c>
      <c r="H223">
        <v>38699</v>
      </c>
      <c r="I223">
        <v>38702</v>
      </c>
      <c r="J223" t="s">
        <v>201</v>
      </c>
      <c r="K223">
        <v>7.9357734060004195E-2</v>
      </c>
      <c r="L223">
        <v>1.9610406426039399E-2</v>
      </c>
      <c r="M223" s="17">
        <v>5.1941324378265699E-5</v>
      </c>
      <c r="N223" t="s">
        <v>703</v>
      </c>
      <c r="O223" t="b">
        <v>0</v>
      </c>
      <c r="P223" t="s">
        <v>382</v>
      </c>
      <c r="Q223" t="s">
        <v>382</v>
      </c>
      <c r="R223" t="s">
        <v>382</v>
      </c>
      <c r="X223" t="str">
        <f t="shared" si="27"/>
        <v>grade9_not_apr_march_grade_t8_ra_basic_zdilligence</v>
      </c>
      <c r="Y223">
        <f t="shared" si="28"/>
        <v>38702</v>
      </c>
      <c r="Z223" t="str">
        <f t="shared" si="29"/>
        <v>zdilligence ~ relative_age + I(relative_age^2) | 0 | 0 | school_id</v>
      </c>
      <c r="AA223" t="str">
        <f t="shared" si="30"/>
        <v>0.079</v>
      </c>
      <c r="AB223" t="str">
        <f t="shared" si="31"/>
        <v>0.020</v>
      </c>
      <c r="AC223" t="str">
        <f t="shared" si="32"/>
        <v>NA</v>
      </c>
      <c r="AD223" t="str">
        <f t="shared" si="33"/>
        <v>NA, NA</v>
      </c>
      <c r="AE223" t="str">
        <f t="shared" si="34"/>
        <v>0.079
(0.020)</v>
      </c>
      <c r="AF223" t="str">
        <f t="shared" si="35"/>
        <v>0.079
(0.020, NA)</v>
      </c>
    </row>
    <row r="224" spans="1:32">
      <c r="A224">
        <v>223</v>
      </c>
      <c r="B224">
        <v>9.8600003723242402E-2</v>
      </c>
      <c r="C224">
        <v>8.1187175869842795E-2</v>
      </c>
      <c r="D224">
        <v>0.95799663569514704</v>
      </c>
      <c r="E224">
        <v>5.6624923047172899</v>
      </c>
      <c r="F224">
        <v>0</v>
      </c>
      <c r="G224">
        <v>37013</v>
      </c>
      <c r="H224">
        <v>37013</v>
      </c>
      <c r="I224">
        <v>37729</v>
      </c>
      <c r="J224" t="s">
        <v>237</v>
      </c>
      <c r="K224">
        <v>0.12555714428583101</v>
      </c>
      <c r="L224">
        <v>1.98073435540006E-2</v>
      </c>
      <c r="M224" s="17">
        <v>2.31382996519216E-10</v>
      </c>
      <c r="N224" t="s">
        <v>704</v>
      </c>
      <c r="O224" t="b">
        <v>0</v>
      </c>
      <c r="P224" t="s">
        <v>382</v>
      </c>
      <c r="Q224" t="s">
        <v>382</v>
      </c>
      <c r="R224" t="s">
        <v>382</v>
      </c>
      <c r="X224" t="str">
        <f t="shared" si="27"/>
        <v>grade6_not_apr_march_grade_t8_ra_cont_zdilligence</v>
      </c>
      <c r="Y224">
        <f t="shared" si="28"/>
        <v>37729</v>
      </c>
      <c r="Z224" t="str">
        <f t="shared" si="29"/>
        <v>zdilligence ~ relative_age + I(relative_age^2) + as.factor(sex) +      as.factor(book) | as.factor(school_id) |      0 | school_id</v>
      </c>
      <c r="AA224" t="str">
        <f t="shared" si="30"/>
        <v>0.126</v>
      </c>
      <c r="AB224" t="str">
        <f t="shared" si="31"/>
        <v>0.020</v>
      </c>
      <c r="AC224" t="str">
        <f t="shared" si="32"/>
        <v>NA</v>
      </c>
      <c r="AD224" t="str">
        <f t="shared" si="33"/>
        <v>NA, NA</v>
      </c>
      <c r="AE224" t="str">
        <f t="shared" si="34"/>
        <v>0.126
(0.020)</v>
      </c>
      <c r="AF224" t="str">
        <f t="shared" si="35"/>
        <v>0.126
(0.020, NA)</v>
      </c>
    </row>
    <row r="225" spans="1:32">
      <c r="A225">
        <v>224</v>
      </c>
      <c r="B225">
        <v>8.5834277274843301E-2</v>
      </c>
      <c r="C225">
        <v>7.6581740462421194E-2</v>
      </c>
      <c r="D225">
        <v>0.96456509620185704</v>
      </c>
      <c r="E225">
        <v>9.27683715449853</v>
      </c>
      <c r="F225">
        <v>0</v>
      </c>
      <c r="G225">
        <v>36359</v>
      </c>
      <c r="H225">
        <v>36359</v>
      </c>
      <c r="I225">
        <v>36728</v>
      </c>
      <c r="J225" t="s">
        <v>237</v>
      </c>
      <c r="K225">
        <v>9.1463477451452502E-2</v>
      </c>
      <c r="L225">
        <v>1.94466000877394E-2</v>
      </c>
      <c r="M225" s="17">
        <v>2.5597157824720101E-6</v>
      </c>
      <c r="N225" t="s">
        <v>705</v>
      </c>
      <c r="O225" t="b">
        <v>0</v>
      </c>
      <c r="P225" t="s">
        <v>382</v>
      </c>
      <c r="Q225" t="s">
        <v>382</v>
      </c>
      <c r="R225" t="s">
        <v>382</v>
      </c>
      <c r="X225" t="str">
        <f t="shared" si="27"/>
        <v>grade7_not_apr_march_grade_t8_ra_cont_zdilligence</v>
      </c>
      <c r="Y225">
        <f t="shared" si="28"/>
        <v>36728</v>
      </c>
      <c r="Z225" t="str">
        <f t="shared" si="29"/>
        <v>zdilligence ~ relative_age + I(relative_age^2) + as.factor(sex) +      as.factor(book) | as.factor(school_id) |      0 | school_id</v>
      </c>
      <c r="AA225" t="str">
        <f t="shared" si="30"/>
        <v>0.091</v>
      </c>
      <c r="AB225" t="str">
        <f t="shared" si="31"/>
        <v>0.019</v>
      </c>
      <c r="AC225" t="str">
        <f t="shared" si="32"/>
        <v>NA</v>
      </c>
      <c r="AD225" t="str">
        <f t="shared" si="33"/>
        <v>NA, NA</v>
      </c>
      <c r="AE225" t="str">
        <f t="shared" si="34"/>
        <v>0.091
(0.019)</v>
      </c>
      <c r="AF225" t="str">
        <f t="shared" si="35"/>
        <v>0.091
(0.019, NA)</v>
      </c>
    </row>
    <row r="226" spans="1:32">
      <c r="A226">
        <v>225</v>
      </c>
      <c r="B226">
        <v>7.7996023356691702E-2</v>
      </c>
      <c r="C226">
        <v>6.8471832312217096E-2</v>
      </c>
      <c r="D226">
        <v>0.96274569796558795</v>
      </c>
      <c r="E226">
        <v>8.1892543936254292</v>
      </c>
      <c r="F226">
        <v>0</v>
      </c>
      <c r="G226">
        <v>35528</v>
      </c>
      <c r="H226">
        <v>35528</v>
      </c>
      <c r="I226">
        <v>35896</v>
      </c>
      <c r="J226" t="s">
        <v>237</v>
      </c>
      <c r="K226">
        <v>9.1973426781552098E-2</v>
      </c>
      <c r="L226">
        <v>1.99961025566265E-2</v>
      </c>
      <c r="M226" s="17">
        <v>4.2336865835415699E-6</v>
      </c>
      <c r="N226" t="s">
        <v>706</v>
      </c>
      <c r="O226" t="b">
        <v>0</v>
      </c>
      <c r="P226" t="s">
        <v>382</v>
      </c>
      <c r="Q226" t="s">
        <v>382</v>
      </c>
      <c r="R226" t="s">
        <v>382</v>
      </c>
      <c r="X226" t="str">
        <f t="shared" si="27"/>
        <v>grade8_not_apr_march_grade_t8_ra_cont_zdilligence</v>
      </c>
      <c r="Y226">
        <f t="shared" si="28"/>
        <v>35896</v>
      </c>
      <c r="Z226" t="str">
        <f t="shared" si="29"/>
        <v>zdilligence ~ relative_age + I(relative_age^2) + as.factor(sex) +      as.factor(book) | as.factor(school_id) |      0 | school_id</v>
      </c>
      <c r="AA226" t="str">
        <f t="shared" si="30"/>
        <v>0.092</v>
      </c>
      <c r="AB226" t="str">
        <f t="shared" si="31"/>
        <v>0.020</v>
      </c>
      <c r="AC226" t="str">
        <f t="shared" si="32"/>
        <v>NA</v>
      </c>
      <c r="AD226" t="str">
        <f t="shared" si="33"/>
        <v>NA, NA</v>
      </c>
      <c r="AE226" t="str">
        <f t="shared" si="34"/>
        <v>0.092
(0.020)</v>
      </c>
      <c r="AF226" t="str">
        <f t="shared" si="35"/>
        <v>0.092
(0.020, NA)</v>
      </c>
    </row>
    <row r="227" spans="1:32">
      <c r="A227">
        <v>226</v>
      </c>
      <c r="B227">
        <v>6.8387274379791002E-2</v>
      </c>
      <c r="C227">
        <v>5.95590119822519E-2</v>
      </c>
      <c r="D227">
        <v>0.96938589215938997</v>
      </c>
      <c r="E227">
        <v>7.7464025535595198</v>
      </c>
      <c r="F227">
        <v>0</v>
      </c>
      <c r="G227">
        <v>38306</v>
      </c>
      <c r="H227">
        <v>38306</v>
      </c>
      <c r="I227">
        <v>38670</v>
      </c>
      <c r="J227" t="s">
        <v>237</v>
      </c>
      <c r="K227">
        <v>8.8178575932746195E-2</v>
      </c>
      <c r="L227">
        <v>1.8919694774598698E-2</v>
      </c>
      <c r="M227" s="17">
        <v>3.1517182990393199E-6</v>
      </c>
      <c r="N227" t="s">
        <v>707</v>
      </c>
      <c r="O227" t="b">
        <v>0</v>
      </c>
      <c r="P227" t="s">
        <v>382</v>
      </c>
      <c r="Q227" t="s">
        <v>382</v>
      </c>
      <c r="R227" t="s">
        <v>382</v>
      </c>
      <c r="X227" t="str">
        <f t="shared" si="27"/>
        <v>grade9_not_apr_march_grade_t8_ra_cont_zdilligence</v>
      </c>
      <c r="Y227">
        <f t="shared" si="28"/>
        <v>38670</v>
      </c>
      <c r="Z227" t="str">
        <f t="shared" si="29"/>
        <v>zdilligence ~ relative_age + I(relative_age^2) + as.factor(sex) +      as.factor(book) | as.factor(school_id) |      0 | school_id</v>
      </c>
      <c r="AA227" t="str">
        <f t="shared" si="30"/>
        <v>0.088</v>
      </c>
      <c r="AB227" t="str">
        <f t="shared" si="31"/>
        <v>0.019</v>
      </c>
      <c r="AC227" t="str">
        <f t="shared" si="32"/>
        <v>NA</v>
      </c>
      <c r="AD227" t="str">
        <f t="shared" si="33"/>
        <v>NA, NA</v>
      </c>
      <c r="AE227" t="str">
        <f t="shared" si="34"/>
        <v>0.088
(0.019)</v>
      </c>
      <c r="AF227" t="str">
        <f t="shared" si="35"/>
        <v>0.088
(0.019, NA)</v>
      </c>
    </row>
    <row r="228" spans="1:32">
      <c r="A228">
        <v>227</v>
      </c>
      <c r="B228" s="17">
        <v>1.76045915137272E-5</v>
      </c>
      <c r="C228" s="17">
        <v>2.1000269607718302E-6</v>
      </c>
      <c r="D228">
        <v>6.1617459466233804</v>
      </c>
      <c r="E228">
        <v>1.1354457233274999</v>
      </c>
      <c r="F228">
        <v>0.32128209898662302</v>
      </c>
      <c r="G228">
        <v>128992</v>
      </c>
      <c r="H228">
        <v>128992</v>
      </c>
      <c r="I228">
        <v>128995</v>
      </c>
      <c r="J228" t="s">
        <v>202</v>
      </c>
      <c r="K228">
        <v>-7.3919874477671996E-2</v>
      </c>
      <c r="L228">
        <v>5.5126485793869098E-2</v>
      </c>
      <c r="M228">
        <v>0.17994838855919301</v>
      </c>
      <c r="N228" t="s">
        <v>421</v>
      </c>
      <c r="O228" t="b">
        <v>0</v>
      </c>
      <c r="P228" t="s">
        <v>382</v>
      </c>
      <c r="Q228" t="s">
        <v>382</v>
      </c>
      <c r="R228" t="s">
        <v>382</v>
      </c>
      <c r="X228" t="str">
        <f t="shared" si="27"/>
        <v>grade4_all_grade_t8_ra_basic_hourshome</v>
      </c>
      <c r="Y228">
        <f t="shared" si="28"/>
        <v>128995</v>
      </c>
      <c r="Z228" t="str">
        <f t="shared" si="29"/>
        <v>hourshome ~ relative_age + I(relative_age^2) | 0 | 0 | school_id</v>
      </c>
      <c r="AA228" t="str">
        <f t="shared" si="30"/>
        <v>-0.074</v>
      </c>
      <c r="AB228" t="str">
        <f t="shared" si="31"/>
        <v>0.055</v>
      </c>
      <c r="AC228" t="str">
        <f t="shared" si="32"/>
        <v>NA</v>
      </c>
      <c r="AD228" t="str">
        <f t="shared" si="33"/>
        <v>NA, NA</v>
      </c>
      <c r="AE228" t="str">
        <f t="shared" si="34"/>
        <v>-0.074
(0.055)</v>
      </c>
      <c r="AF228" t="str">
        <f t="shared" si="35"/>
        <v>-0.074
(0.055, NA)</v>
      </c>
    </row>
    <row r="229" spans="1:32">
      <c r="A229">
        <v>228</v>
      </c>
      <c r="B229" s="17">
        <v>1.23070704409598E-5</v>
      </c>
      <c r="C229" s="17">
        <v>-2.7941496458794299E-6</v>
      </c>
      <c r="D229">
        <v>5.7572584118061396</v>
      </c>
      <c r="E229">
        <v>0.814971927446833</v>
      </c>
      <c r="F229">
        <v>0.44265397344664797</v>
      </c>
      <c r="G229">
        <v>132438</v>
      </c>
      <c r="H229">
        <v>132438</v>
      </c>
      <c r="I229">
        <v>132441</v>
      </c>
      <c r="J229" t="s">
        <v>202</v>
      </c>
      <c r="K229">
        <v>5.85185222157701E-2</v>
      </c>
      <c r="L229">
        <v>5.4989823981352201E-2</v>
      </c>
      <c r="M229">
        <v>0.28725168454849098</v>
      </c>
      <c r="N229" t="s">
        <v>422</v>
      </c>
      <c r="O229" t="b">
        <v>0</v>
      </c>
      <c r="P229" t="s">
        <v>382</v>
      </c>
      <c r="Q229" t="s">
        <v>382</v>
      </c>
      <c r="R229" t="s">
        <v>382</v>
      </c>
      <c r="X229" t="str">
        <f t="shared" si="27"/>
        <v>grade5_all_grade_t8_ra_basic_hourshome</v>
      </c>
      <c r="Y229">
        <f t="shared" si="28"/>
        <v>132441</v>
      </c>
      <c r="Z229" t="str">
        <f t="shared" si="29"/>
        <v>hourshome ~ relative_age + I(relative_age^2) | 0 | 0 | school_id</v>
      </c>
      <c r="AA229" t="str">
        <f t="shared" si="30"/>
        <v>0.059</v>
      </c>
      <c r="AB229" t="str">
        <f t="shared" si="31"/>
        <v>0.055</v>
      </c>
      <c r="AC229" t="str">
        <f t="shared" si="32"/>
        <v>NA</v>
      </c>
      <c r="AD229" t="str">
        <f t="shared" si="33"/>
        <v>NA, NA</v>
      </c>
      <c r="AE229" t="str">
        <f t="shared" si="34"/>
        <v>0.059
(0.055)</v>
      </c>
      <c r="AF229" t="str">
        <f t="shared" si="35"/>
        <v>0.059
(0.055, NA)</v>
      </c>
    </row>
    <row r="230" spans="1:32">
      <c r="A230">
        <v>229</v>
      </c>
      <c r="B230" s="17">
        <v>4.1435571198612903E-5</v>
      </c>
      <c r="C230" s="17">
        <v>2.6733541287127201E-5</v>
      </c>
      <c r="D230">
        <v>5.4843840533219099</v>
      </c>
      <c r="E230">
        <v>2.81835715531223</v>
      </c>
      <c r="F230">
        <v>5.9707432766227302E-2</v>
      </c>
      <c r="G230">
        <v>136030</v>
      </c>
      <c r="H230">
        <v>136030</v>
      </c>
      <c r="I230">
        <v>136033</v>
      </c>
      <c r="J230" t="s">
        <v>202</v>
      </c>
      <c r="K230">
        <v>9.7607300568139904E-2</v>
      </c>
      <c r="L230">
        <v>4.7900196451679602E-2</v>
      </c>
      <c r="M230">
        <v>4.1577708370211103E-2</v>
      </c>
      <c r="N230" t="s">
        <v>423</v>
      </c>
      <c r="O230" t="b">
        <v>0</v>
      </c>
      <c r="P230" t="s">
        <v>382</v>
      </c>
      <c r="Q230" t="s">
        <v>382</v>
      </c>
      <c r="R230" t="s">
        <v>382</v>
      </c>
      <c r="X230" t="str">
        <f t="shared" si="27"/>
        <v>grade6_all_grade_t8_ra_basic_hourshome</v>
      </c>
      <c r="Y230">
        <f t="shared" si="28"/>
        <v>136033</v>
      </c>
      <c r="Z230" t="str">
        <f t="shared" si="29"/>
        <v>hourshome ~ relative_age + I(relative_age^2) | 0 | 0 | school_id</v>
      </c>
      <c r="AA230" t="str">
        <f t="shared" si="30"/>
        <v>0.098</v>
      </c>
      <c r="AB230" t="str">
        <f t="shared" si="31"/>
        <v>0.048</v>
      </c>
      <c r="AC230" t="str">
        <f t="shared" si="32"/>
        <v>NA</v>
      </c>
      <c r="AD230" t="str">
        <f t="shared" si="33"/>
        <v>NA, NA</v>
      </c>
      <c r="AE230" t="str">
        <f t="shared" si="34"/>
        <v>0.098
(0.048)</v>
      </c>
      <c r="AF230" t="str">
        <f t="shared" si="35"/>
        <v>0.098
(0.048, NA)</v>
      </c>
    </row>
    <row r="231" spans="1:32">
      <c r="A231">
        <v>230</v>
      </c>
      <c r="B231" s="17">
        <v>1.0916324502890499E-5</v>
      </c>
      <c r="C231" s="17">
        <v>-4.3443937303155903E-6</v>
      </c>
      <c r="D231">
        <v>5.1316250294083403</v>
      </c>
      <c r="E231">
        <v>0.71532180438584403</v>
      </c>
      <c r="F231">
        <v>0.48903662232608602</v>
      </c>
      <c r="G231">
        <v>131054</v>
      </c>
      <c r="H231">
        <v>131054</v>
      </c>
      <c r="I231">
        <v>131057</v>
      </c>
      <c r="J231" t="s">
        <v>202</v>
      </c>
      <c r="K231">
        <v>-5.3687443680298597E-2</v>
      </c>
      <c r="L231">
        <v>4.4795200089802603E-2</v>
      </c>
      <c r="M231">
        <v>0.23071898030656399</v>
      </c>
      <c r="N231" t="s">
        <v>424</v>
      </c>
      <c r="O231" t="b">
        <v>0</v>
      </c>
      <c r="P231" t="s">
        <v>382</v>
      </c>
      <c r="Q231" t="s">
        <v>382</v>
      </c>
      <c r="R231" t="s">
        <v>382</v>
      </c>
      <c r="X231" t="str">
        <f t="shared" si="27"/>
        <v>grade7_all_grade_t8_ra_basic_hourshome</v>
      </c>
      <c r="Y231">
        <f t="shared" si="28"/>
        <v>131057</v>
      </c>
      <c r="Z231" t="str">
        <f t="shared" si="29"/>
        <v>hourshome ~ relative_age + I(relative_age^2) | 0 | 0 | school_id</v>
      </c>
      <c r="AA231" t="str">
        <f t="shared" si="30"/>
        <v>-0.054</v>
      </c>
      <c r="AB231" t="str">
        <f t="shared" si="31"/>
        <v>0.045</v>
      </c>
      <c r="AC231" t="str">
        <f t="shared" si="32"/>
        <v>NA</v>
      </c>
      <c r="AD231" t="str">
        <f t="shared" si="33"/>
        <v>NA, NA</v>
      </c>
      <c r="AE231" t="str">
        <f t="shared" si="34"/>
        <v>-0.054
(0.045)</v>
      </c>
      <c r="AF231" t="str">
        <f t="shared" si="35"/>
        <v>-0.054
(0.045, NA)</v>
      </c>
    </row>
    <row r="232" spans="1:32">
      <c r="A232">
        <v>231</v>
      </c>
      <c r="B232">
        <v>1.06761375698041E-4</v>
      </c>
      <c r="C232" s="17">
        <v>9.1775752362632801E-5</v>
      </c>
      <c r="D232">
        <v>5.2916231051753897</v>
      </c>
      <c r="E232">
        <v>7.1242532464656803</v>
      </c>
      <c r="F232">
        <v>8.0564050752680502E-4</v>
      </c>
      <c r="G232">
        <v>133447</v>
      </c>
      <c r="H232">
        <v>133447</v>
      </c>
      <c r="I232">
        <v>133450</v>
      </c>
      <c r="J232" t="s">
        <v>202</v>
      </c>
      <c r="K232">
        <v>-0.17579762859381101</v>
      </c>
      <c r="L232">
        <v>4.6371388975407803E-2</v>
      </c>
      <c r="M232">
        <v>1.4999384466446301E-4</v>
      </c>
      <c r="N232" t="s">
        <v>425</v>
      </c>
      <c r="O232" t="b">
        <v>0</v>
      </c>
      <c r="P232" t="s">
        <v>382</v>
      </c>
      <c r="Q232" t="s">
        <v>382</v>
      </c>
      <c r="R232" t="s">
        <v>382</v>
      </c>
      <c r="X232" t="str">
        <f t="shared" si="27"/>
        <v>grade8_all_grade_t8_ra_basic_hourshome</v>
      </c>
      <c r="Y232">
        <f t="shared" si="28"/>
        <v>133450</v>
      </c>
      <c r="Z232" t="str">
        <f t="shared" si="29"/>
        <v>hourshome ~ relative_age + I(relative_age^2) | 0 | 0 | school_id</v>
      </c>
      <c r="AA232" t="str">
        <f t="shared" si="30"/>
        <v>-0.176</v>
      </c>
      <c r="AB232" t="str">
        <f t="shared" si="31"/>
        <v>0.046</v>
      </c>
      <c r="AC232" t="str">
        <f t="shared" si="32"/>
        <v>NA</v>
      </c>
      <c r="AD232" t="str">
        <f t="shared" si="33"/>
        <v>NA, NA</v>
      </c>
      <c r="AE232" t="str">
        <f t="shared" si="34"/>
        <v>-0.176
(0.046)</v>
      </c>
      <c r="AF232" t="str">
        <f t="shared" si="35"/>
        <v>-0.176
(0.046, NA)</v>
      </c>
    </row>
    <row r="233" spans="1:32">
      <c r="A233">
        <v>232</v>
      </c>
      <c r="B233" s="17">
        <v>6.9164433847757501E-5</v>
      </c>
      <c r="C233" s="17">
        <v>5.4533797582245699E-5</v>
      </c>
      <c r="D233">
        <v>5.2765606613080704</v>
      </c>
      <c r="E233">
        <v>4.72737019720826</v>
      </c>
      <c r="F233">
        <v>8.8511603948318307E-3</v>
      </c>
      <c r="G233">
        <v>136690</v>
      </c>
      <c r="H233">
        <v>136690</v>
      </c>
      <c r="I233">
        <v>136693</v>
      </c>
      <c r="J233" t="s">
        <v>202</v>
      </c>
      <c r="K233">
        <v>-0.12306719337427401</v>
      </c>
      <c r="L233">
        <v>4.5543261026887202E-2</v>
      </c>
      <c r="M233">
        <v>6.8881434484186497E-3</v>
      </c>
      <c r="N233" t="s">
        <v>426</v>
      </c>
      <c r="O233" t="b">
        <v>0</v>
      </c>
      <c r="P233" t="s">
        <v>382</v>
      </c>
      <c r="Q233" t="s">
        <v>382</v>
      </c>
      <c r="R233" t="s">
        <v>382</v>
      </c>
      <c r="X233" t="str">
        <f t="shared" si="27"/>
        <v>grade9_all_grade_t8_ra_basic_hourshome</v>
      </c>
      <c r="Y233">
        <f t="shared" si="28"/>
        <v>136693</v>
      </c>
      <c r="Z233" t="str">
        <f t="shared" si="29"/>
        <v>hourshome ~ relative_age + I(relative_age^2) | 0 | 0 | school_id</v>
      </c>
      <c r="AA233" t="str">
        <f t="shared" si="30"/>
        <v>-0.123</v>
      </c>
      <c r="AB233" t="str">
        <f t="shared" si="31"/>
        <v>0.046</v>
      </c>
      <c r="AC233" t="str">
        <f t="shared" si="32"/>
        <v>NA</v>
      </c>
      <c r="AD233" t="str">
        <f t="shared" si="33"/>
        <v>NA, NA</v>
      </c>
      <c r="AE233" t="str">
        <f t="shared" si="34"/>
        <v>-0.123
(0.046)</v>
      </c>
      <c r="AF233" t="str">
        <f t="shared" si="35"/>
        <v>-0.123
(0.046, NA)</v>
      </c>
    </row>
    <row r="234" spans="1:32">
      <c r="A234">
        <v>233</v>
      </c>
      <c r="B234" s="17">
        <v>2.5348401957512998E-5</v>
      </c>
      <c r="C234" s="17">
        <v>6.8329244479192803E-6</v>
      </c>
      <c r="D234">
        <v>6.1668847324481497</v>
      </c>
      <c r="E234">
        <v>1.3690385216591201</v>
      </c>
      <c r="F234">
        <v>0.254355808827751</v>
      </c>
      <c r="G234">
        <v>108015</v>
      </c>
      <c r="H234">
        <v>108015</v>
      </c>
      <c r="I234">
        <v>108018</v>
      </c>
      <c r="J234" t="s">
        <v>202</v>
      </c>
      <c r="K234">
        <v>-0.114646636513628</v>
      </c>
      <c r="L234">
        <v>7.3983328547856705E-2</v>
      </c>
      <c r="M234">
        <v>0.121230831487534</v>
      </c>
      <c r="N234" t="s">
        <v>708</v>
      </c>
      <c r="O234" t="b">
        <v>0</v>
      </c>
      <c r="P234" t="s">
        <v>382</v>
      </c>
      <c r="Q234" t="s">
        <v>382</v>
      </c>
      <c r="R234" t="s">
        <v>382</v>
      </c>
      <c r="X234" t="str">
        <f t="shared" si="27"/>
        <v>grade4_not_apr_march_grade_t8_ra_basic_hourshome</v>
      </c>
      <c r="Y234">
        <f t="shared" si="28"/>
        <v>108018</v>
      </c>
      <c r="Z234" t="str">
        <f t="shared" si="29"/>
        <v>hourshome ~ relative_age + I(relative_age^2) | 0 | 0 | school_id</v>
      </c>
      <c r="AA234" t="str">
        <f t="shared" si="30"/>
        <v>-0.115</v>
      </c>
      <c r="AB234" t="str">
        <f t="shared" si="31"/>
        <v>0.074</v>
      </c>
      <c r="AC234" t="str">
        <f t="shared" si="32"/>
        <v>NA</v>
      </c>
      <c r="AD234" t="str">
        <f t="shared" si="33"/>
        <v>NA, NA</v>
      </c>
      <c r="AE234" t="str">
        <f t="shared" si="34"/>
        <v>-0.115
(0.074)</v>
      </c>
      <c r="AF234" t="str">
        <f t="shared" si="35"/>
        <v>-0.115
(0.074, NA)</v>
      </c>
    </row>
    <row r="235" spans="1:32">
      <c r="A235">
        <v>234</v>
      </c>
      <c r="B235" s="17">
        <v>3.1571834125020201E-5</v>
      </c>
      <c r="C235" s="17">
        <v>1.3509799405842001E-5</v>
      </c>
      <c r="D235">
        <v>5.7536728350031199</v>
      </c>
      <c r="E235">
        <v>1.74796663917628</v>
      </c>
      <c r="F235">
        <v>0.174132452927618</v>
      </c>
      <c r="G235">
        <v>110726</v>
      </c>
      <c r="H235">
        <v>110726</v>
      </c>
      <c r="I235">
        <v>110729</v>
      </c>
      <c r="J235" t="s">
        <v>202</v>
      </c>
      <c r="K235">
        <v>0.12239561638153</v>
      </c>
      <c r="L235">
        <v>7.1368047861817205E-2</v>
      </c>
      <c r="M235">
        <v>8.6346731583234998E-2</v>
      </c>
      <c r="N235" t="s">
        <v>709</v>
      </c>
      <c r="O235" t="b">
        <v>0</v>
      </c>
      <c r="P235" t="s">
        <v>382</v>
      </c>
      <c r="Q235" t="s">
        <v>382</v>
      </c>
      <c r="R235" t="s">
        <v>382</v>
      </c>
      <c r="X235" t="str">
        <f t="shared" si="27"/>
        <v>grade5_not_apr_march_grade_t8_ra_basic_hourshome</v>
      </c>
      <c r="Y235">
        <f t="shared" si="28"/>
        <v>110729</v>
      </c>
      <c r="Z235" t="str">
        <f t="shared" si="29"/>
        <v>hourshome ~ relative_age + I(relative_age^2) | 0 | 0 | school_id</v>
      </c>
      <c r="AA235" t="str">
        <f t="shared" si="30"/>
        <v>0.122</v>
      </c>
      <c r="AB235" t="str">
        <f t="shared" si="31"/>
        <v>0.071</v>
      </c>
      <c r="AC235" t="str">
        <f t="shared" si="32"/>
        <v>NA</v>
      </c>
      <c r="AD235" t="str">
        <f t="shared" si="33"/>
        <v>NA, NA</v>
      </c>
      <c r="AE235" t="str">
        <f t="shared" si="34"/>
        <v>0.122
(0.071)</v>
      </c>
      <c r="AF235" t="str">
        <f t="shared" si="35"/>
        <v>0.122
(0.071, NA)</v>
      </c>
    </row>
    <row r="236" spans="1:32">
      <c r="A236">
        <v>235</v>
      </c>
      <c r="B236">
        <v>1.22926620401983E-4</v>
      </c>
      <c r="C236">
        <v>1.05364582368983E-4</v>
      </c>
      <c r="D236">
        <v>5.4849418693224896</v>
      </c>
      <c r="E236">
        <v>6.9995646387918002</v>
      </c>
      <c r="F236">
        <v>9.1267162796744203E-4</v>
      </c>
      <c r="G236">
        <v>113868</v>
      </c>
      <c r="H236">
        <v>113868</v>
      </c>
      <c r="I236">
        <v>113871</v>
      </c>
      <c r="J236" t="s">
        <v>202</v>
      </c>
      <c r="K236">
        <v>0.195345442686049</v>
      </c>
      <c r="L236">
        <v>6.2788048951324102E-2</v>
      </c>
      <c r="M236">
        <v>1.86336083415368E-3</v>
      </c>
      <c r="N236" t="s">
        <v>710</v>
      </c>
      <c r="O236" t="b">
        <v>0</v>
      </c>
      <c r="P236" t="s">
        <v>382</v>
      </c>
      <c r="Q236" t="s">
        <v>382</v>
      </c>
      <c r="R236" t="s">
        <v>382</v>
      </c>
      <c r="X236" t="str">
        <f t="shared" si="27"/>
        <v>grade6_not_apr_march_grade_t8_ra_basic_hourshome</v>
      </c>
      <c r="Y236">
        <f t="shared" si="28"/>
        <v>113871</v>
      </c>
      <c r="Z236" t="str">
        <f t="shared" si="29"/>
        <v>hourshome ~ relative_age + I(relative_age^2) | 0 | 0 | school_id</v>
      </c>
      <c r="AA236" t="str">
        <f t="shared" si="30"/>
        <v>0.195</v>
      </c>
      <c r="AB236" t="str">
        <f t="shared" si="31"/>
        <v>0.063</v>
      </c>
      <c r="AC236" t="str">
        <f t="shared" si="32"/>
        <v>NA</v>
      </c>
      <c r="AD236" t="str">
        <f t="shared" si="33"/>
        <v>NA, NA</v>
      </c>
      <c r="AE236" t="str">
        <f t="shared" si="34"/>
        <v>0.195
(0.063)</v>
      </c>
      <c r="AF236" t="str">
        <f t="shared" si="35"/>
        <v>0.195
(0.063, NA)</v>
      </c>
    </row>
    <row r="237" spans="1:32">
      <c r="A237">
        <v>236</v>
      </c>
      <c r="B237" s="17">
        <v>7.1338645582165395E-7</v>
      </c>
      <c r="C237" s="17">
        <v>-1.7504523340372602E-5</v>
      </c>
      <c r="D237">
        <v>5.1228700729270402</v>
      </c>
      <c r="E237">
        <v>3.9158523881666997E-2</v>
      </c>
      <c r="F237">
        <v>0.96159827420563404</v>
      </c>
      <c r="G237">
        <v>109782</v>
      </c>
      <c r="H237">
        <v>109782</v>
      </c>
      <c r="I237">
        <v>109785</v>
      </c>
      <c r="J237" t="s">
        <v>202</v>
      </c>
      <c r="K237">
        <v>-1.6062504940679199E-2</v>
      </c>
      <c r="L237">
        <v>5.9589845780117001E-2</v>
      </c>
      <c r="M237">
        <v>0.78750567034388796</v>
      </c>
      <c r="N237" t="s">
        <v>711</v>
      </c>
      <c r="O237" t="b">
        <v>0</v>
      </c>
      <c r="P237" t="s">
        <v>382</v>
      </c>
      <c r="Q237" t="s">
        <v>382</v>
      </c>
      <c r="R237" t="s">
        <v>382</v>
      </c>
      <c r="X237" t="str">
        <f t="shared" si="27"/>
        <v>grade7_not_apr_march_grade_t8_ra_basic_hourshome</v>
      </c>
      <c r="Y237">
        <f t="shared" si="28"/>
        <v>109785</v>
      </c>
      <c r="Z237" t="str">
        <f t="shared" si="29"/>
        <v>hourshome ~ relative_age + I(relative_age^2) | 0 | 0 | school_id</v>
      </c>
      <c r="AA237" t="str">
        <f t="shared" si="30"/>
        <v>-0.016</v>
      </c>
      <c r="AB237" t="str">
        <f t="shared" si="31"/>
        <v>0.060</v>
      </c>
      <c r="AC237" t="str">
        <f t="shared" si="32"/>
        <v>NA</v>
      </c>
      <c r="AD237" t="str">
        <f t="shared" si="33"/>
        <v>NA, NA</v>
      </c>
      <c r="AE237" t="str">
        <f t="shared" si="34"/>
        <v>-0.016
(0.060)</v>
      </c>
      <c r="AF237" t="str">
        <f t="shared" si="35"/>
        <v>-0.016
(0.060, NA)</v>
      </c>
    </row>
    <row r="238" spans="1:32">
      <c r="A238">
        <v>237</v>
      </c>
      <c r="B238">
        <v>1.08131067139988E-4</v>
      </c>
      <c r="C238" s="17">
        <v>9.0280955226895693E-5</v>
      </c>
      <c r="D238">
        <v>5.2825371821864202</v>
      </c>
      <c r="E238">
        <v>6.0577248851698204</v>
      </c>
      <c r="F238">
        <v>2.34048440761268E-3</v>
      </c>
      <c r="G238">
        <v>112032</v>
      </c>
      <c r="H238">
        <v>112032</v>
      </c>
      <c r="I238">
        <v>112035</v>
      </c>
      <c r="J238" t="s">
        <v>202</v>
      </c>
      <c r="K238">
        <v>-0.211995366030449</v>
      </c>
      <c r="L238">
        <v>5.9529899106651997E-2</v>
      </c>
      <c r="M238">
        <v>3.6922305407091101E-4</v>
      </c>
      <c r="N238" t="s">
        <v>712</v>
      </c>
      <c r="O238" t="b">
        <v>0</v>
      </c>
      <c r="P238" t="s">
        <v>382</v>
      </c>
      <c r="Q238" t="s">
        <v>382</v>
      </c>
      <c r="R238" t="s">
        <v>382</v>
      </c>
      <c r="X238" t="str">
        <f t="shared" si="27"/>
        <v>grade8_not_apr_march_grade_t8_ra_basic_hourshome</v>
      </c>
      <c r="Y238">
        <f t="shared" si="28"/>
        <v>112035</v>
      </c>
      <c r="Z238" t="str">
        <f t="shared" si="29"/>
        <v>hourshome ~ relative_age + I(relative_age^2) | 0 | 0 | school_id</v>
      </c>
      <c r="AA238" t="str">
        <f t="shared" si="30"/>
        <v>-0.212</v>
      </c>
      <c r="AB238" t="str">
        <f t="shared" si="31"/>
        <v>0.060</v>
      </c>
      <c r="AC238" t="str">
        <f t="shared" si="32"/>
        <v>NA</v>
      </c>
      <c r="AD238" t="str">
        <f t="shared" si="33"/>
        <v>NA, NA</v>
      </c>
      <c r="AE238" t="str">
        <f t="shared" si="34"/>
        <v>-0.212
(0.060)</v>
      </c>
      <c r="AF238" t="str">
        <f t="shared" si="35"/>
        <v>-0.212
(0.060, NA)</v>
      </c>
    </row>
    <row r="239" spans="1:32">
      <c r="A239">
        <v>238</v>
      </c>
      <c r="B239" s="17">
        <v>2.2592239549505201E-5</v>
      </c>
      <c r="C239" s="17">
        <v>5.1679947723481903E-6</v>
      </c>
      <c r="D239">
        <v>5.2663264072299203</v>
      </c>
      <c r="E239">
        <v>1.29659792079693</v>
      </c>
      <c r="F239">
        <v>0.273464552036635</v>
      </c>
      <c r="G239">
        <v>114780</v>
      </c>
      <c r="H239">
        <v>114780</v>
      </c>
      <c r="I239">
        <v>114783</v>
      </c>
      <c r="J239" t="s">
        <v>202</v>
      </c>
      <c r="K239">
        <v>-9.6175975868573793E-2</v>
      </c>
      <c r="L239">
        <v>5.9081205949746397E-2</v>
      </c>
      <c r="M239">
        <v>0.103554416889589</v>
      </c>
      <c r="N239" t="s">
        <v>713</v>
      </c>
      <c r="O239" t="b">
        <v>0</v>
      </c>
      <c r="P239" t="s">
        <v>382</v>
      </c>
      <c r="Q239" t="s">
        <v>382</v>
      </c>
      <c r="R239" t="s">
        <v>382</v>
      </c>
      <c r="X239" t="str">
        <f t="shared" si="27"/>
        <v>grade9_not_apr_march_grade_t8_ra_basic_hourshome</v>
      </c>
      <c r="Y239">
        <f t="shared" si="28"/>
        <v>114783</v>
      </c>
      <c r="Z239" t="str">
        <f t="shared" si="29"/>
        <v>hourshome ~ relative_age + I(relative_age^2) | 0 | 0 | school_id</v>
      </c>
      <c r="AA239" t="str">
        <f t="shared" si="30"/>
        <v>-0.096</v>
      </c>
      <c r="AB239" t="str">
        <f t="shared" si="31"/>
        <v>0.059</v>
      </c>
      <c r="AC239" t="str">
        <f t="shared" si="32"/>
        <v>NA</v>
      </c>
      <c r="AD239" t="str">
        <f t="shared" si="33"/>
        <v>NA, NA</v>
      </c>
      <c r="AE239" t="str">
        <f t="shared" si="34"/>
        <v>-0.096
(0.059)</v>
      </c>
      <c r="AF239" t="str">
        <f t="shared" si="35"/>
        <v>-0.096
(0.059, NA)</v>
      </c>
    </row>
    <row r="240" spans="1:32">
      <c r="A240">
        <v>239</v>
      </c>
      <c r="B240">
        <v>3.3783693744551702E-2</v>
      </c>
      <c r="C240">
        <v>2.82979295673953E-2</v>
      </c>
      <c r="D240">
        <v>6.0693882790489804</v>
      </c>
      <c r="E240">
        <v>6.1584298291992097</v>
      </c>
      <c r="F240">
        <v>0</v>
      </c>
      <c r="G240">
        <v>127167</v>
      </c>
      <c r="H240">
        <v>127167</v>
      </c>
      <c r="I240">
        <v>127890</v>
      </c>
      <c r="J240" t="s">
        <v>221</v>
      </c>
      <c r="K240">
        <v>-0.111240690128461</v>
      </c>
      <c r="L240">
        <v>5.4789058346800597E-2</v>
      </c>
      <c r="M240">
        <v>4.2321484073638102E-2</v>
      </c>
      <c r="N240" t="s">
        <v>427</v>
      </c>
      <c r="O240" t="b">
        <v>0</v>
      </c>
      <c r="P240" t="s">
        <v>382</v>
      </c>
      <c r="Q240" t="s">
        <v>382</v>
      </c>
      <c r="R240" t="s">
        <v>382</v>
      </c>
      <c r="X240" t="str">
        <f t="shared" si="27"/>
        <v>grade4_all_grade_t8_ra_cont_hourshome</v>
      </c>
      <c r="Y240">
        <f t="shared" si="28"/>
        <v>127890</v>
      </c>
      <c r="Z240" t="str">
        <f t="shared" si="29"/>
        <v>hourshome ~ relative_age + I(relative_age^2) + as.factor(sex) +      as.factor(book) + as.factor(year) | as.factor(school_id) |      0 | school_id</v>
      </c>
      <c r="AA240" t="str">
        <f t="shared" si="30"/>
        <v>-0.111</v>
      </c>
      <c r="AB240" t="str">
        <f t="shared" si="31"/>
        <v>0.055</v>
      </c>
      <c r="AC240" t="str">
        <f t="shared" si="32"/>
        <v>NA</v>
      </c>
      <c r="AD240" t="str">
        <f t="shared" si="33"/>
        <v>NA, NA</v>
      </c>
      <c r="AE240" t="str">
        <f t="shared" si="34"/>
        <v>-0.111
(0.055)</v>
      </c>
      <c r="AF240" t="str">
        <f t="shared" si="35"/>
        <v>-0.111
(0.055, NA)</v>
      </c>
    </row>
    <row r="241" spans="1:32">
      <c r="A241">
        <v>240</v>
      </c>
      <c r="B241">
        <v>4.5332638393721897E-2</v>
      </c>
      <c r="C241">
        <v>4.0082385456123699E-2</v>
      </c>
      <c r="D241">
        <v>5.6403193565221397</v>
      </c>
      <c r="E241">
        <v>8.6343722735881094</v>
      </c>
      <c r="F241">
        <v>0</v>
      </c>
      <c r="G241">
        <v>131465</v>
      </c>
      <c r="H241">
        <v>131465</v>
      </c>
      <c r="I241">
        <v>132189</v>
      </c>
      <c r="J241" t="s">
        <v>221</v>
      </c>
      <c r="K241">
        <v>5.50065302172279E-2</v>
      </c>
      <c r="L241">
        <v>5.42877488605574E-2</v>
      </c>
      <c r="M241">
        <v>0.310945437027634</v>
      </c>
      <c r="N241" t="s">
        <v>428</v>
      </c>
      <c r="O241" t="b">
        <v>0</v>
      </c>
      <c r="P241" t="s">
        <v>382</v>
      </c>
      <c r="Q241" t="s">
        <v>382</v>
      </c>
      <c r="R241" t="s">
        <v>382</v>
      </c>
      <c r="X241" t="str">
        <f t="shared" si="27"/>
        <v>grade5_all_grade_t8_ra_cont_hourshome</v>
      </c>
      <c r="Y241">
        <f t="shared" si="28"/>
        <v>132189</v>
      </c>
      <c r="Z241" t="str">
        <f t="shared" si="29"/>
        <v>hourshome ~ relative_age + I(relative_age^2) + as.factor(sex) +      as.factor(book) + as.factor(year) | as.factor(school_id) |      0 | school_id</v>
      </c>
      <c r="AA241" t="str">
        <f t="shared" si="30"/>
        <v>0.055</v>
      </c>
      <c r="AB241" t="str">
        <f t="shared" si="31"/>
        <v>0.054</v>
      </c>
      <c r="AC241" t="str">
        <f t="shared" si="32"/>
        <v>NA</v>
      </c>
      <c r="AD241" t="str">
        <f t="shared" si="33"/>
        <v>NA, NA</v>
      </c>
      <c r="AE241" t="str">
        <f t="shared" si="34"/>
        <v>0.055
(0.054)</v>
      </c>
      <c r="AF241" t="str">
        <f t="shared" si="35"/>
        <v>0.055
(0.054, NA)</v>
      </c>
    </row>
    <row r="242" spans="1:32">
      <c r="A242">
        <v>241</v>
      </c>
      <c r="B242">
        <v>5.8576404955365799E-2</v>
      </c>
      <c r="C242">
        <v>5.3533039389146199E-2</v>
      </c>
      <c r="D242">
        <v>5.33464446007478</v>
      </c>
      <c r="E242">
        <v>11.6145467121618</v>
      </c>
      <c r="F242">
        <v>0</v>
      </c>
      <c r="G242">
        <v>135146</v>
      </c>
      <c r="H242">
        <v>135146</v>
      </c>
      <c r="I242">
        <v>135871</v>
      </c>
      <c r="J242" t="s">
        <v>221</v>
      </c>
      <c r="K242">
        <v>9.3410226863184898E-2</v>
      </c>
      <c r="L242">
        <v>4.6942207237872298E-2</v>
      </c>
      <c r="M242">
        <v>4.6602119773715901E-2</v>
      </c>
      <c r="N242" t="s">
        <v>429</v>
      </c>
      <c r="O242" t="b">
        <v>0</v>
      </c>
      <c r="P242" t="s">
        <v>382</v>
      </c>
      <c r="Q242" t="s">
        <v>382</v>
      </c>
      <c r="R242" t="s">
        <v>382</v>
      </c>
      <c r="X242" t="str">
        <f t="shared" si="27"/>
        <v>grade6_all_grade_t8_ra_cont_hourshome</v>
      </c>
      <c r="Y242">
        <f t="shared" si="28"/>
        <v>135871</v>
      </c>
      <c r="Z242" t="str">
        <f t="shared" si="29"/>
        <v>hourshome ~ relative_age + I(relative_age^2) + as.factor(sex) +      as.factor(book) + as.factor(year) | as.factor(school_id) |      0 | school_id</v>
      </c>
      <c r="AA242" t="str">
        <f t="shared" si="30"/>
        <v>0.093</v>
      </c>
      <c r="AB242" t="str">
        <f t="shared" si="31"/>
        <v>0.047</v>
      </c>
      <c r="AC242" t="str">
        <f t="shared" si="32"/>
        <v>NA</v>
      </c>
      <c r="AD242" t="str">
        <f t="shared" si="33"/>
        <v>NA, NA</v>
      </c>
      <c r="AE242" t="str">
        <f t="shared" si="34"/>
        <v>0.093
(0.047)</v>
      </c>
      <c r="AF242" t="str">
        <f t="shared" si="35"/>
        <v>0.093
(0.047, NA)</v>
      </c>
    </row>
    <row r="243" spans="1:32">
      <c r="A243">
        <v>242</v>
      </c>
      <c r="B243">
        <v>4.5710391527576E-2</v>
      </c>
      <c r="C243">
        <v>4.3006089799434398E-2</v>
      </c>
      <c r="D243">
        <v>5.0196204757651897</v>
      </c>
      <c r="E243">
        <v>16.902844476230001</v>
      </c>
      <c r="F243">
        <v>0</v>
      </c>
      <c r="G243">
        <v>130565</v>
      </c>
      <c r="H243">
        <v>130565</v>
      </c>
      <c r="I243">
        <v>130936</v>
      </c>
      <c r="J243" t="s">
        <v>221</v>
      </c>
      <c r="K243">
        <v>-5.5245869434258098E-2</v>
      </c>
      <c r="L243">
        <v>4.3538775461117799E-2</v>
      </c>
      <c r="M243">
        <v>0.20448068743526199</v>
      </c>
      <c r="N243" t="s">
        <v>430</v>
      </c>
      <c r="O243" t="b">
        <v>0</v>
      </c>
      <c r="P243" t="s">
        <v>382</v>
      </c>
      <c r="Q243" t="s">
        <v>382</v>
      </c>
      <c r="R243" t="s">
        <v>382</v>
      </c>
      <c r="X243" t="str">
        <f t="shared" si="27"/>
        <v>grade7_all_grade_t8_ra_cont_hourshome</v>
      </c>
      <c r="Y243">
        <f t="shared" si="28"/>
        <v>130936</v>
      </c>
      <c r="Z243" t="str">
        <f t="shared" si="29"/>
        <v>hourshome ~ relative_age + I(relative_age^2) + as.factor(sex) +      as.factor(book) + as.factor(year) | as.factor(school_id) |      0 | school_id</v>
      </c>
      <c r="AA243" t="str">
        <f t="shared" si="30"/>
        <v>-0.055</v>
      </c>
      <c r="AB243" t="str">
        <f t="shared" si="31"/>
        <v>0.044</v>
      </c>
      <c r="AC243" t="str">
        <f t="shared" si="32"/>
        <v>NA</v>
      </c>
      <c r="AD243" t="str">
        <f t="shared" si="33"/>
        <v>NA, NA</v>
      </c>
      <c r="AE243" t="str">
        <f t="shared" si="34"/>
        <v>-0.055
(0.044)</v>
      </c>
      <c r="AF243" t="str">
        <f t="shared" si="35"/>
        <v>-0.055
(0.044, NA)</v>
      </c>
    </row>
    <row r="244" spans="1:32">
      <c r="A244">
        <v>243</v>
      </c>
      <c r="B244">
        <v>3.8376057028185799E-2</v>
      </c>
      <c r="C244">
        <v>3.5697600119021497E-2</v>
      </c>
      <c r="D244">
        <v>5.1965246553428504</v>
      </c>
      <c r="E244">
        <v>14.3276738546296</v>
      </c>
      <c r="F244">
        <v>0</v>
      </c>
      <c r="G244">
        <v>132838</v>
      </c>
      <c r="H244">
        <v>132838</v>
      </c>
      <c r="I244">
        <v>133209</v>
      </c>
      <c r="J244" t="s">
        <v>221</v>
      </c>
      <c r="K244">
        <v>-0.168772024630261</v>
      </c>
      <c r="L244">
        <v>4.5835744484422097E-2</v>
      </c>
      <c r="M244">
        <v>2.3131608394109601E-4</v>
      </c>
      <c r="N244" t="s">
        <v>431</v>
      </c>
      <c r="O244" t="b">
        <v>0</v>
      </c>
      <c r="P244" t="s">
        <v>382</v>
      </c>
      <c r="Q244" t="s">
        <v>382</v>
      </c>
      <c r="R244" t="s">
        <v>382</v>
      </c>
      <c r="X244" t="str">
        <f t="shared" si="27"/>
        <v>grade8_all_grade_t8_ra_cont_hourshome</v>
      </c>
      <c r="Y244">
        <f t="shared" si="28"/>
        <v>133209</v>
      </c>
      <c r="Z244" t="str">
        <f t="shared" si="29"/>
        <v>hourshome ~ relative_age + I(relative_age^2) + as.factor(sex) +      as.factor(book) + as.factor(year) | as.factor(school_id) |      0 | school_id</v>
      </c>
      <c r="AA244" t="str">
        <f t="shared" si="30"/>
        <v>-0.169</v>
      </c>
      <c r="AB244" t="str">
        <f t="shared" si="31"/>
        <v>0.046</v>
      </c>
      <c r="AC244" t="str">
        <f t="shared" si="32"/>
        <v>NA</v>
      </c>
      <c r="AD244" t="str">
        <f t="shared" si="33"/>
        <v>NA, NA</v>
      </c>
      <c r="AE244" t="str">
        <f t="shared" si="34"/>
        <v>-0.169
(0.046)</v>
      </c>
      <c r="AF244" t="str">
        <f t="shared" si="35"/>
        <v>-0.169
(0.046, NA)</v>
      </c>
    </row>
    <row r="245" spans="1:32">
      <c r="A245">
        <v>244</v>
      </c>
      <c r="B245">
        <v>3.1375021643870397E-2</v>
      </c>
      <c r="C245">
        <v>2.8758557504441801E-2</v>
      </c>
      <c r="D245">
        <v>5.1991401807477597</v>
      </c>
      <c r="E245">
        <v>11.9913822517446</v>
      </c>
      <c r="F245">
        <v>0</v>
      </c>
      <c r="G245">
        <v>136235</v>
      </c>
      <c r="H245">
        <v>136235</v>
      </c>
      <c r="I245">
        <v>136604</v>
      </c>
      <c r="J245" t="s">
        <v>221</v>
      </c>
      <c r="K245">
        <v>-0.105504038995873</v>
      </c>
      <c r="L245">
        <v>4.5183370398462E-2</v>
      </c>
      <c r="M245">
        <v>1.95424159050409E-2</v>
      </c>
      <c r="N245" t="s">
        <v>432</v>
      </c>
      <c r="O245" t="b">
        <v>0</v>
      </c>
      <c r="P245" t="s">
        <v>382</v>
      </c>
      <c r="Q245" t="s">
        <v>382</v>
      </c>
      <c r="R245" t="s">
        <v>382</v>
      </c>
      <c r="X245" t="str">
        <f t="shared" si="27"/>
        <v>grade9_all_grade_t8_ra_cont_hourshome</v>
      </c>
      <c r="Y245">
        <f t="shared" si="28"/>
        <v>136604</v>
      </c>
      <c r="Z245" t="str">
        <f t="shared" si="29"/>
        <v>hourshome ~ relative_age + I(relative_age^2) + as.factor(sex) +      as.factor(book) + as.factor(year) | as.factor(school_id) |      0 | school_id</v>
      </c>
      <c r="AA245" t="str">
        <f t="shared" si="30"/>
        <v>-0.106</v>
      </c>
      <c r="AB245" t="str">
        <f t="shared" si="31"/>
        <v>0.045</v>
      </c>
      <c r="AC245" t="str">
        <f t="shared" si="32"/>
        <v>NA</v>
      </c>
      <c r="AD245" t="str">
        <f t="shared" si="33"/>
        <v>NA, NA</v>
      </c>
      <c r="AE245" t="str">
        <f t="shared" si="34"/>
        <v>-0.106
(0.045)</v>
      </c>
      <c r="AF245" t="str">
        <f t="shared" si="35"/>
        <v>-0.106
(0.045, NA)</v>
      </c>
    </row>
    <row r="246" spans="1:32">
      <c r="A246">
        <v>245</v>
      </c>
      <c r="B246">
        <v>3.5734920916019798E-2</v>
      </c>
      <c r="C246">
        <v>2.9191386096727199E-2</v>
      </c>
      <c r="D246">
        <v>6.0709920772851298</v>
      </c>
      <c r="E246">
        <v>5.4611035018352796</v>
      </c>
      <c r="F246">
        <v>0</v>
      </c>
      <c r="G246">
        <v>106395</v>
      </c>
      <c r="H246">
        <v>106395</v>
      </c>
      <c r="I246">
        <v>107118</v>
      </c>
      <c r="J246" t="s">
        <v>221</v>
      </c>
      <c r="K246">
        <v>-0.16532210701877401</v>
      </c>
      <c r="L246">
        <v>7.3095352763867097E-2</v>
      </c>
      <c r="M246">
        <v>2.3713959095713499E-2</v>
      </c>
      <c r="N246" t="s">
        <v>714</v>
      </c>
      <c r="O246" t="b">
        <v>0</v>
      </c>
      <c r="P246" t="s">
        <v>382</v>
      </c>
      <c r="Q246" t="s">
        <v>382</v>
      </c>
      <c r="R246" t="s">
        <v>382</v>
      </c>
      <c r="X246" t="str">
        <f t="shared" si="27"/>
        <v>grade4_not_apr_march_grade_t8_ra_cont_hourshome</v>
      </c>
      <c r="Y246">
        <f t="shared" si="28"/>
        <v>107118</v>
      </c>
      <c r="Z246" t="str">
        <f t="shared" si="29"/>
        <v>hourshome ~ relative_age + I(relative_age^2) + as.factor(sex) +      as.factor(book) + as.factor(year) | as.factor(school_id) |      0 | school_id</v>
      </c>
      <c r="AA246" t="str">
        <f t="shared" si="30"/>
        <v>-0.165</v>
      </c>
      <c r="AB246" t="str">
        <f t="shared" si="31"/>
        <v>0.073</v>
      </c>
      <c r="AC246" t="str">
        <f t="shared" si="32"/>
        <v>NA</v>
      </c>
      <c r="AD246" t="str">
        <f t="shared" si="33"/>
        <v>NA, NA</v>
      </c>
      <c r="AE246" t="str">
        <f t="shared" si="34"/>
        <v>-0.165
(0.073)</v>
      </c>
      <c r="AF246" t="str">
        <f t="shared" si="35"/>
        <v>-0.165
(0.073, NA)</v>
      </c>
    </row>
    <row r="247" spans="1:32">
      <c r="A247">
        <v>246</v>
      </c>
      <c r="B247">
        <v>4.5181943349417199E-2</v>
      </c>
      <c r="C247">
        <v>3.8894925190000998E-2</v>
      </c>
      <c r="D247">
        <v>5.6406367644631903</v>
      </c>
      <c r="E247">
        <v>7.1865457047786103</v>
      </c>
      <c r="F247">
        <v>0</v>
      </c>
      <c r="G247">
        <v>109803</v>
      </c>
      <c r="H247">
        <v>109803</v>
      </c>
      <c r="I247">
        <v>110527</v>
      </c>
      <c r="J247" t="s">
        <v>221</v>
      </c>
      <c r="K247">
        <v>9.4578167778145095E-2</v>
      </c>
      <c r="L247">
        <v>7.0483612134485604E-2</v>
      </c>
      <c r="M247">
        <v>0.17964586571631699</v>
      </c>
      <c r="N247" t="s">
        <v>715</v>
      </c>
      <c r="O247" t="b">
        <v>0</v>
      </c>
      <c r="P247" t="s">
        <v>382</v>
      </c>
      <c r="Q247" t="s">
        <v>382</v>
      </c>
      <c r="R247" t="s">
        <v>382</v>
      </c>
      <c r="X247" t="str">
        <f t="shared" si="27"/>
        <v>grade5_not_apr_march_grade_t8_ra_cont_hourshome</v>
      </c>
      <c r="Y247">
        <f t="shared" si="28"/>
        <v>110527</v>
      </c>
      <c r="Z247" t="str">
        <f t="shared" si="29"/>
        <v>hourshome ~ relative_age + I(relative_age^2) + as.factor(sex) +      as.factor(book) + as.factor(year) | as.factor(school_id) |      0 | school_id</v>
      </c>
      <c r="AA247" t="str">
        <f t="shared" si="30"/>
        <v>0.095</v>
      </c>
      <c r="AB247" t="str">
        <f t="shared" si="31"/>
        <v>0.070</v>
      </c>
      <c r="AC247" t="str">
        <f t="shared" si="32"/>
        <v>NA</v>
      </c>
      <c r="AD247" t="str">
        <f t="shared" si="33"/>
        <v>NA, NA</v>
      </c>
      <c r="AE247" t="str">
        <f t="shared" si="34"/>
        <v>0.095
(0.070)</v>
      </c>
      <c r="AF247" t="str">
        <f t="shared" si="35"/>
        <v>0.095
(0.070, NA)</v>
      </c>
    </row>
    <row r="248" spans="1:32">
      <c r="A248">
        <v>247</v>
      </c>
      <c r="B248">
        <v>5.9885287847745397E-2</v>
      </c>
      <c r="C248">
        <v>5.3862111220385103E-2</v>
      </c>
      <c r="D248">
        <v>5.3342185866603797</v>
      </c>
      <c r="E248">
        <v>9.94247579852059</v>
      </c>
      <c r="F248">
        <v>0</v>
      </c>
      <c r="G248">
        <v>113004</v>
      </c>
      <c r="H248">
        <v>113004</v>
      </c>
      <c r="I248">
        <v>113729</v>
      </c>
      <c r="J248" t="s">
        <v>221</v>
      </c>
      <c r="K248">
        <v>0.18059227718413301</v>
      </c>
      <c r="L248">
        <v>6.1593886614555199E-2</v>
      </c>
      <c r="M248">
        <v>3.3680432500356799E-3</v>
      </c>
      <c r="N248" t="s">
        <v>716</v>
      </c>
      <c r="O248" t="b">
        <v>0</v>
      </c>
      <c r="P248" t="s">
        <v>382</v>
      </c>
      <c r="Q248" t="s">
        <v>382</v>
      </c>
      <c r="R248" t="s">
        <v>382</v>
      </c>
      <c r="X248" t="str">
        <f t="shared" si="27"/>
        <v>grade6_not_apr_march_grade_t8_ra_cont_hourshome</v>
      </c>
      <c r="Y248">
        <f t="shared" si="28"/>
        <v>113729</v>
      </c>
      <c r="Z248" t="str">
        <f t="shared" si="29"/>
        <v>hourshome ~ relative_age + I(relative_age^2) + as.factor(sex) +      as.factor(book) + as.factor(year) | as.factor(school_id) |      0 | school_id</v>
      </c>
      <c r="AA248" t="str">
        <f t="shared" si="30"/>
        <v>0.181</v>
      </c>
      <c r="AB248" t="str">
        <f t="shared" si="31"/>
        <v>0.062</v>
      </c>
      <c r="AC248" t="str">
        <f t="shared" si="32"/>
        <v>NA</v>
      </c>
      <c r="AD248" t="str">
        <f t="shared" si="33"/>
        <v>NA, NA</v>
      </c>
      <c r="AE248" t="str">
        <f t="shared" si="34"/>
        <v>0.181
(0.062)</v>
      </c>
      <c r="AF248" t="str">
        <f t="shared" si="35"/>
        <v>0.181
(0.062, NA)</v>
      </c>
    </row>
    <row r="249" spans="1:32">
      <c r="A249">
        <v>248</v>
      </c>
      <c r="B249">
        <v>4.65163850586554E-2</v>
      </c>
      <c r="C249">
        <v>4.3288938667888903E-2</v>
      </c>
      <c r="D249">
        <v>5.0101395397948796</v>
      </c>
      <c r="E249">
        <v>14.4127521968251</v>
      </c>
      <c r="F249">
        <v>0</v>
      </c>
      <c r="G249">
        <v>109309</v>
      </c>
      <c r="H249">
        <v>109309</v>
      </c>
      <c r="I249">
        <v>109680</v>
      </c>
      <c r="J249" t="s">
        <v>221</v>
      </c>
      <c r="K249">
        <v>-3.16196873784967E-2</v>
      </c>
      <c r="L249">
        <v>5.7249625300608301E-2</v>
      </c>
      <c r="M249">
        <v>0.580734223574632</v>
      </c>
      <c r="N249" t="s">
        <v>717</v>
      </c>
      <c r="O249" t="b">
        <v>0</v>
      </c>
      <c r="P249" t="s">
        <v>382</v>
      </c>
      <c r="Q249" t="s">
        <v>382</v>
      </c>
      <c r="R249" t="s">
        <v>382</v>
      </c>
      <c r="X249" t="str">
        <f t="shared" si="27"/>
        <v>grade7_not_apr_march_grade_t8_ra_cont_hourshome</v>
      </c>
      <c r="Y249">
        <f t="shared" si="28"/>
        <v>109680</v>
      </c>
      <c r="Z249" t="str">
        <f t="shared" si="29"/>
        <v>hourshome ~ relative_age + I(relative_age^2) + as.factor(sex) +      as.factor(book) + as.factor(year) | as.factor(school_id) |      0 | school_id</v>
      </c>
      <c r="AA249" t="str">
        <f t="shared" si="30"/>
        <v>-0.032</v>
      </c>
      <c r="AB249" t="str">
        <f t="shared" si="31"/>
        <v>0.057</v>
      </c>
      <c r="AC249" t="str">
        <f t="shared" si="32"/>
        <v>NA</v>
      </c>
      <c r="AD249" t="str">
        <f t="shared" si="33"/>
        <v>NA, NA</v>
      </c>
      <c r="AE249" t="str">
        <f t="shared" si="34"/>
        <v>-0.032
(0.057)</v>
      </c>
      <c r="AF249" t="str">
        <f t="shared" si="35"/>
        <v>-0.032
(0.057, NA)</v>
      </c>
    </row>
    <row r="250" spans="1:32">
      <c r="A250">
        <v>249</v>
      </c>
      <c r="B250">
        <v>3.85102260652634E-2</v>
      </c>
      <c r="C250">
        <v>3.5318716247595E-2</v>
      </c>
      <c r="D250">
        <v>5.1885270219703798</v>
      </c>
      <c r="E250">
        <v>12.066460160037501</v>
      </c>
      <c r="F250">
        <v>0</v>
      </c>
      <c r="G250">
        <v>111468</v>
      </c>
      <c r="H250">
        <v>111468</v>
      </c>
      <c r="I250">
        <v>111839</v>
      </c>
      <c r="J250" t="s">
        <v>221</v>
      </c>
      <c r="K250">
        <v>-0.216949973158372</v>
      </c>
      <c r="L250">
        <v>6.0077702737093501E-2</v>
      </c>
      <c r="M250">
        <v>3.0483490190924399E-4</v>
      </c>
      <c r="N250" t="s">
        <v>718</v>
      </c>
      <c r="O250" t="b">
        <v>0</v>
      </c>
      <c r="P250" t="s">
        <v>382</v>
      </c>
      <c r="Q250" t="s">
        <v>382</v>
      </c>
      <c r="R250" t="s">
        <v>382</v>
      </c>
      <c r="X250" t="str">
        <f t="shared" si="27"/>
        <v>grade8_not_apr_march_grade_t8_ra_cont_hourshome</v>
      </c>
      <c r="Y250">
        <f t="shared" si="28"/>
        <v>111839</v>
      </c>
      <c r="Z250" t="str">
        <f t="shared" si="29"/>
        <v>hourshome ~ relative_age + I(relative_age^2) + as.factor(sex) +      as.factor(book) + as.factor(year) | as.factor(school_id) |      0 | school_id</v>
      </c>
      <c r="AA250" t="str">
        <f t="shared" si="30"/>
        <v>-0.217</v>
      </c>
      <c r="AB250" t="str">
        <f t="shared" si="31"/>
        <v>0.060</v>
      </c>
      <c r="AC250" t="str">
        <f t="shared" si="32"/>
        <v>NA</v>
      </c>
      <c r="AD250" t="str">
        <f t="shared" si="33"/>
        <v>NA, NA</v>
      </c>
      <c r="AE250" t="str">
        <f t="shared" si="34"/>
        <v>-0.217
(0.060)</v>
      </c>
      <c r="AF250" t="str">
        <f t="shared" si="35"/>
        <v>-0.217
(0.060, NA)</v>
      </c>
    </row>
    <row r="251" spans="1:32">
      <c r="A251">
        <v>250</v>
      </c>
      <c r="B251">
        <v>3.1866908178498098E-2</v>
      </c>
      <c r="C251">
        <v>2.8751054180926699E-2</v>
      </c>
      <c r="D251">
        <v>5.1890731716207199</v>
      </c>
      <c r="E251">
        <v>10.227343194943</v>
      </c>
      <c r="F251">
        <v>0</v>
      </c>
      <c r="G251">
        <v>114342</v>
      </c>
      <c r="H251">
        <v>114342</v>
      </c>
      <c r="I251">
        <v>114711</v>
      </c>
      <c r="J251" t="s">
        <v>221</v>
      </c>
      <c r="K251">
        <v>-7.9587060559210193E-2</v>
      </c>
      <c r="L251">
        <v>5.7940967156717697E-2</v>
      </c>
      <c r="M251">
        <v>0.16956939194007301</v>
      </c>
      <c r="N251" t="s">
        <v>719</v>
      </c>
      <c r="O251" t="b">
        <v>0</v>
      </c>
      <c r="P251" t="s">
        <v>382</v>
      </c>
      <c r="Q251" t="s">
        <v>382</v>
      </c>
      <c r="R251" t="s">
        <v>382</v>
      </c>
      <c r="X251" t="str">
        <f t="shared" si="27"/>
        <v>grade9_not_apr_march_grade_t8_ra_cont_hourshome</v>
      </c>
      <c r="Y251">
        <f t="shared" si="28"/>
        <v>114711</v>
      </c>
      <c r="Z251" t="str">
        <f t="shared" si="29"/>
        <v>hourshome ~ relative_age + I(relative_age^2) + as.factor(sex) +      as.factor(book) + as.factor(year) | as.factor(school_id) |      0 | school_id</v>
      </c>
      <c r="AA251" t="str">
        <f t="shared" si="30"/>
        <v>-0.080</v>
      </c>
      <c r="AB251" t="str">
        <f t="shared" si="31"/>
        <v>0.058</v>
      </c>
      <c r="AC251" t="str">
        <f t="shared" si="32"/>
        <v>NA</v>
      </c>
      <c r="AD251" t="str">
        <f t="shared" si="33"/>
        <v>NA, NA</v>
      </c>
      <c r="AE251" t="str">
        <f t="shared" si="34"/>
        <v>-0.080
(0.058)</v>
      </c>
      <c r="AF251" t="str">
        <f t="shared" si="35"/>
        <v>-0.080
(0.058, NA)</v>
      </c>
    </row>
    <row r="252" spans="1:32">
      <c r="A252">
        <v>251</v>
      </c>
      <c r="B252">
        <v>3.1324431842110899E-4</v>
      </c>
      <c r="C252">
        <v>2.9802572223325301E-4</v>
      </c>
      <c r="D252">
        <v>4.2139745828992803</v>
      </c>
      <c r="E252">
        <v>20.582996917445499</v>
      </c>
      <c r="F252" s="17">
        <v>1.15429874174749E-9</v>
      </c>
      <c r="G252">
        <v>131377</v>
      </c>
      <c r="H252">
        <v>131377</v>
      </c>
      <c r="I252">
        <v>131380</v>
      </c>
      <c r="J252" t="s">
        <v>203</v>
      </c>
      <c r="K252">
        <v>-0.239022030929747</v>
      </c>
      <c r="L252">
        <v>3.8955911745885599E-2</v>
      </c>
      <c r="M252" s="17">
        <v>8.4781693777157501E-10</v>
      </c>
      <c r="N252" t="s">
        <v>433</v>
      </c>
      <c r="O252" t="b">
        <v>0</v>
      </c>
      <c r="P252" t="s">
        <v>382</v>
      </c>
      <c r="Q252" t="s">
        <v>382</v>
      </c>
      <c r="R252" t="s">
        <v>382</v>
      </c>
      <c r="X252" t="str">
        <f t="shared" si="27"/>
        <v>grade4_all_grade_t8_ra_basic_hoursprep</v>
      </c>
      <c r="Y252">
        <f t="shared" si="28"/>
        <v>131380</v>
      </c>
      <c r="Z252" t="str">
        <f t="shared" si="29"/>
        <v>hoursprep ~ relative_age + I(relative_age^2) | 0 | 0 | school_id</v>
      </c>
      <c r="AA252" t="str">
        <f t="shared" si="30"/>
        <v>-0.239</v>
      </c>
      <c r="AB252" t="str">
        <f t="shared" si="31"/>
        <v>0.039</v>
      </c>
      <c r="AC252" t="str">
        <f t="shared" si="32"/>
        <v>NA</v>
      </c>
      <c r="AD252" t="str">
        <f t="shared" si="33"/>
        <v>NA, NA</v>
      </c>
      <c r="AE252" t="str">
        <f t="shared" si="34"/>
        <v>-0.239
(0.039)</v>
      </c>
      <c r="AF252" t="str">
        <f t="shared" si="35"/>
        <v>-0.239
(0.039, NA)</v>
      </c>
    </row>
    <row r="253" spans="1:32">
      <c r="A253">
        <v>252</v>
      </c>
      <c r="B253">
        <v>2.30703761688615E-4</v>
      </c>
      <c r="C253">
        <v>2.15671445332188E-4</v>
      </c>
      <c r="D253">
        <v>4.0828556605489901</v>
      </c>
      <c r="E253">
        <v>15.347186436028499</v>
      </c>
      <c r="F253" s="17">
        <v>2.1655614929186101E-7</v>
      </c>
      <c r="G253">
        <v>133016</v>
      </c>
      <c r="H253">
        <v>133016</v>
      </c>
      <c r="I253">
        <v>133019</v>
      </c>
      <c r="J253" t="s">
        <v>203</v>
      </c>
      <c r="K253">
        <v>-0.191825170377245</v>
      </c>
      <c r="L253">
        <v>3.4954171455661397E-2</v>
      </c>
      <c r="M253" s="17">
        <v>4.0672881994106098E-8</v>
      </c>
      <c r="N253" t="s">
        <v>434</v>
      </c>
      <c r="O253" t="b">
        <v>0</v>
      </c>
      <c r="P253" t="s">
        <v>382</v>
      </c>
      <c r="Q253" t="s">
        <v>382</v>
      </c>
      <c r="R253" t="s">
        <v>382</v>
      </c>
      <c r="X253" t="str">
        <f t="shared" si="27"/>
        <v>grade5_all_grade_t8_ra_basic_hoursprep</v>
      </c>
      <c r="Y253">
        <f t="shared" si="28"/>
        <v>133019</v>
      </c>
      <c r="Z253" t="str">
        <f t="shared" si="29"/>
        <v>hoursprep ~ relative_age + I(relative_age^2) | 0 | 0 | school_id</v>
      </c>
      <c r="AA253" t="str">
        <f t="shared" si="30"/>
        <v>-0.192</v>
      </c>
      <c r="AB253" t="str">
        <f t="shared" si="31"/>
        <v>0.035</v>
      </c>
      <c r="AC253" t="str">
        <f t="shared" si="32"/>
        <v>NA</v>
      </c>
      <c r="AD253" t="str">
        <f t="shared" si="33"/>
        <v>NA, NA</v>
      </c>
      <c r="AE253" t="str">
        <f t="shared" si="34"/>
        <v>-0.192
(0.035)</v>
      </c>
      <c r="AF253" t="str">
        <f t="shared" si="35"/>
        <v>-0.192
(0.035, NA)</v>
      </c>
    </row>
    <row r="254" spans="1:32">
      <c r="A254">
        <v>253</v>
      </c>
      <c r="B254">
        <v>1.9029765473726099E-4</v>
      </c>
      <c r="C254">
        <v>1.7563596858116701E-4</v>
      </c>
      <c r="D254">
        <v>3.9415012838954699</v>
      </c>
      <c r="E254">
        <v>12.9792475922203</v>
      </c>
      <c r="F254" s="17">
        <v>2.3105786806769298E-6</v>
      </c>
      <c r="G254">
        <v>136384</v>
      </c>
      <c r="H254">
        <v>136384</v>
      </c>
      <c r="I254">
        <v>136387</v>
      </c>
      <c r="J254" t="s">
        <v>203</v>
      </c>
      <c r="K254">
        <v>-0.148353966971151</v>
      </c>
      <c r="L254">
        <v>3.4666464092520798E-2</v>
      </c>
      <c r="M254" s="17">
        <v>1.87341948118777E-5</v>
      </c>
      <c r="N254" t="s">
        <v>435</v>
      </c>
      <c r="O254" t="b">
        <v>0</v>
      </c>
      <c r="P254" t="s">
        <v>382</v>
      </c>
      <c r="Q254" t="s">
        <v>382</v>
      </c>
      <c r="R254" t="s">
        <v>382</v>
      </c>
      <c r="X254" t="str">
        <f t="shared" si="27"/>
        <v>grade6_all_grade_t8_ra_basic_hoursprep</v>
      </c>
      <c r="Y254">
        <f t="shared" si="28"/>
        <v>136387</v>
      </c>
      <c r="Z254" t="str">
        <f t="shared" si="29"/>
        <v>hoursprep ~ relative_age + I(relative_age^2) | 0 | 0 | school_id</v>
      </c>
      <c r="AA254" t="str">
        <f t="shared" si="30"/>
        <v>-0.148</v>
      </c>
      <c r="AB254" t="str">
        <f t="shared" si="31"/>
        <v>0.035</v>
      </c>
      <c r="AC254" t="str">
        <f t="shared" si="32"/>
        <v>NA</v>
      </c>
      <c r="AD254" t="str">
        <f t="shared" si="33"/>
        <v>NA, NA</v>
      </c>
      <c r="AE254" t="str">
        <f t="shared" si="34"/>
        <v>-0.148
(0.035)</v>
      </c>
      <c r="AF254" t="str">
        <f t="shared" si="35"/>
        <v>-0.148
(0.035, NA)</v>
      </c>
    </row>
    <row r="255" spans="1:32">
      <c r="A255">
        <v>254</v>
      </c>
      <c r="B255">
        <v>2.7926523208957499E-4</v>
      </c>
      <c r="C255">
        <v>2.6403986052836399E-4</v>
      </c>
      <c r="D255">
        <v>3.53789199024853</v>
      </c>
      <c r="E255">
        <v>18.342096346642901</v>
      </c>
      <c r="F255" s="17">
        <v>1.0845289992327999E-8</v>
      </c>
      <c r="G255">
        <v>131323</v>
      </c>
      <c r="H255">
        <v>131323</v>
      </c>
      <c r="I255">
        <v>131326</v>
      </c>
      <c r="J255" t="s">
        <v>203</v>
      </c>
      <c r="K255">
        <v>-0.18926162316016601</v>
      </c>
      <c r="L255">
        <v>3.1054084400816799E-2</v>
      </c>
      <c r="M255" s="17">
        <v>1.09724675776403E-9</v>
      </c>
      <c r="N255" t="s">
        <v>436</v>
      </c>
      <c r="O255" t="b">
        <v>0</v>
      </c>
      <c r="P255" t="s">
        <v>382</v>
      </c>
      <c r="Q255" t="s">
        <v>382</v>
      </c>
      <c r="R255" t="s">
        <v>382</v>
      </c>
      <c r="X255" t="str">
        <f t="shared" si="27"/>
        <v>grade7_all_grade_t8_ra_basic_hoursprep</v>
      </c>
      <c r="Y255">
        <f t="shared" si="28"/>
        <v>131326</v>
      </c>
      <c r="Z255" t="str">
        <f t="shared" si="29"/>
        <v>hoursprep ~ relative_age + I(relative_age^2) | 0 | 0 | school_id</v>
      </c>
      <c r="AA255" t="str">
        <f t="shared" si="30"/>
        <v>-0.189</v>
      </c>
      <c r="AB255" t="str">
        <f t="shared" si="31"/>
        <v>0.031</v>
      </c>
      <c r="AC255" t="str">
        <f t="shared" si="32"/>
        <v>NA</v>
      </c>
      <c r="AD255" t="str">
        <f t="shared" si="33"/>
        <v>NA, NA</v>
      </c>
      <c r="AE255" t="str">
        <f t="shared" si="34"/>
        <v>-0.189
(0.031)</v>
      </c>
      <c r="AF255" t="str">
        <f t="shared" si="35"/>
        <v>-0.189
(0.031, NA)</v>
      </c>
    </row>
    <row r="256" spans="1:32">
      <c r="A256">
        <v>255</v>
      </c>
      <c r="B256">
        <v>4.7451001223834899E-4</v>
      </c>
      <c r="C256">
        <v>4.5958938303525298E-4</v>
      </c>
      <c r="D256">
        <v>3.6166225710285298</v>
      </c>
      <c r="E256">
        <v>31.8022789646216</v>
      </c>
      <c r="F256" s="17">
        <v>1.5549739310628399E-14</v>
      </c>
      <c r="G256">
        <v>133979</v>
      </c>
      <c r="H256">
        <v>133979</v>
      </c>
      <c r="I256">
        <v>133982</v>
      </c>
      <c r="J256" t="s">
        <v>203</v>
      </c>
      <c r="K256">
        <v>-0.25311782938014299</v>
      </c>
      <c r="L256">
        <v>3.2314482634160799E-2</v>
      </c>
      <c r="M256" s="17">
        <v>4.76541822626709E-15</v>
      </c>
      <c r="N256" t="s">
        <v>437</v>
      </c>
      <c r="O256" t="b">
        <v>0</v>
      </c>
      <c r="P256" t="s">
        <v>382</v>
      </c>
      <c r="Q256" t="s">
        <v>382</v>
      </c>
      <c r="R256" t="s">
        <v>382</v>
      </c>
      <c r="X256" t="str">
        <f t="shared" si="27"/>
        <v>grade8_all_grade_t8_ra_basic_hoursprep</v>
      </c>
      <c r="Y256">
        <f t="shared" si="28"/>
        <v>133982</v>
      </c>
      <c r="Z256" t="str">
        <f t="shared" si="29"/>
        <v>hoursprep ~ relative_age + I(relative_age^2) | 0 | 0 | school_id</v>
      </c>
      <c r="AA256" t="str">
        <f t="shared" si="30"/>
        <v>-0.253</v>
      </c>
      <c r="AB256" t="str">
        <f t="shared" si="31"/>
        <v>0.032</v>
      </c>
      <c r="AC256" t="str">
        <f t="shared" si="32"/>
        <v>NA</v>
      </c>
      <c r="AD256" t="str">
        <f t="shared" si="33"/>
        <v>NA, NA</v>
      </c>
      <c r="AE256" t="str">
        <f t="shared" si="34"/>
        <v>-0.253
(0.032)</v>
      </c>
      <c r="AF256" t="str">
        <f t="shared" si="35"/>
        <v>-0.253
(0.032, NA)</v>
      </c>
    </row>
    <row r="257" spans="1:32">
      <c r="A257">
        <v>256</v>
      </c>
      <c r="B257">
        <v>2.5885512096008001E-4</v>
      </c>
      <c r="C257">
        <v>2.4425407167783002E-4</v>
      </c>
      <c r="D257">
        <v>4.0424913038428301</v>
      </c>
      <c r="E257">
        <v>17.728528680133099</v>
      </c>
      <c r="F257" s="17">
        <v>2.0026009727782801E-8</v>
      </c>
      <c r="G257">
        <v>136941</v>
      </c>
      <c r="H257">
        <v>136941</v>
      </c>
      <c r="I257">
        <v>136944</v>
      </c>
      <c r="J257" t="s">
        <v>203</v>
      </c>
      <c r="K257">
        <v>-0.20976591058480001</v>
      </c>
      <c r="L257">
        <v>3.4785747659838002E-2</v>
      </c>
      <c r="M257" s="17">
        <v>1.63730821604946E-9</v>
      </c>
      <c r="N257" t="s">
        <v>438</v>
      </c>
      <c r="O257" t="b">
        <v>0</v>
      </c>
      <c r="P257" t="s">
        <v>382</v>
      </c>
      <c r="Q257" t="s">
        <v>382</v>
      </c>
      <c r="R257" t="s">
        <v>382</v>
      </c>
      <c r="X257" t="str">
        <f t="shared" si="27"/>
        <v>grade9_all_grade_t8_ra_basic_hoursprep</v>
      </c>
      <c r="Y257">
        <f t="shared" si="28"/>
        <v>136944</v>
      </c>
      <c r="Z257" t="str">
        <f t="shared" si="29"/>
        <v>hoursprep ~ relative_age + I(relative_age^2) | 0 | 0 | school_id</v>
      </c>
      <c r="AA257" t="str">
        <f t="shared" si="30"/>
        <v>-0.210</v>
      </c>
      <c r="AB257" t="str">
        <f t="shared" si="31"/>
        <v>0.035</v>
      </c>
      <c r="AC257" t="str">
        <f t="shared" si="32"/>
        <v>NA</v>
      </c>
      <c r="AD257" t="str">
        <f t="shared" si="33"/>
        <v>NA, NA</v>
      </c>
      <c r="AE257" t="str">
        <f t="shared" si="34"/>
        <v>-0.210
(0.035)</v>
      </c>
      <c r="AF257" t="str">
        <f t="shared" si="35"/>
        <v>-0.210
(0.035, NA)</v>
      </c>
    </row>
    <row r="258" spans="1:32">
      <c r="A258">
        <v>257</v>
      </c>
      <c r="B258">
        <v>3.45727284823514E-4</v>
      </c>
      <c r="C258">
        <v>3.27553404763203E-4</v>
      </c>
      <c r="D258">
        <v>4.2195263043518301</v>
      </c>
      <c r="E258">
        <v>19.023306177710602</v>
      </c>
      <c r="F258" s="17">
        <v>5.4917582933909902E-9</v>
      </c>
      <c r="G258">
        <v>110010</v>
      </c>
      <c r="H258">
        <v>110010</v>
      </c>
      <c r="I258">
        <v>110013</v>
      </c>
      <c r="J258" t="s">
        <v>203</v>
      </c>
      <c r="K258">
        <v>-0.26067240880749798</v>
      </c>
      <c r="L258">
        <v>5.0997727685656302E-2</v>
      </c>
      <c r="M258" s="17">
        <v>3.1969299949707101E-7</v>
      </c>
      <c r="N258" t="s">
        <v>720</v>
      </c>
      <c r="O258" t="b">
        <v>0</v>
      </c>
      <c r="P258" t="s">
        <v>382</v>
      </c>
      <c r="Q258" t="s">
        <v>382</v>
      </c>
      <c r="R258" t="s">
        <v>382</v>
      </c>
      <c r="X258" t="str">
        <f t="shared" si="27"/>
        <v>grade4_not_apr_march_grade_t8_ra_basic_hoursprep</v>
      </c>
      <c r="Y258">
        <f t="shared" si="28"/>
        <v>110013</v>
      </c>
      <c r="Z258" t="str">
        <f t="shared" si="29"/>
        <v>hoursprep ~ relative_age + I(relative_age^2) | 0 | 0 | school_id</v>
      </c>
      <c r="AA258" t="str">
        <f t="shared" si="30"/>
        <v>-0.261</v>
      </c>
      <c r="AB258" t="str">
        <f t="shared" si="31"/>
        <v>0.051</v>
      </c>
      <c r="AC258" t="str">
        <f t="shared" si="32"/>
        <v>NA</v>
      </c>
      <c r="AD258" t="str">
        <f t="shared" si="33"/>
        <v>NA, NA</v>
      </c>
      <c r="AE258" t="str">
        <f t="shared" si="34"/>
        <v>-0.261
(0.051)</v>
      </c>
      <c r="AF258" t="str">
        <f t="shared" si="35"/>
        <v>-0.261
(0.051, NA)</v>
      </c>
    </row>
    <row r="259" spans="1:32">
      <c r="A259">
        <v>258</v>
      </c>
      <c r="B259" s="17">
        <v>7.04598562554081E-5</v>
      </c>
      <c r="C259" s="17">
        <v>5.2476158903802501E-5</v>
      </c>
      <c r="D259">
        <v>4.0809235172277303</v>
      </c>
      <c r="E259">
        <v>3.9179849881722801</v>
      </c>
      <c r="F259">
        <v>1.9883859542881799E-2</v>
      </c>
      <c r="G259">
        <v>111204</v>
      </c>
      <c r="H259">
        <v>111204</v>
      </c>
      <c r="I259">
        <v>111207</v>
      </c>
      <c r="J259" t="s">
        <v>203</v>
      </c>
      <c r="K259">
        <v>-8.6566025584874501E-2</v>
      </c>
      <c r="L259">
        <v>4.6750967925176898E-2</v>
      </c>
      <c r="M259">
        <v>6.4077340456443296E-2</v>
      </c>
      <c r="N259" t="s">
        <v>721</v>
      </c>
      <c r="O259" t="b">
        <v>0</v>
      </c>
      <c r="P259" t="s">
        <v>382</v>
      </c>
      <c r="Q259" t="s">
        <v>382</v>
      </c>
      <c r="R259" t="s">
        <v>382</v>
      </c>
      <c r="X259" t="str">
        <f t="shared" ref="X259:X322" si="36">N259</f>
        <v>grade5_not_apr_march_grade_t8_ra_basic_hoursprep</v>
      </c>
      <c r="Y259">
        <f t="shared" ref="Y259:Y322" si="37">I259</f>
        <v>111207</v>
      </c>
      <c r="Z259" t="str">
        <f t="shared" ref="Z259:Z322" si="38">J259</f>
        <v>hoursprep ~ relative_age + I(relative_age^2) | 0 | 0 | school_id</v>
      </c>
      <c r="AA259" t="str">
        <f t="shared" ref="AA259:AA322" si="39">TEXT(K259, "0.000")</f>
        <v>-0.087</v>
      </c>
      <c r="AB259" t="str">
        <f t="shared" ref="AB259:AB322" si="40">TEXT(L259, "0.000")</f>
        <v>0.047</v>
      </c>
      <c r="AC259" t="str">
        <f t="shared" ref="AC259:AC322" si="41">+TEXT(Q259,"0.000")</f>
        <v>NA</v>
      </c>
      <c r="AD259" t="str">
        <f t="shared" ref="AD259:AD322" si="42">CONCATENATE(TEXT(Q259,"0.000"),", ",R259,)</f>
        <v>NA, NA</v>
      </c>
      <c r="AE259" t="str">
        <f t="shared" ref="AE259:AE322" si="43">CONCATENATE(AA259,"
(",AB259,")")</f>
        <v>-0.087
(0.047)</v>
      </c>
      <c r="AF259" t="str">
        <f t="shared" ref="AF259:AF322" si="44">CONCATENATE(AA259,"
(",AB259,", ",TEXT(Q259,"0.000"),")")</f>
        <v>-0.087
(0.047, NA)</v>
      </c>
    </row>
    <row r="260" spans="1:32">
      <c r="A260">
        <v>259</v>
      </c>
      <c r="B260">
        <v>1.3594918550758901E-4</v>
      </c>
      <c r="C260">
        <v>1.1843367690511599E-4</v>
      </c>
      <c r="D260">
        <v>3.9358286238906701</v>
      </c>
      <c r="E260">
        <v>7.7616464696236802</v>
      </c>
      <c r="F260">
        <v>4.2597970615838599E-4</v>
      </c>
      <c r="G260">
        <v>114169</v>
      </c>
      <c r="H260">
        <v>114169</v>
      </c>
      <c r="I260">
        <v>114172</v>
      </c>
      <c r="J260" t="s">
        <v>203</v>
      </c>
      <c r="K260">
        <v>-0.10229350457304801</v>
      </c>
      <c r="L260">
        <v>4.6837181127096998E-2</v>
      </c>
      <c r="M260">
        <v>2.8960520787147101E-2</v>
      </c>
      <c r="N260" t="s">
        <v>722</v>
      </c>
      <c r="O260" t="b">
        <v>0</v>
      </c>
      <c r="P260" t="s">
        <v>382</v>
      </c>
      <c r="Q260" t="s">
        <v>382</v>
      </c>
      <c r="R260" t="s">
        <v>382</v>
      </c>
      <c r="X260" t="str">
        <f t="shared" si="36"/>
        <v>grade6_not_apr_march_grade_t8_ra_basic_hoursprep</v>
      </c>
      <c r="Y260">
        <f t="shared" si="37"/>
        <v>114172</v>
      </c>
      <c r="Z260" t="str">
        <f t="shared" si="38"/>
        <v>hoursprep ~ relative_age + I(relative_age^2) | 0 | 0 | school_id</v>
      </c>
      <c r="AA260" t="str">
        <f t="shared" si="39"/>
        <v>-0.102</v>
      </c>
      <c r="AB260" t="str">
        <f t="shared" si="40"/>
        <v>0.047</v>
      </c>
      <c r="AC260" t="str">
        <f t="shared" si="41"/>
        <v>NA</v>
      </c>
      <c r="AD260" t="str">
        <f t="shared" si="42"/>
        <v>NA, NA</v>
      </c>
      <c r="AE260" t="str">
        <f t="shared" si="43"/>
        <v>-0.102
(0.047)</v>
      </c>
      <c r="AF260" t="str">
        <f t="shared" si="44"/>
        <v>-0.102
(0.047, NA)</v>
      </c>
    </row>
    <row r="261" spans="1:32">
      <c r="A261">
        <v>260</v>
      </c>
      <c r="B261">
        <v>1.2545306406631801E-4</v>
      </c>
      <c r="C261">
        <v>1.07275675086171E-4</v>
      </c>
      <c r="D261">
        <v>3.5384017014125599</v>
      </c>
      <c r="E261">
        <v>6.9015997954051898</v>
      </c>
      <c r="F261">
        <v>1.0066101664516799E-3</v>
      </c>
      <c r="G261">
        <v>110013</v>
      </c>
      <c r="H261">
        <v>110013</v>
      </c>
      <c r="I261">
        <v>110016</v>
      </c>
      <c r="J261" t="s">
        <v>203</v>
      </c>
      <c r="K261">
        <v>-0.14997198204892401</v>
      </c>
      <c r="L261">
        <v>4.1247366452756298E-2</v>
      </c>
      <c r="M261">
        <v>2.76994005668291E-4</v>
      </c>
      <c r="N261" t="s">
        <v>723</v>
      </c>
      <c r="O261" t="b">
        <v>0</v>
      </c>
      <c r="P261" t="s">
        <v>382</v>
      </c>
      <c r="Q261" t="s">
        <v>382</v>
      </c>
      <c r="R261" t="s">
        <v>382</v>
      </c>
      <c r="X261" t="str">
        <f t="shared" si="36"/>
        <v>grade7_not_apr_march_grade_t8_ra_basic_hoursprep</v>
      </c>
      <c r="Y261">
        <f t="shared" si="37"/>
        <v>110016</v>
      </c>
      <c r="Z261" t="str">
        <f t="shared" si="38"/>
        <v>hoursprep ~ relative_age + I(relative_age^2) | 0 | 0 | school_id</v>
      </c>
      <c r="AA261" t="str">
        <f t="shared" si="39"/>
        <v>-0.150</v>
      </c>
      <c r="AB261" t="str">
        <f t="shared" si="40"/>
        <v>0.041</v>
      </c>
      <c r="AC261" t="str">
        <f t="shared" si="41"/>
        <v>NA</v>
      </c>
      <c r="AD261" t="str">
        <f t="shared" si="42"/>
        <v>NA, NA</v>
      </c>
      <c r="AE261" t="str">
        <f t="shared" si="43"/>
        <v>-0.150
(0.041)</v>
      </c>
      <c r="AF261" t="str">
        <f t="shared" si="44"/>
        <v>-0.150
(0.041, NA)</v>
      </c>
    </row>
    <row r="262" spans="1:32">
      <c r="A262">
        <v>261</v>
      </c>
      <c r="B262">
        <v>2.52544561761097E-4</v>
      </c>
      <c r="C262">
        <v>2.3476637478614401E-4</v>
      </c>
      <c r="D262">
        <v>3.61641054897698</v>
      </c>
      <c r="E262">
        <v>14.205304630787101</v>
      </c>
      <c r="F262" s="17">
        <v>6.7841221735893899E-7</v>
      </c>
      <c r="G262">
        <v>112469</v>
      </c>
      <c r="H262">
        <v>112469</v>
      </c>
      <c r="I262">
        <v>112472</v>
      </c>
      <c r="J262" t="s">
        <v>203</v>
      </c>
      <c r="K262">
        <v>-0.219944756698399</v>
      </c>
      <c r="L262">
        <v>4.1494879678632503E-2</v>
      </c>
      <c r="M262" s="17">
        <v>1.15468481523819E-7</v>
      </c>
      <c r="N262" t="s">
        <v>724</v>
      </c>
      <c r="O262" t="b">
        <v>0</v>
      </c>
      <c r="P262" t="s">
        <v>382</v>
      </c>
      <c r="Q262" t="s">
        <v>382</v>
      </c>
      <c r="R262" t="s">
        <v>382</v>
      </c>
      <c r="X262" t="str">
        <f t="shared" si="36"/>
        <v>grade8_not_apr_march_grade_t8_ra_basic_hoursprep</v>
      </c>
      <c r="Y262">
        <f t="shared" si="37"/>
        <v>112472</v>
      </c>
      <c r="Z262" t="str">
        <f t="shared" si="38"/>
        <v>hoursprep ~ relative_age + I(relative_age^2) | 0 | 0 | school_id</v>
      </c>
      <c r="AA262" t="str">
        <f t="shared" si="39"/>
        <v>-0.220</v>
      </c>
      <c r="AB262" t="str">
        <f t="shared" si="40"/>
        <v>0.041</v>
      </c>
      <c r="AC262" t="str">
        <f t="shared" si="41"/>
        <v>NA</v>
      </c>
      <c r="AD262" t="str">
        <f t="shared" si="42"/>
        <v>NA, NA</v>
      </c>
      <c r="AE262" t="str">
        <f t="shared" si="43"/>
        <v>-0.220
(0.041)</v>
      </c>
      <c r="AF262" t="str">
        <f t="shared" si="44"/>
        <v>-0.220
(0.041, NA)</v>
      </c>
    </row>
    <row r="263" spans="1:32">
      <c r="A263">
        <v>262</v>
      </c>
      <c r="B263">
        <v>1.01328363954779E-4</v>
      </c>
      <c r="C263" s="17">
        <v>8.3937007089196505E-5</v>
      </c>
      <c r="D263">
        <v>4.0433409328621703</v>
      </c>
      <c r="E263">
        <v>5.8263633330803897</v>
      </c>
      <c r="F263">
        <v>2.94965184223268E-3</v>
      </c>
      <c r="G263">
        <v>114988</v>
      </c>
      <c r="H263">
        <v>114988</v>
      </c>
      <c r="I263">
        <v>114991</v>
      </c>
      <c r="J263" t="s">
        <v>203</v>
      </c>
      <c r="K263">
        <v>-0.15738184155249901</v>
      </c>
      <c r="L263">
        <v>4.3619776726101102E-2</v>
      </c>
      <c r="M263">
        <v>3.0852050430393602E-4</v>
      </c>
      <c r="N263" t="s">
        <v>725</v>
      </c>
      <c r="O263" t="b">
        <v>0</v>
      </c>
      <c r="P263" t="s">
        <v>382</v>
      </c>
      <c r="Q263" t="s">
        <v>382</v>
      </c>
      <c r="R263" t="s">
        <v>382</v>
      </c>
      <c r="X263" t="str">
        <f t="shared" si="36"/>
        <v>grade9_not_apr_march_grade_t8_ra_basic_hoursprep</v>
      </c>
      <c r="Y263">
        <f t="shared" si="37"/>
        <v>114991</v>
      </c>
      <c r="Z263" t="str">
        <f t="shared" si="38"/>
        <v>hoursprep ~ relative_age + I(relative_age^2) | 0 | 0 | school_id</v>
      </c>
      <c r="AA263" t="str">
        <f t="shared" si="39"/>
        <v>-0.157</v>
      </c>
      <c r="AB263" t="str">
        <f t="shared" si="40"/>
        <v>0.044</v>
      </c>
      <c r="AC263" t="str">
        <f t="shared" si="41"/>
        <v>NA</v>
      </c>
      <c r="AD263" t="str">
        <f t="shared" si="42"/>
        <v>NA, NA</v>
      </c>
      <c r="AE263" t="str">
        <f t="shared" si="43"/>
        <v>-0.157
(0.044)</v>
      </c>
      <c r="AF263" t="str">
        <f t="shared" si="44"/>
        <v>-0.157
(0.044, NA)</v>
      </c>
    </row>
    <row r="264" spans="1:32">
      <c r="A264">
        <v>263</v>
      </c>
      <c r="B264">
        <v>4.0970589411928098E-2</v>
      </c>
      <c r="C264">
        <v>3.5621822788690499E-2</v>
      </c>
      <c r="D264">
        <v>4.1349126479431497</v>
      </c>
      <c r="E264">
        <v>7.65981997306314</v>
      </c>
      <c r="F264">
        <v>0</v>
      </c>
      <c r="G264">
        <v>129454</v>
      </c>
      <c r="H264">
        <v>129454</v>
      </c>
      <c r="I264">
        <v>130177</v>
      </c>
      <c r="J264" t="s">
        <v>222</v>
      </c>
      <c r="K264">
        <v>-0.259043246320036</v>
      </c>
      <c r="L264">
        <v>3.82284432102072E-2</v>
      </c>
      <c r="M264" s="17">
        <v>1.23385238522475E-11</v>
      </c>
      <c r="N264" t="s">
        <v>439</v>
      </c>
      <c r="O264" t="b">
        <v>0</v>
      </c>
      <c r="P264" t="s">
        <v>382</v>
      </c>
      <c r="Q264" t="s">
        <v>382</v>
      </c>
      <c r="R264" t="s">
        <v>382</v>
      </c>
      <c r="X264" t="str">
        <f t="shared" si="36"/>
        <v>grade4_all_grade_t8_ra_cont_hoursprep</v>
      </c>
      <c r="Y264">
        <f t="shared" si="37"/>
        <v>130177</v>
      </c>
      <c r="Z264" t="str">
        <f t="shared" si="38"/>
        <v>hoursprep ~ relative_age + I(relative_age^2) + as.factor(sex) +      as.factor(book) + as.factor(year) | as.factor(school_id) |      0 | school_id</v>
      </c>
      <c r="AA264" t="str">
        <f t="shared" si="39"/>
        <v>-0.259</v>
      </c>
      <c r="AB264" t="str">
        <f t="shared" si="40"/>
        <v>0.038</v>
      </c>
      <c r="AC264" t="str">
        <f t="shared" si="41"/>
        <v>NA</v>
      </c>
      <c r="AD264" t="str">
        <f t="shared" si="42"/>
        <v>NA, NA</v>
      </c>
      <c r="AE264" t="str">
        <f t="shared" si="43"/>
        <v>-0.259
(0.038)</v>
      </c>
      <c r="AF264" t="str">
        <f t="shared" si="44"/>
        <v>-0.259
(0.038, NA)</v>
      </c>
    </row>
    <row r="265" spans="1:32">
      <c r="A265">
        <v>264</v>
      </c>
      <c r="B265">
        <v>3.87284593028814E-2</v>
      </c>
      <c r="C265">
        <v>3.3464828197260203E-2</v>
      </c>
      <c r="D265">
        <v>4.0138785483977903</v>
      </c>
      <c r="E265">
        <v>7.3577457321280999</v>
      </c>
      <c r="F265">
        <v>0</v>
      </c>
      <c r="G265">
        <v>132038</v>
      </c>
      <c r="H265">
        <v>132038</v>
      </c>
      <c r="I265">
        <v>132762</v>
      </c>
      <c r="J265" t="s">
        <v>222</v>
      </c>
      <c r="K265">
        <v>-0.20041337617350699</v>
      </c>
      <c r="L265">
        <v>3.5074177744031598E-2</v>
      </c>
      <c r="M265" s="17">
        <v>1.1035979365053199E-8</v>
      </c>
      <c r="N265" t="s">
        <v>440</v>
      </c>
      <c r="O265" t="b">
        <v>0</v>
      </c>
      <c r="P265" t="s">
        <v>382</v>
      </c>
      <c r="Q265" t="s">
        <v>382</v>
      </c>
      <c r="R265" t="s">
        <v>382</v>
      </c>
      <c r="X265" t="str">
        <f t="shared" si="36"/>
        <v>grade5_all_grade_t8_ra_cont_hoursprep</v>
      </c>
      <c r="Y265">
        <f t="shared" si="37"/>
        <v>132762</v>
      </c>
      <c r="Z265" t="str">
        <f t="shared" si="38"/>
        <v>hoursprep ~ relative_age + I(relative_age^2) + as.factor(sex) +      as.factor(book) + as.factor(year) | as.factor(school_id) |      0 | school_id</v>
      </c>
      <c r="AA265" t="str">
        <f t="shared" si="39"/>
        <v>-0.200</v>
      </c>
      <c r="AB265" t="str">
        <f t="shared" si="40"/>
        <v>0.035</v>
      </c>
      <c r="AC265" t="str">
        <f t="shared" si="41"/>
        <v>NA</v>
      </c>
      <c r="AD265" t="str">
        <f t="shared" si="42"/>
        <v>NA, NA</v>
      </c>
      <c r="AE265" t="str">
        <f t="shared" si="43"/>
        <v>-0.200
(0.035)</v>
      </c>
      <c r="AF265" t="str">
        <f t="shared" si="44"/>
        <v>-0.200
(0.035, NA)</v>
      </c>
    </row>
    <row r="266" spans="1:32">
      <c r="A266">
        <v>265</v>
      </c>
      <c r="B266">
        <v>3.9169624129359003E-2</v>
      </c>
      <c r="C266">
        <v>3.4035513451909603E-2</v>
      </c>
      <c r="D266">
        <v>3.87353236705524</v>
      </c>
      <c r="E266">
        <v>7.6292909503106801</v>
      </c>
      <c r="F266">
        <v>0</v>
      </c>
      <c r="G266">
        <v>135494</v>
      </c>
      <c r="H266">
        <v>135494</v>
      </c>
      <c r="I266">
        <v>136219</v>
      </c>
      <c r="J266" t="s">
        <v>222</v>
      </c>
      <c r="K266">
        <v>-0.14182059389401</v>
      </c>
      <c r="L266">
        <v>3.4086089748588101E-2</v>
      </c>
      <c r="M266" s="17">
        <v>3.1733068874395298E-5</v>
      </c>
      <c r="N266" t="s">
        <v>441</v>
      </c>
      <c r="O266" t="b">
        <v>0</v>
      </c>
      <c r="P266" t="s">
        <v>382</v>
      </c>
      <c r="Q266" t="s">
        <v>382</v>
      </c>
      <c r="R266" t="s">
        <v>382</v>
      </c>
      <c r="X266" t="str">
        <f t="shared" si="36"/>
        <v>grade6_all_grade_t8_ra_cont_hoursprep</v>
      </c>
      <c r="Y266">
        <f t="shared" si="37"/>
        <v>136219</v>
      </c>
      <c r="Z266" t="str">
        <f t="shared" si="38"/>
        <v>hoursprep ~ relative_age + I(relative_age^2) + as.factor(sex) +      as.factor(book) + as.factor(year) | as.factor(school_id) |      0 | school_id</v>
      </c>
      <c r="AA266" t="str">
        <f t="shared" si="39"/>
        <v>-0.142</v>
      </c>
      <c r="AB266" t="str">
        <f t="shared" si="40"/>
        <v>0.034</v>
      </c>
      <c r="AC266" t="str">
        <f t="shared" si="41"/>
        <v>NA</v>
      </c>
      <c r="AD266" t="str">
        <f t="shared" si="42"/>
        <v>NA, NA</v>
      </c>
      <c r="AE266" t="str">
        <f t="shared" si="43"/>
        <v>-0.142
(0.034)</v>
      </c>
      <c r="AF266" t="str">
        <f t="shared" si="44"/>
        <v>-0.142
(0.034, NA)</v>
      </c>
    </row>
    <row r="267" spans="1:32">
      <c r="A267">
        <v>266</v>
      </c>
      <c r="B267">
        <v>2.6200508613001501E-2</v>
      </c>
      <c r="C267">
        <v>2.3446508675577502E-2</v>
      </c>
      <c r="D267">
        <v>3.49652009907452</v>
      </c>
      <c r="E267">
        <v>9.5136199013526603</v>
      </c>
      <c r="F267">
        <v>0</v>
      </c>
      <c r="G267">
        <v>130830</v>
      </c>
      <c r="H267">
        <v>130830</v>
      </c>
      <c r="I267">
        <v>131201</v>
      </c>
      <c r="J267" t="s">
        <v>222</v>
      </c>
      <c r="K267">
        <v>-0.18619161373960899</v>
      </c>
      <c r="L267">
        <v>3.0700669895293999E-2</v>
      </c>
      <c r="M267" s="17">
        <v>1.32166398767685E-9</v>
      </c>
      <c r="N267" t="s">
        <v>442</v>
      </c>
      <c r="O267" t="b">
        <v>0</v>
      </c>
      <c r="P267" t="s">
        <v>382</v>
      </c>
      <c r="Q267" t="s">
        <v>382</v>
      </c>
      <c r="R267" t="s">
        <v>382</v>
      </c>
      <c r="X267" t="str">
        <f t="shared" si="36"/>
        <v>grade7_all_grade_t8_ra_cont_hoursprep</v>
      </c>
      <c r="Y267">
        <f t="shared" si="37"/>
        <v>131201</v>
      </c>
      <c r="Z267" t="str">
        <f t="shared" si="38"/>
        <v>hoursprep ~ relative_age + I(relative_age^2) + as.factor(sex) +      as.factor(book) + as.factor(year) | as.factor(school_id) |      0 | school_id</v>
      </c>
      <c r="AA267" t="str">
        <f t="shared" si="39"/>
        <v>-0.186</v>
      </c>
      <c r="AB267" t="str">
        <f t="shared" si="40"/>
        <v>0.031</v>
      </c>
      <c r="AC267" t="str">
        <f t="shared" si="41"/>
        <v>NA</v>
      </c>
      <c r="AD267" t="str">
        <f t="shared" si="42"/>
        <v>NA, NA</v>
      </c>
      <c r="AE267" t="str">
        <f t="shared" si="43"/>
        <v>-0.186
(0.031)</v>
      </c>
      <c r="AF267" t="str">
        <f t="shared" si="44"/>
        <v>-0.186
(0.031, NA)</v>
      </c>
    </row>
    <row r="268" spans="1:32">
      <c r="A268">
        <v>267</v>
      </c>
      <c r="B268">
        <v>2.5772816449408199E-2</v>
      </c>
      <c r="C268">
        <v>2.3069876603024401E-2</v>
      </c>
      <c r="D268">
        <v>3.57547600211503</v>
      </c>
      <c r="E268">
        <v>9.5351054459797808</v>
      </c>
      <c r="F268">
        <v>0</v>
      </c>
      <c r="G268">
        <v>133360</v>
      </c>
      <c r="H268">
        <v>133360</v>
      </c>
      <c r="I268">
        <v>133731</v>
      </c>
      <c r="J268" t="s">
        <v>222</v>
      </c>
      <c r="K268">
        <v>-0.23602821843288299</v>
      </c>
      <c r="L268">
        <v>3.21939387257082E-2</v>
      </c>
      <c r="M268" s="17">
        <v>2.2767754375038602E-13</v>
      </c>
      <c r="N268" t="s">
        <v>443</v>
      </c>
      <c r="O268" t="b">
        <v>0</v>
      </c>
      <c r="P268" t="s">
        <v>382</v>
      </c>
      <c r="Q268" t="s">
        <v>382</v>
      </c>
      <c r="R268" t="s">
        <v>382</v>
      </c>
      <c r="X268" t="str">
        <f t="shared" si="36"/>
        <v>grade8_all_grade_t8_ra_cont_hoursprep</v>
      </c>
      <c r="Y268">
        <f t="shared" si="37"/>
        <v>133731</v>
      </c>
      <c r="Z268" t="str">
        <f t="shared" si="38"/>
        <v>hoursprep ~ relative_age + I(relative_age^2) + as.factor(sex) +      as.factor(book) + as.factor(year) | as.factor(school_id) |      0 | school_id</v>
      </c>
      <c r="AA268" t="str">
        <f t="shared" si="39"/>
        <v>-0.236</v>
      </c>
      <c r="AB268" t="str">
        <f t="shared" si="40"/>
        <v>0.032</v>
      </c>
      <c r="AC268" t="str">
        <f t="shared" si="41"/>
        <v>NA</v>
      </c>
      <c r="AD268" t="str">
        <f t="shared" si="42"/>
        <v>NA, NA</v>
      </c>
      <c r="AE268" t="str">
        <f t="shared" si="43"/>
        <v>-0.236
(0.032)</v>
      </c>
      <c r="AF268" t="str">
        <f t="shared" si="44"/>
        <v>-0.236
(0.032, NA)</v>
      </c>
    </row>
    <row r="269" spans="1:32">
      <c r="A269">
        <v>268</v>
      </c>
      <c r="B269">
        <v>3.5448888324247002E-2</v>
      </c>
      <c r="C269">
        <v>3.2848143837086299E-2</v>
      </c>
      <c r="D269">
        <v>3.9757456266281701</v>
      </c>
      <c r="E269">
        <v>13.6302849046684</v>
      </c>
      <c r="F269">
        <v>0</v>
      </c>
      <c r="G269">
        <v>136482</v>
      </c>
      <c r="H269">
        <v>136482</v>
      </c>
      <c r="I269">
        <v>136851</v>
      </c>
      <c r="J269" t="s">
        <v>222</v>
      </c>
      <c r="K269">
        <v>-0.189812195989255</v>
      </c>
      <c r="L269">
        <v>3.3810419102126198E-2</v>
      </c>
      <c r="M269" s="17">
        <v>1.9768520206390701E-8</v>
      </c>
      <c r="N269" t="s">
        <v>444</v>
      </c>
      <c r="O269" t="b">
        <v>0</v>
      </c>
      <c r="P269" t="s">
        <v>382</v>
      </c>
      <c r="Q269" t="s">
        <v>382</v>
      </c>
      <c r="R269" t="s">
        <v>382</v>
      </c>
      <c r="X269" t="str">
        <f t="shared" si="36"/>
        <v>grade9_all_grade_t8_ra_cont_hoursprep</v>
      </c>
      <c r="Y269">
        <f t="shared" si="37"/>
        <v>136851</v>
      </c>
      <c r="Z269" t="str">
        <f t="shared" si="38"/>
        <v>hoursprep ~ relative_age + I(relative_age^2) + as.factor(sex) +      as.factor(book) + as.factor(year) | as.factor(school_id) |      0 | school_id</v>
      </c>
      <c r="AA269" t="str">
        <f t="shared" si="39"/>
        <v>-0.190</v>
      </c>
      <c r="AB269" t="str">
        <f t="shared" si="40"/>
        <v>0.034</v>
      </c>
      <c r="AC269" t="str">
        <f t="shared" si="41"/>
        <v>NA</v>
      </c>
      <c r="AD269" t="str">
        <f t="shared" si="42"/>
        <v>NA, NA</v>
      </c>
      <c r="AE269" t="str">
        <f t="shared" si="43"/>
        <v>-0.190
(0.034)</v>
      </c>
      <c r="AF269" t="str">
        <f t="shared" si="44"/>
        <v>-0.190
(0.034, NA)</v>
      </c>
    </row>
    <row r="270" spans="1:32">
      <c r="A270">
        <v>269</v>
      </c>
      <c r="B270">
        <v>4.1838018882988701E-2</v>
      </c>
      <c r="C270">
        <v>3.5450685189261803E-2</v>
      </c>
      <c r="D270">
        <v>4.1412089187590198</v>
      </c>
      <c r="E270">
        <v>6.5501539279337004</v>
      </c>
      <c r="F270">
        <v>0</v>
      </c>
      <c r="G270">
        <v>108307</v>
      </c>
      <c r="H270">
        <v>108307</v>
      </c>
      <c r="I270">
        <v>109030</v>
      </c>
      <c r="J270" t="s">
        <v>222</v>
      </c>
      <c r="K270">
        <v>-0.27308089353716403</v>
      </c>
      <c r="L270">
        <v>5.0292069899141499E-2</v>
      </c>
      <c r="M270" s="17">
        <v>5.6385743447171199E-8</v>
      </c>
      <c r="N270" t="s">
        <v>726</v>
      </c>
      <c r="O270" t="b">
        <v>0</v>
      </c>
      <c r="P270" t="s">
        <v>382</v>
      </c>
      <c r="Q270" t="s">
        <v>382</v>
      </c>
      <c r="R270" t="s">
        <v>382</v>
      </c>
      <c r="X270" t="str">
        <f t="shared" si="36"/>
        <v>grade4_not_apr_march_grade_t8_ra_cont_hoursprep</v>
      </c>
      <c r="Y270">
        <f t="shared" si="37"/>
        <v>109030</v>
      </c>
      <c r="Z270" t="str">
        <f t="shared" si="38"/>
        <v>hoursprep ~ relative_age + I(relative_age^2) + as.factor(sex) +      as.factor(book) + as.factor(year) | as.factor(school_id) |      0 | school_id</v>
      </c>
      <c r="AA270" t="str">
        <f t="shared" si="39"/>
        <v>-0.273</v>
      </c>
      <c r="AB270" t="str">
        <f t="shared" si="40"/>
        <v>0.050</v>
      </c>
      <c r="AC270" t="str">
        <f t="shared" si="41"/>
        <v>NA</v>
      </c>
      <c r="AD270" t="str">
        <f t="shared" si="42"/>
        <v>NA, NA</v>
      </c>
      <c r="AE270" t="str">
        <f t="shared" si="43"/>
        <v>-0.273
(0.050)</v>
      </c>
      <c r="AF270" t="str">
        <f t="shared" si="44"/>
        <v>-0.273
(0.050, NA)</v>
      </c>
    </row>
    <row r="271" spans="1:32">
      <c r="A271">
        <v>270</v>
      </c>
      <c r="B271">
        <v>3.9997045873850598E-2</v>
      </c>
      <c r="C271">
        <v>3.3703057681995399E-2</v>
      </c>
      <c r="D271">
        <v>4.0111642421463101</v>
      </c>
      <c r="E271">
        <v>6.3548015430994598</v>
      </c>
      <c r="F271">
        <v>0</v>
      </c>
      <c r="G271">
        <v>110277</v>
      </c>
      <c r="H271">
        <v>110277</v>
      </c>
      <c r="I271">
        <v>111001</v>
      </c>
      <c r="J271" t="s">
        <v>222</v>
      </c>
      <c r="K271">
        <v>-0.11150461919438</v>
      </c>
      <c r="L271">
        <v>4.7006711112217103E-2</v>
      </c>
      <c r="M271">
        <v>1.7687303167244699E-2</v>
      </c>
      <c r="N271" t="s">
        <v>727</v>
      </c>
      <c r="O271" t="b">
        <v>0</v>
      </c>
      <c r="P271" t="s">
        <v>382</v>
      </c>
      <c r="Q271" t="s">
        <v>382</v>
      </c>
      <c r="R271" t="s">
        <v>382</v>
      </c>
      <c r="X271" t="str">
        <f t="shared" si="36"/>
        <v>grade5_not_apr_march_grade_t8_ra_cont_hoursprep</v>
      </c>
      <c r="Y271">
        <f t="shared" si="37"/>
        <v>111001</v>
      </c>
      <c r="Z271" t="str">
        <f t="shared" si="38"/>
        <v>hoursprep ~ relative_age + I(relative_age^2) + as.factor(sex) +      as.factor(book) + as.factor(year) | as.factor(school_id) |      0 | school_id</v>
      </c>
      <c r="AA271" t="str">
        <f t="shared" si="39"/>
        <v>-0.112</v>
      </c>
      <c r="AB271" t="str">
        <f t="shared" si="40"/>
        <v>0.047</v>
      </c>
      <c r="AC271" t="str">
        <f t="shared" si="41"/>
        <v>NA</v>
      </c>
      <c r="AD271" t="str">
        <f t="shared" si="42"/>
        <v>NA, NA</v>
      </c>
      <c r="AE271" t="str">
        <f t="shared" si="43"/>
        <v>-0.112
(0.047)</v>
      </c>
      <c r="AF271" t="str">
        <f t="shared" si="44"/>
        <v>-0.112
(0.047, NA)</v>
      </c>
    </row>
    <row r="272" spans="1:32">
      <c r="A272">
        <v>271</v>
      </c>
      <c r="B272">
        <v>4.0268975354832197E-2</v>
      </c>
      <c r="C272">
        <v>3.4136129858904601E-2</v>
      </c>
      <c r="D272">
        <v>3.8674347515768002</v>
      </c>
      <c r="E272">
        <v>6.5661160682381601</v>
      </c>
      <c r="F272">
        <v>0</v>
      </c>
      <c r="G272">
        <v>113299</v>
      </c>
      <c r="H272">
        <v>113299</v>
      </c>
      <c r="I272">
        <v>114024</v>
      </c>
      <c r="J272" t="s">
        <v>222</v>
      </c>
      <c r="K272">
        <v>-9.76586229916835E-2</v>
      </c>
      <c r="L272">
        <v>4.5954402519282102E-2</v>
      </c>
      <c r="M272">
        <v>3.3576595491622799E-2</v>
      </c>
      <c r="N272" t="s">
        <v>728</v>
      </c>
      <c r="O272" t="b">
        <v>0</v>
      </c>
      <c r="P272" t="s">
        <v>382</v>
      </c>
      <c r="Q272" t="s">
        <v>382</v>
      </c>
      <c r="R272" t="s">
        <v>382</v>
      </c>
      <c r="X272" t="str">
        <f t="shared" si="36"/>
        <v>grade6_not_apr_march_grade_t8_ra_cont_hoursprep</v>
      </c>
      <c r="Y272">
        <f t="shared" si="37"/>
        <v>114024</v>
      </c>
      <c r="Z272" t="str">
        <f t="shared" si="38"/>
        <v>hoursprep ~ relative_age + I(relative_age^2) + as.factor(sex) +      as.factor(book) + as.factor(year) | as.factor(school_id) |      0 | school_id</v>
      </c>
      <c r="AA272" t="str">
        <f t="shared" si="39"/>
        <v>-0.098</v>
      </c>
      <c r="AB272" t="str">
        <f t="shared" si="40"/>
        <v>0.046</v>
      </c>
      <c r="AC272" t="str">
        <f t="shared" si="41"/>
        <v>NA</v>
      </c>
      <c r="AD272" t="str">
        <f t="shared" si="42"/>
        <v>NA, NA</v>
      </c>
      <c r="AE272" t="str">
        <f t="shared" si="43"/>
        <v>-0.098
(0.046)</v>
      </c>
      <c r="AF272" t="str">
        <f t="shared" si="44"/>
        <v>-0.098
(0.046, NA)</v>
      </c>
    </row>
    <row r="273" spans="1:32">
      <c r="A273">
        <v>272</v>
      </c>
      <c r="B273">
        <v>2.6285251021971101E-2</v>
      </c>
      <c r="C273">
        <v>2.2996184705367E-2</v>
      </c>
      <c r="D273">
        <v>3.4973975508603901</v>
      </c>
      <c r="E273">
        <v>7.9917060015711696</v>
      </c>
      <c r="F273">
        <v>0</v>
      </c>
      <c r="G273">
        <v>109537</v>
      </c>
      <c r="H273">
        <v>109537</v>
      </c>
      <c r="I273">
        <v>109908</v>
      </c>
      <c r="J273" t="s">
        <v>222</v>
      </c>
      <c r="K273">
        <v>-0.14554821460183601</v>
      </c>
      <c r="L273">
        <v>4.0723720935489503E-2</v>
      </c>
      <c r="M273">
        <v>3.5151496267013098E-4</v>
      </c>
      <c r="N273" t="s">
        <v>729</v>
      </c>
      <c r="O273" t="b">
        <v>0</v>
      </c>
      <c r="P273" t="s">
        <v>382</v>
      </c>
      <c r="Q273" t="s">
        <v>382</v>
      </c>
      <c r="R273" t="s">
        <v>382</v>
      </c>
      <c r="X273" t="str">
        <f t="shared" si="36"/>
        <v>grade7_not_apr_march_grade_t8_ra_cont_hoursprep</v>
      </c>
      <c r="Y273">
        <f t="shared" si="37"/>
        <v>109908</v>
      </c>
      <c r="Z273" t="str">
        <f t="shared" si="38"/>
        <v>hoursprep ~ relative_age + I(relative_age^2) + as.factor(sex) +      as.factor(book) + as.factor(year) | as.factor(school_id) |      0 | school_id</v>
      </c>
      <c r="AA273" t="str">
        <f t="shared" si="39"/>
        <v>-0.146</v>
      </c>
      <c r="AB273" t="str">
        <f t="shared" si="40"/>
        <v>0.041</v>
      </c>
      <c r="AC273" t="str">
        <f t="shared" si="41"/>
        <v>NA</v>
      </c>
      <c r="AD273" t="str">
        <f t="shared" si="42"/>
        <v>NA, NA</v>
      </c>
      <c r="AE273" t="str">
        <f t="shared" si="43"/>
        <v>-0.146
(0.041)</v>
      </c>
      <c r="AF273" t="str">
        <f t="shared" si="44"/>
        <v>-0.146
(0.041, NA)</v>
      </c>
    </row>
    <row r="274" spans="1:32">
      <c r="A274">
        <v>273</v>
      </c>
      <c r="B274">
        <v>2.5514735266128599E-2</v>
      </c>
      <c r="C274">
        <v>2.2292547865423101E-2</v>
      </c>
      <c r="D274">
        <v>3.57626645522376</v>
      </c>
      <c r="E274">
        <v>7.9184516892291699</v>
      </c>
      <c r="F274">
        <v>0</v>
      </c>
      <c r="G274">
        <v>111899</v>
      </c>
      <c r="H274">
        <v>111899</v>
      </c>
      <c r="I274">
        <v>112270</v>
      </c>
      <c r="J274" t="s">
        <v>222</v>
      </c>
      <c r="K274">
        <v>-0.20456244148682901</v>
      </c>
      <c r="L274">
        <v>4.1608148958596998E-2</v>
      </c>
      <c r="M274" s="17">
        <v>8.8148701364303698E-7</v>
      </c>
      <c r="N274" t="s">
        <v>730</v>
      </c>
      <c r="O274" t="b">
        <v>0</v>
      </c>
      <c r="P274" t="s">
        <v>382</v>
      </c>
      <c r="Q274" t="s">
        <v>382</v>
      </c>
      <c r="R274" t="s">
        <v>382</v>
      </c>
      <c r="X274" t="str">
        <f t="shared" si="36"/>
        <v>grade8_not_apr_march_grade_t8_ra_cont_hoursprep</v>
      </c>
      <c r="Y274">
        <f t="shared" si="37"/>
        <v>112270</v>
      </c>
      <c r="Z274" t="str">
        <f t="shared" si="38"/>
        <v>hoursprep ~ relative_age + I(relative_age^2) + as.factor(sex) +      as.factor(book) + as.factor(year) | as.factor(school_id) |      0 | school_id</v>
      </c>
      <c r="AA274" t="str">
        <f t="shared" si="39"/>
        <v>-0.205</v>
      </c>
      <c r="AB274" t="str">
        <f t="shared" si="40"/>
        <v>0.042</v>
      </c>
      <c r="AC274" t="str">
        <f t="shared" si="41"/>
        <v>NA</v>
      </c>
      <c r="AD274" t="str">
        <f t="shared" si="42"/>
        <v>NA, NA</v>
      </c>
      <c r="AE274" t="str">
        <f t="shared" si="43"/>
        <v>-0.205
(0.042)</v>
      </c>
      <c r="AF274" t="str">
        <f t="shared" si="44"/>
        <v>-0.205
(0.042, NA)</v>
      </c>
    </row>
    <row r="275" spans="1:32">
      <c r="A275">
        <v>274</v>
      </c>
      <c r="B275">
        <v>3.5594194230833202E-2</v>
      </c>
      <c r="C275">
        <v>3.2495863983394997E-2</v>
      </c>
      <c r="D275">
        <v>3.9768423192003999</v>
      </c>
      <c r="E275">
        <v>11.48818601899</v>
      </c>
      <c r="F275">
        <v>0</v>
      </c>
      <c r="G275">
        <v>114546</v>
      </c>
      <c r="H275">
        <v>114546</v>
      </c>
      <c r="I275">
        <v>114915</v>
      </c>
      <c r="J275" t="s">
        <v>222</v>
      </c>
      <c r="K275">
        <v>-0.13996812872858699</v>
      </c>
      <c r="L275">
        <v>4.3508671282908903E-2</v>
      </c>
      <c r="M275">
        <v>1.2953099013122099E-3</v>
      </c>
      <c r="N275" t="s">
        <v>731</v>
      </c>
      <c r="O275" t="b">
        <v>0</v>
      </c>
      <c r="P275" t="s">
        <v>382</v>
      </c>
      <c r="Q275" t="s">
        <v>382</v>
      </c>
      <c r="R275" t="s">
        <v>382</v>
      </c>
      <c r="X275" t="str">
        <f t="shared" si="36"/>
        <v>grade9_not_apr_march_grade_t8_ra_cont_hoursprep</v>
      </c>
      <c r="Y275">
        <f t="shared" si="37"/>
        <v>114915</v>
      </c>
      <c r="Z275" t="str">
        <f t="shared" si="38"/>
        <v>hoursprep ~ relative_age + I(relative_age^2) + as.factor(sex) +      as.factor(book) + as.factor(year) | as.factor(school_id) |      0 | school_id</v>
      </c>
      <c r="AA275" t="str">
        <f t="shared" si="39"/>
        <v>-0.140</v>
      </c>
      <c r="AB275" t="str">
        <f t="shared" si="40"/>
        <v>0.044</v>
      </c>
      <c r="AC275" t="str">
        <f t="shared" si="41"/>
        <v>NA</v>
      </c>
      <c r="AD275" t="str">
        <f t="shared" si="42"/>
        <v>NA, NA</v>
      </c>
      <c r="AE275" t="str">
        <f t="shared" si="43"/>
        <v>-0.140
(0.044)</v>
      </c>
      <c r="AF275" t="str">
        <f t="shared" si="44"/>
        <v>-0.140
(0.044, NA)</v>
      </c>
    </row>
    <row r="276" spans="1:32">
      <c r="A276">
        <v>275</v>
      </c>
      <c r="B276">
        <v>2.0730554647721699E-4</v>
      </c>
      <c r="C276">
        <v>1.9180392320672401E-4</v>
      </c>
      <c r="D276">
        <v>6.6878800326171497</v>
      </c>
      <c r="E276">
        <v>13.3731508539405</v>
      </c>
      <c r="F276" s="17">
        <v>1.5585345114444099E-6</v>
      </c>
      <c r="G276">
        <v>128992</v>
      </c>
      <c r="H276">
        <v>128992</v>
      </c>
      <c r="I276">
        <v>128995</v>
      </c>
      <c r="J276" t="s">
        <v>204</v>
      </c>
      <c r="K276">
        <v>-0.30416699070471198</v>
      </c>
      <c r="L276">
        <v>6.1141046335496697E-2</v>
      </c>
      <c r="M276" s="17">
        <v>6.5301180536222896E-7</v>
      </c>
      <c r="N276" t="s">
        <v>445</v>
      </c>
      <c r="O276" t="b">
        <v>0</v>
      </c>
      <c r="P276" t="s">
        <v>382</v>
      </c>
      <c r="Q276" t="s">
        <v>382</v>
      </c>
      <c r="R276" t="s">
        <v>382</v>
      </c>
      <c r="X276" t="str">
        <f t="shared" si="36"/>
        <v>grade4_all_grade_t8_ra_basic_studytime</v>
      </c>
      <c r="Y276">
        <f t="shared" si="37"/>
        <v>128995</v>
      </c>
      <c r="Z276" t="str">
        <f t="shared" si="38"/>
        <v>studytime ~ relative_age + I(relative_age^2) | 0 | 0 | school_id</v>
      </c>
      <c r="AA276" t="str">
        <f t="shared" si="39"/>
        <v>-0.304</v>
      </c>
      <c r="AB276" t="str">
        <f t="shared" si="40"/>
        <v>0.061</v>
      </c>
      <c r="AC276" t="str">
        <f t="shared" si="41"/>
        <v>NA</v>
      </c>
      <c r="AD276" t="str">
        <f t="shared" si="42"/>
        <v>NA, NA</v>
      </c>
      <c r="AE276" t="str">
        <f t="shared" si="43"/>
        <v>-0.304
(0.061)</v>
      </c>
      <c r="AF276" t="str">
        <f t="shared" si="44"/>
        <v>-0.304
(0.061, NA)</v>
      </c>
    </row>
    <row r="277" spans="1:32">
      <c r="A277">
        <v>276</v>
      </c>
      <c r="B277" s="17">
        <v>4.2456241728859397E-5</v>
      </c>
      <c r="C277" s="17">
        <v>2.7355476936885599E-5</v>
      </c>
      <c r="D277">
        <v>6.5050453029954598</v>
      </c>
      <c r="E277">
        <v>2.8115292380082999</v>
      </c>
      <c r="F277">
        <v>6.0116582901336701E-2</v>
      </c>
      <c r="G277">
        <v>132438</v>
      </c>
      <c r="H277">
        <v>132438</v>
      </c>
      <c r="I277">
        <v>132441</v>
      </c>
      <c r="J277" t="s">
        <v>204</v>
      </c>
      <c r="K277">
        <v>-0.13362072983843001</v>
      </c>
      <c r="L277">
        <v>6.0663562271309403E-2</v>
      </c>
      <c r="M277">
        <v>2.7619270630319701E-2</v>
      </c>
      <c r="N277" t="s">
        <v>446</v>
      </c>
      <c r="O277" t="b">
        <v>0</v>
      </c>
      <c r="P277" t="s">
        <v>382</v>
      </c>
      <c r="Q277" t="s">
        <v>382</v>
      </c>
      <c r="R277" t="s">
        <v>382</v>
      </c>
      <c r="X277" t="str">
        <f t="shared" si="36"/>
        <v>grade5_all_grade_t8_ra_basic_studytime</v>
      </c>
      <c r="Y277">
        <f t="shared" si="37"/>
        <v>132441</v>
      </c>
      <c r="Z277" t="str">
        <f t="shared" si="38"/>
        <v>studytime ~ relative_age + I(relative_age^2) | 0 | 0 | school_id</v>
      </c>
      <c r="AA277" t="str">
        <f t="shared" si="39"/>
        <v>-0.134</v>
      </c>
      <c r="AB277" t="str">
        <f t="shared" si="40"/>
        <v>0.061</v>
      </c>
      <c r="AC277" t="str">
        <f t="shared" si="41"/>
        <v>NA</v>
      </c>
      <c r="AD277" t="str">
        <f t="shared" si="42"/>
        <v>NA, NA</v>
      </c>
      <c r="AE277" t="str">
        <f t="shared" si="43"/>
        <v>-0.134
(0.061)</v>
      </c>
      <c r="AF277" t="str">
        <f t="shared" si="44"/>
        <v>-0.134
(0.061, NA)</v>
      </c>
    </row>
    <row r="278" spans="1:32">
      <c r="A278">
        <v>277</v>
      </c>
      <c r="B278" s="17">
        <v>9.2111336454046799E-6</v>
      </c>
      <c r="C278" s="17">
        <v>-5.4913700504588497E-6</v>
      </c>
      <c r="D278">
        <v>6.4671045271242198</v>
      </c>
      <c r="E278">
        <v>0.62650102567687604</v>
      </c>
      <c r="F278">
        <v>0.534460132191929</v>
      </c>
      <c r="G278">
        <v>136030</v>
      </c>
      <c r="H278">
        <v>136030</v>
      </c>
      <c r="I278">
        <v>136033</v>
      </c>
      <c r="J278" t="s">
        <v>204</v>
      </c>
      <c r="K278">
        <v>-5.1409759557265899E-2</v>
      </c>
      <c r="L278">
        <v>5.8238438256009099E-2</v>
      </c>
      <c r="M278">
        <v>0.37737341902165999</v>
      </c>
      <c r="N278" t="s">
        <v>447</v>
      </c>
      <c r="O278" t="b">
        <v>0</v>
      </c>
      <c r="P278" t="s">
        <v>382</v>
      </c>
      <c r="Q278" t="s">
        <v>382</v>
      </c>
      <c r="R278" t="s">
        <v>382</v>
      </c>
      <c r="X278" t="str">
        <f t="shared" si="36"/>
        <v>grade6_all_grade_t8_ra_basic_studytime</v>
      </c>
      <c r="Y278">
        <f t="shared" si="37"/>
        <v>136033</v>
      </c>
      <c r="Z278" t="str">
        <f t="shared" si="38"/>
        <v>studytime ~ relative_age + I(relative_age^2) | 0 | 0 | school_id</v>
      </c>
      <c r="AA278" t="str">
        <f t="shared" si="39"/>
        <v>-0.051</v>
      </c>
      <c r="AB278" t="str">
        <f t="shared" si="40"/>
        <v>0.058</v>
      </c>
      <c r="AC278" t="str">
        <f t="shared" si="41"/>
        <v>NA</v>
      </c>
      <c r="AD278" t="str">
        <f t="shared" si="42"/>
        <v>NA, NA</v>
      </c>
      <c r="AE278" t="str">
        <f t="shared" si="43"/>
        <v>-0.051
(0.058)</v>
      </c>
      <c r="AF278" t="str">
        <f t="shared" si="44"/>
        <v>-0.051
(0.058, NA)</v>
      </c>
    </row>
    <row r="279" spans="1:32">
      <c r="A279">
        <v>278</v>
      </c>
      <c r="B279">
        <v>1.6981459919930501E-4</v>
      </c>
      <c r="C279">
        <v>1.54556305894227E-4</v>
      </c>
      <c r="D279">
        <v>5.8207584774840404</v>
      </c>
      <c r="E279">
        <v>11.129331164644</v>
      </c>
      <c r="F279" s="17">
        <v>1.46893744849722E-5</v>
      </c>
      <c r="G279">
        <v>131054</v>
      </c>
      <c r="H279">
        <v>131054</v>
      </c>
      <c r="I279">
        <v>131057</v>
      </c>
      <c r="J279" t="s">
        <v>204</v>
      </c>
      <c r="K279">
        <v>-0.24240712988264501</v>
      </c>
      <c r="L279">
        <v>5.13208142732915E-2</v>
      </c>
      <c r="M279" s="17">
        <v>2.31969698137309E-6</v>
      </c>
      <c r="N279" t="s">
        <v>448</v>
      </c>
      <c r="O279" t="b">
        <v>0</v>
      </c>
      <c r="P279" t="s">
        <v>382</v>
      </c>
      <c r="Q279" t="s">
        <v>382</v>
      </c>
      <c r="R279" t="s">
        <v>382</v>
      </c>
      <c r="X279" t="str">
        <f t="shared" si="36"/>
        <v>grade7_all_grade_t8_ra_basic_studytime</v>
      </c>
      <c r="Y279">
        <f t="shared" si="37"/>
        <v>131057</v>
      </c>
      <c r="Z279" t="str">
        <f t="shared" si="38"/>
        <v>studytime ~ relative_age + I(relative_age^2) | 0 | 0 | school_id</v>
      </c>
      <c r="AA279" t="str">
        <f t="shared" si="39"/>
        <v>-0.242</v>
      </c>
      <c r="AB279" t="str">
        <f t="shared" si="40"/>
        <v>0.051</v>
      </c>
      <c r="AC279" t="str">
        <f t="shared" si="41"/>
        <v>NA</v>
      </c>
      <c r="AD279" t="str">
        <f t="shared" si="42"/>
        <v>NA, NA</v>
      </c>
      <c r="AE279" t="str">
        <f t="shared" si="43"/>
        <v>-0.242
(0.051)</v>
      </c>
      <c r="AF279" t="str">
        <f t="shared" si="44"/>
        <v>-0.242
(0.051, NA)</v>
      </c>
    </row>
    <row r="280" spans="1:32">
      <c r="A280">
        <v>279</v>
      </c>
      <c r="B280">
        <v>4.6544356433355602E-4</v>
      </c>
      <c r="C280">
        <v>4.5046331664810901E-4</v>
      </c>
      <c r="D280">
        <v>6.1480230646180196</v>
      </c>
      <c r="E280">
        <v>31.070485222197401</v>
      </c>
      <c r="F280" s="17">
        <v>3.2314727094289601E-14</v>
      </c>
      <c r="G280">
        <v>133447</v>
      </c>
      <c r="H280">
        <v>133447</v>
      </c>
      <c r="I280">
        <v>133450</v>
      </c>
      <c r="J280" t="s">
        <v>204</v>
      </c>
      <c r="K280">
        <v>-0.42698352238075699</v>
      </c>
      <c r="L280">
        <v>5.1123325589274703E-2</v>
      </c>
      <c r="M280" s="17">
        <v>6.7099909035692596E-17</v>
      </c>
      <c r="N280" t="s">
        <v>449</v>
      </c>
      <c r="O280" t="b">
        <v>0</v>
      </c>
      <c r="P280" t="s">
        <v>382</v>
      </c>
      <c r="Q280" t="s">
        <v>382</v>
      </c>
      <c r="R280" t="s">
        <v>382</v>
      </c>
      <c r="X280" t="str">
        <f t="shared" si="36"/>
        <v>grade8_all_grade_t8_ra_basic_studytime</v>
      </c>
      <c r="Y280">
        <f t="shared" si="37"/>
        <v>133450</v>
      </c>
      <c r="Z280" t="str">
        <f t="shared" si="38"/>
        <v>studytime ~ relative_age + I(relative_age^2) | 0 | 0 | school_id</v>
      </c>
      <c r="AA280" t="str">
        <f t="shared" si="39"/>
        <v>-0.427</v>
      </c>
      <c r="AB280" t="str">
        <f t="shared" si="40"/>
        <v>0.051</v>
      </c>
      <c r="AC280" t="str">
        <f t="shared" si="41"/>
        <v>NA</v>
      </c>
      <c r="AD280" t="str">
        <f t="shared" si="42"/>
        <v>NA, NA</v>
      </c>
      <c r="AE280" t="str">
        <f t="shared" si="43"/>
        <v>-0.427
(0.051)</v>
      </c>
      <c r="AF280" t="str">
        <f t="shared" si="44"/>
        <v>-0.427
(0.051, NA)</v>
      </c>
    </row>
    <row r="281" spans="1:32">
      <c r="A281">
        <v>280</v>
      </c>
      <c r="B281">
        <v>2.5156400360772801E-4</v>
      </c>
      <c r="C281">
        <v>2.3693603614849401E-4</v>
      </c>
      <c r="D281">
        <v>6.6271481098183402</v>
      </c>
      <c r="E281">
        <v>17.197468090494901</v>
      </c>
      <c r="F281" s="17">
        <v>3.4054461769476698E-8</v>
      </c>
      <c r="G281">
        <v>136690</v>
      </c>
      <c r="H281">
        <v>136690</v>
      </c>
      <c r="I281">
        <v>136693</v>
      </c>
      <c r="J281" t="s">
        <v>204</v>
      </c>
      <c r="K281">
        <v>-0.33253671548492703</v>
      </c>
      <c r="L281">
        <v>5.7721274540722498E-2</v>
      </c>
      <c r="M281" s="17">
        <v>8.3578826268367898E-9</v>
      </c>
      <c r="N281" t="s">
        <v>450</v>
      </c>
      <c r="O281" t="b">
        <v>0</v>
      </c>
      <c r="P281" t="s">
        <v>382</v>
      </c>
      <c r="Q281" t="s">
        <v>382</v>
      </c>
      <c r="R281" t="s">
        <v>382</v>
      </c>
      <c r="X281" t="str">
        <f t="shared" si="36"/>
        <v>grade9_all_grade_t8_ra_basic_studytime</v>
      </c>
      <c r="Y281">
        <f t="shared" si="37"/>
        <v>136693</v>
      </c>
      <c r="Z281" t="str">
        <f t="shared" si="38"/>
        <v>studytime ~ relative_age + I(relative_age^2) | 0 | 0 | school_id</v>
      </c>
      <c r="AA281" t="str">
        <f t="shared" si="39"/>
        <v>-0.333</v>
      </c>
      <c r="AB281" t="str">
        <f t="shared" si="40"/>
        <v>0.058</v>
      </c>
      <c r="AC281" t="str">
        <f t="shared" si="41"/>
        <v>NA</v>
      </c>
      <c r="AD281" t="str">
        <f t="shared" si="42"/>
        <v>NA, NA</v>
      </c>
      <c r="AE281" t="str">
        <f t="shared" si="43"/>
        <v>-0.333
(0.058)</v>
      </c>
      <c r="AF281" t="str">
        <f t="shared" si="44"/>
        <v>-0.333
(0.058, NA)</v>
      </c>
    </row>
    <row r="282" spans="1:32">
      <c r="A282">
        <v>281</v>
      </c>
      <c r="B282">
        <v>2.4499495846313601E-4</v>
      </c>
      <c r="C282">
        <v>2.26483547917433E-4</v>
      </c>
      <c r="D282">
        <v>6.6957028774692802</v>
      </c>
      <c r="E282">
        <v>13.234807680355701</v>
      </c>
      <c r="F282" s="17">
        <v>1.79019444170045E-6</v>
      </c>
      <c r="G282">
        <v>108015</v>
      </c>
      <c r="H282">
        <v>108015</v>
      </c>
      <c r="I282">
        <v>108018</v>
      </c>
      <c r="J282" t="s">
        <v>204</v>
      </c>
      <c r="K282">
        <v>-0.35970502586368602</v>
      </c>
      <c r="L282">
        <v>8.1636281939178296E-2</v>
      </c>
      <c r="M282" s="17">
        <v>1.0520435364087799E-5</v>
      </c>
      <c r="N282" t="s">
        <v>732</v>
      </c>
      <c r="O282" t="b">
        <v>0</v>
      </c>
      <c r="P282" t="s">
        <v>382</v>
      </c>
      <c r="Q282" t="s">
        <v>382</v>
      </c>
      <c r="R282" t="s">
        <v>382</v>
      </c>
      <c r="X282" t="str">
        <f t="shared" si="36"/>
        <v>grade4_not_apr_march_grade_t8_ra_basic_studytime</v>
      </c>
      <c r="Y282">
        <f t="shared" si="37"/>
        <v>108018</v>
      </c>
      <c r="Z282" t="str">
        <f t="shared" si="38"/>
        <v>studytime ~ relative_age + I(relative_age^2) | 0 | 0 | school_id</v>
      </c>
      <c r="AA282" t="str">
        <f t="shared" si="39"/>
        <v>-0.360</v>
      </c>
      <c r="AB282" t="str">
        <f t="shared" si="40"/>
        <v>0.082</v>
      </c>
      <c r="AC282" t="str">
        <f t="shared" si="41"/>
        <v>NA</v>
      </c>
      <c r="AD282" t="str">
        <f t="shared" si="42"/>
        <v>NA, NA</v>
      </c>
      <c r="AE282" t="str">
        <f t="shared" si="43"/>
        <v>-0.360
(0.082)</v>
      </c>
      <c r="AF282" t="str">
        <f t="shared" si="44"/>
        <v>-0.360
(0.082, NA)</v>
      </c>
    </row>
    <row r="283" spans="1:32">
      <c r="A283">
        <v>282</v>
      </c>
      <c r="B283" s="17">
        <v>2.63078004575309E-5</v>
      </c>
      <c r="C283" s="17">
        <v>8.2456706561595505E-6</v>
      </c>
      <c r="D283">
        <v>6.5021505382075997</v>
      </c>
      <c r="E283">
        <v>1.45651707449084</v>
      </c>
      <c r="F283">
        <v>0.233051011607186</v>
      </c>
      <c r="G283">
        <v>110726</v>
      </c>
      <c r="H283">
        <v>110726</v>
      </c>
      <c r="I283">
        <v>110729</v>
      </c>
      <c r="J283" t="s">
        <v>204</v>
      </c>
      <c r="K283">
        <v>3.2527194137342799E-2</v>
      </c>
      <c r="L283">
        <v>7.8893604319196203E-2</v>
      </c>
      <c r="M283">
        <v>0.68012548383748195</v>
      </c>
      <c r="N283" t="s">
        <v>733</v>
      </c>
      <c r="O283" t="b">
        <v>0</v>
      </c>
      <c r="P283" t="s">
        <v>382</v>
      </c>
      <c r="Q283" t="s">
        <v>382</v>
      </c>
      <c r="R283" t="s">
        <v>382</v>
      </c>
      <c r="X283" t="str">
        <f t="shared" si="36"/>
        <v>grade5_not_apr_march_grade_t8_ra_basic_studytime</v>
      </c>
      <c r="Y283">
        <f t="shared" si="37"/>
        <v>110729</v>
      </c>
      <c r="Z283" t="str">
        <f t="shared" si="38"/>
        <v>studytime ~ relative_age + I(relative_age^2) | 0 | 0 | school_id</v>
      </c>
      <c r="AA283" t="str">
        <f t="shared" si="39"/>
        <v>0.033</v>
      </c>
      <c r="AB283" t="str">
        <f t="shared" si="40"/>
        <v>0.079</v>
      </c>
      <c r="AC283" t="str">
        <f t="shared" si="41"/>
        <v>NA</v>
      </c>
      <c r="AD283" t="str">
        <f t="shared" si="42"/>
        <v>NA, NA</v>
      </c>
      <c r="AE283" t="str">
        <f t="shared" si="43"/>
        <v>0.033
(0.079)</v>
      </c>
      <c r="AF283" t="str">
        <f t="shared" si="44"/>
        <v>0.033
(0.079, NA)</v>
      </c>
    </row>
    <row r="284" spans="1:32">
      <c r="A284">
        <v>283</v>
      </c>
      <c r="B284" s="17">
        <v>1.4310977533805399E-5</v>
      </c>
      <c r="C284" s="17">
        <v>-3.2529682458814999E-6</v>
      </c>
      <c r="D284">
        <v>6.46411541774025</v>
      </c>
      <c r="E284">
        <v>0.81479285539192303</v>
      </c>
      <c r="F284">
        <v>0.44273360845705301</v>
      </c>
      <c r="G284">
        <v>113868</v>
      </c>
      <c r="H284">
        <v>113868</v>
      </c>
      <c r="I284">
        <v>113871</v>
      </c>
      <c r="J284" t="s">
        <v>204</v>
      </c>
      <c r="K284">
        <v>9.3169283322013796E-2</v>
      </c>
      <c r="L284">
        <v>7.6473865444911804E-2</v>
      </c>
      <c r="M284">
        <v>0.22310416317255399</v>
      </c>
      <c r="N284" t="s">
        <v>734</v>
      </c>
      <c r="O284" t="b">
        <v>0</v>
      </c>
      <c r="P284" t="s">
        <v>382</v>
      </c>
      <c r="Q284" t="s">
        <v>382</v>
      </c>
      <c r="R284" t="s">
        <v>382</v>
      </c>
      <c r="X284" t="str">
        <f t="shared" si="36"/>
        <v>grade6_not_apr_march_grade_t8_ra_basic_studytime</v>
      </c>
      <c r="Y284">
        <f t="shared" si="37"/>
        <v>113871</v>
      </c>
      <c r="Z284" t="str">
        <f t="shared" si="38"/>
        <v>studytime ~ relative_age + I(relative_age^2) | 0 | 0 | school_id</v>
      </c>
      <c r="AA284" t="str">
        <f t="shared" si="39"/>
        <v>0.093</v>
      </c>
      <c r="AB284" t="str">
        <f t="shared" si="40"/>
        <v>0.076</v>
      </c>
      <c r="AC284" t="str">
        <f t="shared" si="41"/>
        <v>NA</v>
      </c>
      <c r="AD284" t="str">
        <f t="shared" si="42"/>
        <v>NA, NA</v>
      </c>
      <c r="AE284" t="str">
        <f t="shared" si="43"/>
        <v>0.093
(0.076)</v>
      </c>
      <c r="AF284" t="str">
        <f t="shared" si="44"/>
        <v>0.093
(0.076, NA)</v>
      </c>
    </row>
    <row r="285" spans="1:32">
      <c r="A285">
        <v>284</v>
      </c>
      <c r="B285" s="17">
        <v>5.7958596358159303E-5</v>
      </c>
      <c r="C285" s="17">
        <v>3.9741729450870602E-5</v>
      </c>
      <c r="D285">
        <v>5.8217709820882</v>
      </c>
      <c r="E285">
        <v>3.18158971316968</v>
      </c>
      <c r="F285">
        <v>4.1523426744364801E-2</v>
      </c>
      <c r="G285">
        <v>109782</v>
      </c>
      <c r="H285">
        <v>109782</v>
      </c>
      <c r="I285">
        <v>109785</v>
      </c>
      <c r="J285" t="s">
        <v>204</v>
      </c>
      <c r="K285">
        <v>-0.16737891074638001</v>
      </c>
      <c r="L285">
        <v>6.9942907917313099E-2</v>
      </c>
      <c r="M285">
        <v>1.6707638929807901E-2</v>
      </c>
      <c r="N285" t="s">
        <v>735</v>
      </c>
      <c r="O285" t="b">
        <v>0</v>
      </c>
      <c r="P285" t="s">
        <v>382</v>
      </c>
      <c r="Q285" t="s">
        <v>382</v>
      </c>
      <c r="R285" t="s">
        <v>382</v>
      </c>
      <c r="X285" t="str">
        <f t="shared" si="36"/>
        <v>grade7_not_apr_march_grade_t8_ra_basic_studytime</v>
      </c>
      <c r="Y285">
        <f t="shared" si="37"/>
        <v>109785</v>
      </c>
      <c r="Z285" t="str">
        <f t="shared" si="38"/>
        <v>studytime ~ relative_age + I(relative_age^2) | 0 | 0 | school_id</v>
      </c>
      <c r="AA285" t="str">
        <f t="shared" si="39"/>
        <v>-0.167</v>
      </c>
      <c r="AB285" t="str">
        <f t="shared" si="40"/>
        <v>0.070</v>
      </c>
      <c r="AC285" t="str">
        <f t="shared" si="41"/>
        <v>NA</v>
      </c>
      <c r="AD285" t="str">
        <f t="shared" si="42"/>
        <v>NA, NA</v>
      </c>
      <c r="AE285" t="str">
        <f t="shared" si="43"/>
        <v>-0.167
(0.070)</v>
      </c>
      <c r="AF285" t="str">
        <f t="shared" si="44"/>
        <v>-0.167
(0.070, NA)</v>
      </c>
    </row>
    <row r="286" spans="1:32">
      <c r="A286">
        <v>285</v>
      </c>
      <c r="B286">
        <v>3.3142046156893202E-4</v>
      </c>
      <c r="C286">
        <v>3.1357433582745997E-4</v>
      </c>
      <c r="D286">
        <v>6.1403547186789504</v>
      </c>
      <c r="E286">
        <v>18.571003385759202</v>
      </c>
      <c r="F286" s="17">
        <v>8.6308258560952007E-9</v>
      </c>
      <c r="G286">
        <v>112032</v>
      </c>
      <c r="H286">
        <v>112032</v>
      </c>
      <c r="I286">
        <v>112035</v>
      </c>
      <c r="J286" t="s">
        <v>204</v>
      </c>
      <c r="K286">
        <v>-0.43029615973292101</v>
      </c>
      <c r="L286">
        <v>6.6368082018353106E-2</v>
      </c>
      <c r="M286" s="17">
        <v>8.9630519604474098E-11</v>
      </c>
      <c r="N286" t="s">
        <v>736</v>
      </c>
      <c r="O286" t="b">
        <v>0</v>
      </c>
      <c r="P286" t="s">
        <v>382</v>
      </c>
      <c r="Q286" t="s">
        <v>382</v>
      </c>
      <c r="R286" t="s">
        <v>382</v>
      </c>
      <c r="X286" t="str">
        <f t="shared" si="36"/>
        <v>grade8_not_apr_march_grade_t8_ra_basic_studytime</v>
      </c>
      <c r="Y286">
        <f t="shared" si="37"/>
        <v>112035</v>
      </c>
      <c r="Z286" t="str">
        <f t="shared" si="38"/>
        <v>studytime ~ relative_age + I(relative_age^2) | 0 | 0 | school_id</v>
      </c>
      <c r="AA286" t="str">
        <f t="shared" si="39"/>
        <v>-0.430</v>
      </c>
      <c r="AB286" t="str">
        <f t="shared" si="40"/>
        <v>0.066</v>
      </c>
      <c r="AC286" t="str">
        <f t="shared" si="41"/>
        <v>NA</v>
      </c>
      <c r="AD286" t="str">
        <f t="shared" si="42"/>
        <v>NA, NA</v>
      </c>
      <c r="AE286" t="str">
        <f t="shared" si="43"/>
        <v>-0.430
(0.066)</v>
      </c>
      <c r="AF286" t="str">
        <f t="shared" si="44"/>
        <v>-0.430
(0.066, NA)</v>
      </c>
    </row>
    <row r="287" spans="1:32">
      <c r="A287">
        <v>286</v>
      </c>
      <c r="B287" s="17">
        <v>9.9480357863121599E-5</v>
      </c>
      <c r="C287" s="17">
        <v>8.2057452833628197E-5</v>
      </c>
      <c r="D287">
        <v>6.6169309350222401</v>
      </c>
      <c r="E287">
        <v>5.7097457453146001</v>
      </c>
      <c r="F287">
        <v>3.3144561301030298E-3</v>
      </c>
      <c r="G287">
        <v>114780</v>
      </c>
      <c r="H287">
        <v>114780</v>
      </c>
      <c r="I287">
        <v>114783</v>
      </c>
      <c r="J287" t="s">
        <v>204</v>
      </c>
      <c r="K287">
        <v>-0.25557924716064301</v>
      </c>
      <c r="L287">
        <v>7.2264687288465704E-2</v>
      </c>
      <c r="M287">
        <v>4.0514415953193602E-4</v>
      </c>
      <c r="N287" t="s">
        <v>737</v>
      </c>
      <c r="O287" t="b">
        <v>0</v>
      </c>
      <c r="P287" t="s">
        <v>382</v>
      </c>
      <c r="Q287" t="s">
        <v>382</v>
      </c>
      <c r="R287" t="s">
        <v>382</v>
      </c>
      <c r="X287" t="str">
        <f t="shared" si="36"/>
        <v>grade9_not_apr_march_grade_t8_ra_basic_studytime</v>
      </c>
      <c r="Y287">
        <f t="shared" si="37"/>
        <v>114783</v>
      </c>
      <c r="Z287" t="str">
        <f t="shared" si="38"/>
        <v>studytime ~ relative_age + I(relative_age^2) | 0 | 0 | school_id</v>
      </c>
      <c r="AA287" t="str">
        <f t="shared" si="39"/>
        <v>-0.256</v>
      </c>
      <c r="AB287" t="str">
        <f t="shared" si="40"/>
        <v>0.072</v>
      </c>
      <c r="AC287" t="str">
        <f t="shared" si="41"/>
        <v>NA</v>
      </c>
      <c r="AD287" t="str">
        <f t="shared" si="42"/>
        <v>NA, NA</v>
      </c>
      <c r="AE287" t="str">
        <f t="shared" si="43"/>
        <v>-0.256
(0.072)</v>
      </c>
      <c r="AF287" t="str">
        <f t="shared" si="44"/>
        <v>-0.256
(0.072, NA)</v>
      </c>
    </row>
    <row r="288" spans="1:32">
      <c r="A288">
        <v>287</v>
      </c>
      <c r="B288">
        <v>4.8486113028151701E-2</v>
      </c>
      <c r="C288">
        <v>4.2029108221594301E-2</v>
      </c>
      <c r="D288">
        <v>6.5497610599045304</v>
      </c>
      <c r="E288">
        <v>7.5090718499871203</v>
      </c>
      <c r="F288">
        <v>0</v>
      </c>
      <c r="G288">
        <v>106395</v>
      </c>
      <c r="H288">
        <v>106395</v>
      </c>
      <c r="I288">
        <v>107118</v>
      </c>
      <c r="J288" t="s">
        <v>223</v>
      </c>
      <c r="K288">
        <v>-0.42069641612067099</v>
      </c>
      <c r="L288">
        <v>7.9535066694205001E-2</v>
      </c>
      <c r="M288" s="17">
        <v>1.22687600731797E-7</v>
      </c>
      <c r="N288" t="s">
        <v>738</v>
      </c>
      <c r="O288" t="b">
        <v>0</v>
      </c>
      <c r="P288" t="s">
        <v>382</v>
      </c>
      <c r="Q288" t="s">
        <v>382</v>
      </c>
      <c r="R288" t="s">
        <v>382</v>
      </c>
      <c r="X288" t="str">
        <f t="shared" si="36"/>
        <v>grade4_not_apr_march_grade_t8_ra_cont_studytime</v>
      </c>
      <c r="Y288">
        <f t="shared" si="37"/>
        <v>107118</v>
      </c>
      <c r="Z288" t="str">
        <f t="shared" si="38"/>
        <v>studytime ~ relative_age + I(relative_age^2) + as.factor(sex) +      as.factor(book) + as.factor(year) | as.factor(school_id) |      0 | school_id</v>
      </c>
      <c r="AA288" t="str">
        <f t="shared" si="39"/>
        <v>-0.421</v>
      </c>
      <c r="AB288" t="str">
        <f t="shared" si="40"/>
        <v>0.080</v>
      </c>
      <c r="AC288" t="str">
        <f t="shared" si="41"/>
        <v>NA</v>
      </c>
      <c r="AD288" t="str">
        <f t="shared" si="42"/>
        <v>NA, NA</v>
      </c>
      <c r="AE288" t="str">
        <f t="shared" si="43"/>
        <v>-0.421
(0.080)</v>
      </c>
      <c r="AF288" t="str">
        <f t="shared" si="44"/>
        <v>-0.421
(0.080, NA)</v>
      </c>
    </row>
    <row r="289" spans="1:32">
      <c r="A289">
        <v>288</v>
      </c>
      <c r="B289">
        <v>6.7311300657481296E-2</v>
      </c>
      <c r="C289">
        <v>6.1169993683859003E-2</v>
      </c>
      <c r="D289">
        <v>6.2992734569300302</v>
      </c>
      <c r="E289">
        <v>10.9604194915826</v>
      </c>
      <c r="F289">
        <v>0</v>
      </c>
      <c r="G289">
        <v>109803</v>
      </c>
      <c r="H289">
        <v>109803</v>
      </c>
      <c r="I289">
        <v>110527</v>
      </c>
      <c r="J289" t="s">
        <v>223</v>
      </c>
      <c r="K289">
        <v>-1.9462986188102899E-2</v>
      </c>
      <c r="L289">
        <v>7.7414136361444799E-2</v>
      </c>
      <c r="M289">
        <v>0.80149415956756498</v>
      </c>
      <c r="N289" t="s">
        <v>739</v>
      </c>
      <c r="O289" t="b">
        <v>0</v>
      </c>
      <c r="P289" t="s">
        <v>382</v>
      </c>
      <c r="Q289" t="s">
        <v>382</v>
      </c>
      <c r="R289" t="s">
        <v>382</v>
      </c>
      <c r="X289" t="str">
        <f t="shared" si="36"/>
        <v>grade5_not_apr_march_grade_t8_ra_cont_studytime</v>
      </c>
      <c r="Y289">
        <f t="shared" si="37"/>
        <v>110527</v>
      </c>
      <c r="Z289" t="str">
        <f t="shared" si="38"/>
        <v>studytime ~ relative_age + I(relative_age^2) + as.factor(sex) +      as.factor(book) + as.factor(year) | as.factor(school_id) |      0 | school_id</v>
      </c>
      <c r="AA289" t="str">
        <f t="shared" si="39"/>
        <v>-0.019</v>
      </c>
      <c r="AB289" t="str">
        <f t="shared" si="40"/>
        <v>0.077</v>
      </c>
      <c r="AC289" t="str">
        <f t="shared" si="41"/>
        <v>NA</v>
      </c>
      <c r="AD289" t="str">
        <f t="shared" si="42"/>
        <v>NA, NA</v>
      </c>
      <c r="AE289" t="str">
        <f t="shared" si="43"/>
        <v>-0.019
(0.077)</v>
      </c>
      <c r="AF289" t="str">
        <f t="shared" si="44"/>
        <v>-0.019
(0.077, NA)</v>
      </c>
    </row>
    <row r="290" spans="1:32">
      <c r="A290">
        <v>289</v>
      </c>
      <c r="B290">
        <v>7.5306176347400999E-2</v>
      </c>
      <c r="C290">
        <v>6.9381799083547593E-2</v>
      </c>
      <c r="D290">
        <v>6.2349595607583197</v>
      </c>
      <c r="E290">
        <v>12.7112391722367</v>
      </c>
      <c r="F290">
        <v>0</v>
      </c>
      <c r="G290">
        <v>113004</v>
      </c>
      <c r="H290">
        <v>113004</v>
      </c>
      <c r="I290">
        <v>113729</v>
      </c>
      <c r="J290" t="s">
        <v>223</v>
      </c>
      <c r="K290">
        <v>8.3842543445685896E-2</v>
      </c>
      <c r="L290">
        <v>7.3099519470758406E-2</v>
      </c>
      <c r="M290">
        <v>0.251396351705304</v>
      </c>
      <c r="N290" t="s">
        <v>740</v>
      </c>
      <c r="O290" t="b">
        <v>0</v>
      </c>
      <c r="P290" t="s">
        <v>382</v>
      </c>
      <c r="Q290" t="s">
        <v>382</v>
      </c>
      <c r="R290" t="s">
        <v>382</v>
      </c>
      <c r="X290" t="str">
        <f t="shared" si="36"/>
        <v>grade6_not_apr_march_grade_t8_ra_cont_studytime</v>
      </c>
      <c r="Y290">
        <f t="shared" si="37"/>
        <v>113729</v>
      </c>
      <c r="Z290" t="str">
        <f t="shared" si="38"/>
        <v>studytime ~ relative_age + I(relative_age^2) + as.factor(sex) +      as.factor(book) + as.factor(year) | as.factor(school_id) |      0 | school_id</v>
      </c>
      <c r="AA290" t="str">
        <f t="shared" si="39"/>
        <v>0.084</v>
      </c>
      <c r="AB290" t="str">
        <f t="shared" si="40"/>
        <v>0.073</v>
      </c>
      <c r="AC290" t="str">
        <f t="shared" si="41"/>
        <v>NA</v>
      </c>
      <c r="AD290" t="str">
        <f t="shared" si="42"/>
        <v>NA, NA</v>
      </c>
      <c r="AE290" t="str">
        <f t="shared" si="43"/>
        <v>0.084
(0.073)</v>
      </c>
      <c r="AF290" t="str">
        <f t="shared" si="44"/>
        <v>0.084
(0.073, NA)</v>
      </c>
    </row>
    <row r="291" spans="1:32">
      <c r="A291">
        <v>290</v>
      </c>
      <c r="B291">
        <v>5.3352408142628101E-2</v>
      </c>
      <c r="C291">
        <v>5.0148101004265901E-2</v>
      </c>
      <c r="D291">
        <v>5.6738087360343599</v>
      </c>
      <c r="E291">
        <v>16.650216673642198</v>
      </c>
      <c r="F291">
        <v>0</v>
      </c>
      <c r="G291">
        <v>109309</v>
      </c>
      <c r="H291">
        <v>109309</v>
      </c>
      <c r="I291">
        <v>109680</v>
      </c>
      <c r="J291" t="s">
        <v>223</v>
      </c>
      <c r="K291">
        <v>-0.178544267514718</v>
      </c>
      <c r="L291">
        <v>6.7503655954956499E-2</v>
      </c>
      <c r="M291">
        <v>8.1701298057321094E-3</v>
      </c>
      <c r="N291" t="s">
        <v>741</v>
      </c>
      <c r="O291" t="b">
        <v>0</v>
      </c>
      <c r="P291" t="s">
        <v>382</v>
      </c>
      <c r="Q291" t="s">
        <v>382</v>
      </c>
      <c r="R291" t="s">
        <v>382</v>
      </c>
      <c r="X291" t="str">
        <f t="shared" si="36"/>
        <v>grade7_not_apr_march_grade_t8_ra_cont_studytime</v>
      </c>
      <c r="Y291">
        <f t="shared" si="37"/>
        <v>109680</v>
      </c>
      <c r="Z291" t="str">
        <f t="shared" si="38"/>
        <v>studytime ~ relative_age + I(relative_age^2) + as.factor(sex) +      as.factor(book) + as.factor(year) | as.factor(school_id) |      0 | school_id</v>
      </c>
      <c r="AA291" t="str">
        <f t="shared" si="39"/>
        <v>-0.179</v>
      </c>
      <c r="AB291" t="str">
        <f t="shared" si="40"/>
        <v>0.068</v>
      </c>
      <c r="AC291" t="str">
        <f t="shared" si="41"/>
        <v>NA</v>
      </c>
      <c r="AD291" t="str">
        <f t="shared" si="42"/>
        <v>NA, NA</v>
      </c>
      <c r="AE291" t="str">
        <f t="shared" si="43"/>
        <v>-0.179
(0.068)</v>
      </c>
      <c r="AF291" t="str">
        <f t="shared" si="44"/>
        <v>-0.179
(0.068, NA)</v>
      </c>
    </row>
    <row r="292" spans="1:32">
      <c r="A292">
        <v>291</v>
      </c>
      <c r="B292">
        <v>4.3122713475700201E-2</v>
      </c>
      <c r="C292">
        <v>3.9946514064084303E-2</v>
      </c>
      <c r="D292">
        <v>6.0171645269296903</v>
      </c>
      <c r="E292">
        <v>13.5768281166461</v>
      </c>
      <c r="F292">
        <v>0</v>
      </c>
      <c r="G292">
        <v>111468</v>
      </c>
      <c r="H292">
        <v>111468</v>
      </c>
      <c r="I292">
        <v>111839</v>
      </c>
      <c r="J292" t="s">
        <v>223</v>
      </c>
      <c r="K292">
        <v>-0.41834065706742501</v>
      </c>
      <c r="L292">
        <v>6.6951432622364193E-2</v>
      </c>
      <c r="M292" s="17">
        <v>4.14626035910733E-10</v>
      </c>
      <c r="N292" t="s">
        <v>742</v>
      </c>
      <c r="O292" t="b">
        <v>0</v>
      </c>
      <c r="P292" t="s">
        <v>382</v>
      </c>
      <c r="Q292" t="s">
        <v>382</v>
      </c>
      <c r="R292" t="s">
        <v>382</v>
      </c>
      <c r="X292" t="str">
        <f t="shared" si="36"/>
        <v>grade8_not_apr_march_grade_t8_ra_cont_studytime</v>
      </c>
      <c r="Y292">
        <f t="shared" si="37"/>
        <v>111839</v>
      </c>
      <c r="Z292" t="str">
        <f t="shared" si="38"/>
        <v>studytime ~ relative_age + I(relative_age^2) + as.factor(sex) +      as.factor(book) + as.factor(year) | as.factor(school_id) |      0 | school_id</v>
      </c>
      <c r="AA292" t="str">
        <f t="shared" si="39"/>
        <v>-0.418</v>
      </c>
      <c r="AB292" t="str">
        <f t="shared" si="40"/>
        <v>0.067</v>
      </c>
      <c r="AC292" t="str">
        <f t="shared" si="41"/>
        <v>NA</v>
      </c>
      <c r="AD292" t="str">
        <f t="shared" si="42"/>
        <v>NA, NA</v>
      </c>
      <c r="AE292" t="str">
        <f t="shared" si="43"/>
        <v>-0.418
(0.067)</v>
      </c>
      <c r="AF292" t="str">
        <f t="shared" si="44"/>
        <v>-0.418
(0.067, NA)</v>
      </c>
    </row>
    <row r="293" spans="1:32">
      <c r="A293">
        <v>292</v>
      </c>
      <c r="B293">
        <v>3.92364570821764E-2</v>
      </c>
      <c r="C293">
        <v>3.61443213508287E-2</v>
      </c>
      <c r="D293">
        <v>6.4958480159138396</v>
      </c>
      <c r="E293">
        <v>12.689112151320501</v>
      </c>
      <c r="F293">
        <v>0</v>
      </c>
      <c r="G293">
        <v>114342</v>
      </c>
      <c r="H293">
        <v>114342</v>
      </c>
      <c r="I293">
        <v>114711</v>
      </c>
      <c r="J293" t="s">
        <v>223</v>
      </c>
      <c r="K293">
        <v>-0.22279478499069799</v>
      </c>
      <c r="L293">
        <v>7.1470302287725898E-2</v>
      </c>
      <c r="M293">
        <v>1.82512172698048E-3</v>
      </c>
      <c r="N293" t="s">
        <v>743</v>
      </c>
      <c r="O293" t="b">
        <v>0</v>
      </c>
      <c r="P293" t="s">
        <v>382</v>
      </c>
      <c r="Q293" t="s">
        <v>382</v>
      </c>
      <c r="R293" t="s">
        <v>382</v>
      </c>
      <c r="X293" t="str">
        <f t="shared" si="36"/>
        <v>grade9_not_apr_march_grade_t8_ra_cont_studytime</v>
      </c>
      <c r="Y293">
        <f t="shared" si="37"/>
        <v>114711</v>
      </c>
      <c r="Z293" t="str">
        <f t="shared" si="38"/>
        <v>studytime ~ relative_age + I(relative_age^2) + as.factor(sex) +      as.factor(book) + as.factor(year) | as.factor(school_id) |      0 | school_id</v>
      </c>
      <c r="AA293" t="str">
        <f t="shared" si="39"/>
        <v>-0.223</v>
      </c>
      <c r="AB293" t="str">
        <f t="shared" si="40"/>
        <v>0.071</v>
      </c>
      <c r="AC293" t="str">
        <f t="shared" si="41"/>
        <v>NA</v>
      </c>
      <c r="AD293" t="str">
        <f t="shared" si="42"/>
        <v>NA, NA</v>
      </c>
      <c r="AE293" t="str">
        <f t="shared" si="43"/>
        <v>-0.223
(0.071)</v>
      </c>
      <c r="AF293" t="str">
        <f t="shared" si="44"/>
        <v>-0.223
(0.071, NA)</v>
      </c>
    </row>
    <row r="294" spans="1:32">
      <c r="A294">
        <v>293</v>
      </c>
      <c r="B294">
        <v>5.5943575972134296E-4</v>
      </c>
      <c r="C294">
        <v>5.4422091139572104E-4</v>
      </c>
      <c r="D294">
        <v>0.49397528243029498</v>
      </c>
      <c r="E294">
        <v>36.769065832733801</v>
      </c>
      <c r="F294" s="17">
        <v>1.08608831413588E-16</v>
      </c>
      <c r="G294">
        <v>131377</v>
      </c>
      <c r="H294">
        <v>131377</v>
      </c>
      <c r="I294">
        <v>131380</v>
      </c>
      <c r="J294" t="s">
        <v>205</v>
      </c>
      <c r="K294">
        <v>-3.7552157896117003E-2</v>
      </c>
      <c r="L294">
        <v>4.3644361301501703E-3</v>
      </c>
      <c r="M294" s="17">
        <v>7.6900542987682301E-18</v>
      </c>
      <c r="N294" t="s">
        <v>451</v>
      </c>
      <c r="O294" t="b">
        <v>0</v>
      </c>
      <c r="P294" t="s">
        <v>382</v>
      </c>
      <c r="Q294" t="s">
        <v>382</v>
      </c>
      <c r="R294" t="s">
        <v>382</v>
      </c>
      <c r="X294" t="str">
        <f t="shared" si="36"/>
        <v>grade4_all_grade_t8_ra_basic_cram</v>
      </c>
      <c r="Y294">
        <f t="shared" si="37"/>
        <v>131380</v>
      </c>
      <c r="Z294" t="str">
        <f t="shared" si="38"/>
        <v>cram ~ relative_age + I(relative_age^2) | 0 | 0 | school_id</v>
      </c>
      <c r="AA294" t="str">
        <f t="shared" si="39"/>
        <v>-0.038</v>
      </c>
      <c r="AB294" t="str">
        <f t="shared" si="40"/>
        <v>0.004</v>
      </c>
      <c r="AC294" t="str">
        <f t="shared" si="41"/>
        <v>NA</v>
      </c>
      <c r="AD294" t="str">
        <f t="shared" si="42"/>
        <v>NA, NA</v>
      </c>
      <c r="AE294" t="str">
        <f t="shared" si="43"/>
        <v>-0.038
(0.004)</v>
      </c>
      <c r="AF294" t="str">
        <f t="shared" si="44"/>
        <v>-0.038
(0.004, NA)</v>
      </c>
    </row>
    <row r="295" spans="1:32">
      <c r="A295">
        <v>294</v>
      </c>
      <c r="B295">
        <v>3.9520320111519601E-4</v>
      </c>
      <c r="C295">
        <v>3.8017335813689301E-4</v>
      </c>
      <c r="D295">
        <v>0.49812752772367302</v>
      </c>
      <c r="E295">
        <v>26.294566196502299</v>
      </c>
      <c r="F295" s="17">
        <v>3.8253556846258601E-12</v>
      </c>
      <c r="G295">
        <v>133016</v>
      </c>
      <c r="H295">
        <v>133016</v>
      </c>
      <c r="I295">
        <v>133019</v>
      </c>
      <c r="J295" t="s">
        <v>205</v>
      </c>
      <c r="K295">
        <v>-3.1329588722368698E-2</v>
      </c>
      <c r="L295">
        <v>4.2619291590253799E-3</v>
      </c>
      <c r="M295" s="17">
        <v>1.9667849181298001E-13</v>
      </c>
      <c r="N295" t="s">
        <v>452</v>
      </c>
      <c r="O295" t="b">
        <v>0</v>
      </c>
      <c r="P295" t="s">
        <v>382</v>
      </c>
      <c r="Q295" t="s">
        <v>382</v>
      </c>
      <c r="R295" t="s">
        <v>382</v>
      </c>
      <c r="X295" t="str">
        <f t="shared" si="36"/>
        <v>grade5_all_grade_t8_ra_basic_cram</v>
      </c>
      <c r="Y295">
        <f t="shared" si="37"/>
        <v>133019</v>
      </c>
      <c r="Z295" t="str">
        <f t="shared" si="38"/>
        <v>cram ~ relative_age + I(relative_age^2) | 0 | 0 | school_id</v>
      </c>
      <c r="AA295" t="str">
        <f t="shared" si="39"/>
        <v>-0.031</v>
      </c>
      <c r="AB295" t="str">
        <f t="shared" si="40"/>
        <v>0.004</v>
      </c>
      <c r="AC295" t="str">
        <f t="shared" si="41"/>
        <v>NA</v>
      </c>
      <c r="AD295" t="str">
        <f t="shared" si="42"/>
        <v>NA, NA</v>
      </c>
      <c r="AE295" t="str">
        <f t="shared" si="43"/>
        <v>-0.031
(0.004)</v>
      </c>
      <c r="AF295" t="str">
        <f t="shared" si="44"/>
        <v>-0.031
(0.004, NA)</v>
      </c>
    </row>
    <row r="296" spans="1:32">
      <c r="A296">
        <v>295</v>
      </c>
      <c r="B296">
        <v>3.45845491948675E-4</v>
      </c>
      <c r="C296">
        <v>3.3118608682036798E-4</v>
      </c>
      <c r="D296">
        <v>0.49807141389041498</v>
      </c>
      <c r="E296">
        <v>23.592054992829102</v>
      </c>
      <c r="F296" s="17">
        <v>5.6999710929956302E-11</v>
      </c>
      <c r="G296">
        <v>136384</v>
      </c>
      <c r="H296">
        <v>136384</v>
      </c>
      <c r="I296">
        <v>136387</v>
      </c>
      <c r="J296" t="s">
        <v>205</v>
      </c>
      <c r="K296">
        <v>-2.84249445237982E-2</v>
      </c>
      <c r="L296">
        <v>4.3217023682155901E-3</v>
      </c>
      <c r="M296" s="17">
        <v>4.7920806270377497E-11</v>
      </c>
      <c r="N296" t="s">
        <v>453</v>
      </c>
      <c r="O296" t="b">
        <v>0</v>
      </c>
      <c r="P296" t="s">
        <v>382</v>
      </c>
      <c r="Q296" t="s">
        <v>382</v>
      </c>
      <c r="R296" t="s">
        <v>382</v>
      </c>
      <c r="X296" t="str">
        <f t="shared" si="36"/>
        <v>grade6_all_grade_t8_ra_basic_cram</v>
      </c>
      <c r="Y296">
        <f t="shared" si="37"/>
        <v>136387</v>
      </c>
      <c r="Z296" t="str">
        <f t="shared" si="38"/>
        <v>cram ~ relative_age + I(relative_age^2) | 0 | 0 | school_id</v>
      </c>
      <c r="AA296" t="str">
        <f t="shared" si="39"/>
        <v>-0.028</v>
      </c>
      <c r="AB296" t="str">
        <f t="shared" si="40"/>
        <v>0.004</v>
      </c>
      <c r="AC296" t="str">
        <f t="shared" si="41"/>
        <v>NA</v>
      </c>
      <c r="AD296" t="str">
        <f t="shared" si="42"/>
        <v>NA, NA</v>
      </c>
      <c r="AE296" t="str">
        <f t="shared" si="43"/>
        <v>-0.028
(0.004)</v>
      </c>
      <c r="AF296" t="str">
        <f t="shared" si="44"/>
        <v>-0.028
(0.004, NA)</v>
      </c>
    </row>
    <row r="297" spans="1:32">
      <c r="A297">
        <v>296</v>
      </c>
      <c r="B297">
        <v>2.9881711735467101E-4</v>
      </c>
      <c r="C297">
        <v>2.8359204356143098E-4</v>
      </c>
      <c r="D297">
        <v>0.49803387553626</v>
      </c>
      <c r="E297">
        <v>19.626644928644701</v>
      </c>
      <c r="F297" s="17">
        <v>3.0028252309582698E-9</v>
      </c>
      <c r="G297">
        <v>131323</v>
      </c>
      <c r="H297">
        <v>131323</v>
      </c>
      <c r="I297">
        <v>131326</v>
      </c>
      <c r="J297" t="s">
        <v>205</v>
      </c>
      <c r="K297">
        <v>-2.7631340934856901E-2</v>
      </c>
      <c r="L297">
        <v>4.1808631622836196E-3</v>
      </c>
      <c r="M297" s="17">
        <v>3.8691453517974402E-11</v>
      </c>
      <c r="N297" t="s">
        <v>454</v>
      </c>
      <c r="O297" t="b">
        <v>0</v>
      </c>
      <c r="P297" t="s">
        <v>382</v>
      </c>
      <c r="Q297" t="s">
        <v>382</v>
      </c>
      <c r="R297" t="s">
        <v>382</v>
      </c>
      <c r="X297" t="str">
        <f t="shared" si="36"/>
        <v>grade7_all_grade_t8_ra_basic_cram</v>
      </c>
      <c r="Y297">
        <f t="shared" si="37"/>
        <v>131326</v>
      </c>
      <c r="Z297" t="str">
        <f t="shared" si="38"/>
        <v>cram ~ relative_age + I(relative_age^2) | 0 | 0 | school_id</v>
      </c>
      <c r="AA297" t="str">
        <f t="shared" si="39"/>
        <v>-0.028</v>
      </c>
      <c r="AB297" t="str">
        <f t="shared" si="40"/>
        <v>0.004</v>
      </c>
      <c r="AC297" t="str">
        <f t="shared" si="41"/>
        <v>NA</v>
      </c>
      <c r="AD297" t="str">
        <f t="shared" si="42"/>
        <v>NA, NA</v>
      </c>
      <c r="AE297" t="str">
        <f t="shared" si="43"/>
        <v>-0.028
(0.004)</v>
      </c>
      <c r="AF297" t="str">
        <f t="shared" si="44"/>
        <v>-0.028
(0.004, NA)</v>
      </c>
    </row>
    <row r="298" spans="1:32">
      <c r="A298">
        <v>297</v>
      </c>
      <c r="B298">
        <v>3.6079735647634399E-4</v>
      </c>
      <c r="C298">
        <v>3.4587502980343299E-4</v>
      </c>
      <c r="D298">
        <v>0.49019843716764999</v>
      </c>
      <c r="E298">
        <v>24.178357999322099</v>
      </c>
      <c r="F298" s="17">
        <v>3.1722473886231499E-11</v>
      </c>
      <c r="G298">
        <v>133979</v>
      </c>
      <c r="H298">
        <v>133979</v>
      </c>
      <c r="I298">
        <v>133982</v>
      </c>
      <c r="J298" t="s">
        <v>205</v>
      </c>
      <c r="K298">
        <v>-2.95852382127503E-2</v>
      </c>
      <c r="L298">
        <v>4.4221941139463098E-3</v>
      </c>
      <c r="M298" s="17">
        <v>2.2290879763442199E-11</v>
      </c>
      <c r="N298" t="s">
        <v>455</v>
      </c>
      <c r="O298" t="b">
        <v>0</v>
      </c>
      <c r="P298" t="s">
        <v>382</v>
      </c>
      <c r="Q298" t="s">
        <v>382</v>
      </c>
      <c r="R298" t="s">
        <v>382</v>
      </c>
      <c r="X298" t="str">
        <f t="shared" si="36"/>
        <v>grade8_all_grade_t8_ra_basic_cram</v>
      </c>
      <c r="Y298">
        <f t="shared" si="37"/>
        <v>133982</v>
      </c>
      <c r="Z298" t="str">
        <f t="shared" si="38"/>
        <v>cram ~ relative_age + I(relative_age^2) | 0 | 0 | school_id</v>
      </c>
      <c r="AA298" t="str">
        <f t="shared" si="39"/>
        <v>-0.030</v>
      </c>
      <c r="AB298" t="str">
        <f t="shared" si="40"/>
        <v>0.004</v>
      </c>
      <c r="AC298" t="str">
        <f t="shared" si="41"/>
        <v>NA</v>
      </c>
      <c r="AD298" t="str">
        <f t="shared" si="42"/>
        <v>NA, NA</v>
      </c>
      <c r="AE298" t="str">
        <f t="shared" si="43"/>
        <v>-0.030
(0.004)</v>
      </c>
      <c r="AF298" t="str">
        <f t="shared" si="44"/>
        <v>-0.030
(0.004, NA)</v>
      </c>
    </row>
    <row r="299" spans="1:32">
      <c r="A299">
        <v>298</v>
      </c>
      <c r="B299">
        <v>2.50529295808915E-4</v>
      </c>
      <c r="C299">
        <v>2.3592812492934101E-4</v>
      </c>
      <c r="D299">
        <v>0.45844950404804702</v>
      </c>
      <c r="E299">
        <v>17.158164771621902</v>
      </c>
      <c r="F299" s="17">
        <v>3.54190763983372E-8</v>
      </c>
      <c r="G299">
        <v>136941</v>
      </c>
      <c r="H299">
        <v>136941</v>
      </c>
      <c r="I299">
        <v>136944</v>
      </c>
      <c r="J299" t="s">
        <v>205</v>
      </c>
      <c r="K299">
        <v>-2.3377081623024099E-2</v>
      </c>
      <c r="L299">
        <v>3.89892964372402E-3</v>
      </c>
      <c r="M299" s="17">
        <v>2.0252469893741E-9</v>
      </c>
      <c r="N299" t="s">
        <v>456</v>
      </c>
      <c r="O299" t="b">
        <v>0</v>
      </c>
      <c r="P299" t="s">
        <v>382</v>
      </c>
      <c r="Q299" t="s">
        <v>382</v>
      </c>
      <c r="R299" t="s">
        <v>382</v>
      </c>
      <c r="X299" t="str">
        <f t="shared" si="36"/>
        <v>grade9_all_grade_t8_ra_basic_cram</v>
      </c>
      <c r="Y299">
        <f t="shared" si="37"/>
        <v>136944</v>
      </c>
      <c r="Z299" t="str">
        <f t="shared" si="38"/>
        <v>cram ~ relative_age + I(relative_age^2) | 0 | 0 | school_id</v>
      </c>
      <c r="AA299" t="str">
        <f t="shared" si="39"/>
        <v>-0.023</v>
      </c>
      <c r="AB299" t="str">
        <f t="shared" si="40"/>
        <v>0.004</v>
      </c>
      <c r="AC299" t="str">
        <f t="shared" si="41"/>
        <v>NA</v>
      </c>
      <c r="AD299" t="str">
        <f t="shared" si="42"/>
        <v>NA, NA</v>
      </c>
      <c r="AE299" t="str">
        <f t="shared" si="43"/>
        <v>-0.023
(0.004)</v>
      </c>
      <c r="AF299" t="str">
        <f t="shared" si="44"/>
        <v>-0.023
(0.004, NA)</v>
      </c>
    </row>
    <row r="300" spans="1:32">
      <c r="A300">
        <v>299</v>
      </c>
      <c r="B300">
        <v>2.7798529749739203E-4</v>
      </c>
      <c r="C300">
        <v>2.59810185876508E-4</v>
      </c>
      <c r="D300">
        <v>0.49403917318831397</v>
      </c>
      <c r="E300">
        <v>15.2948330275534</v>
      </c>
      <c r="F300" s="17">
        <v>2.2827678814430699E-7</v>
      </c>
      <c r="G300">
        <v>110010</v>
      </c>
      <c r="H300">
        <v>110010</v>
      </c>
      <c r="I300">
        <v>110013</v>
      </c>
      <c r="J300" t="s">
        <v>205</v>
      </c>
      <c r="K300">
        <v>-3.1513505806266003E-2</v>
      </c>
      <c r="L300">
        <v>5.7546312491790199E-3</v>
      </c>
      <c r="M300" s="17">
        <v>4.3455900980867902E-8</v>
      </c>
      <c r="N300" t="s">
        <v>744</v>
      </c>
      <c r="O300" t="b">
        <v>0</v>
      </c>
      <c r="P300" t="s">
        <v>382</v>
      </c>
      <c r="Q300" t="s">
        <v>382</v>
      </c>
      <c r="R300" t="s">
        <v>382</v>
      </c>
      <c r="X300" t="str">
        <f t="shared" si="36"/>
        <v>grade4_not_apr_march_grade_t8_ra_basic_cram</v>
      </c>
      <c r="Y300">
        <f t="shared" si="37"/>
        <v>110013</v>
      </c>
      <c r="Z300" t="str">
        <f t="shared" si="38"/>
        <v>cram ~ relative_age + I(relative_age^2) | 0 | 0 | school_id</v>
      </c>
      <c r="AA300" t="str">
        <f t="shared" si="39"/>
        <v>-0.032</v>
      </c>
      <c r="AB300" t="str">
        <f t="shared" si="40"/>
        <v>0.006</v>
      </c>
      <c r="AC300" t="str">
        <f t="shared" si="41"/>
        <v>NA</v>
      </c>
      <c r="AD300" t="str">
        <f t="shared" si="42"/>
        <v>NA, NA</v>
      </c>
      <c r="AE300" t="str">
        <f t="shared" si="43"/>
        <v>-0.032
(0.006)</v>
      </c>
      <c r="AF300" t="str">
        <f t="shared" si="44"/>
        <v>-0.032
(0.006, NA)</v>
      </c>
    </row>
    <row r="301" spans="1:32">
      <c r="A301">
        <v>300</v>
      </c>
      <c r="B301">
        <v>2.3916583923722399E-4</v>
      </c>
      <c r="C301">
        <v>2.21185176056737E-4</v>
      </c>
      <c r="D301">
        <v>0.49812747506222999</v>
      </c>
      <c r="E301">
        <v>13.301280205111301</v>
      </c>
      <c r="F301" s="17">
        <v>1.6750132665867E-6</v>
      </c>
      <c r="G301">
        <v>111204</v>
      </c>
      <c r="H301">
        <v>111204</v>
      </c>
      <c r="I301">
        <v>111207</v>
      </c>
      <c r="J301" t="s">
        <v>205</v>
      </c>
      <c r="K301">
        <v>-2.4737145585069401E-2</v>
      </c>
      <c r="L301">
        <v>5.7312402345617601E-3</v>
      </c>
      <c r="M301" s="17">
        <v>1.5874236963472499E-5</v>
      </c>
      <c r="N301" t="s">
        <v>745</v>
      </c>
      <c r="O301" t="b">
        <v>0</v>
      </c>
      <c r="P301" t="s">
        <v>382</v>
      </c>
      <c r="Q301" t="s">
        <v>382</v>
      </c>
      <c r="R301" t="s">
        <v>382</v>
      </c>
      <c r="X301" t="str">
        <f t="shared" si="36"/>
        <v>grade5_not_apr_march_grade_t8_ra_basic_cram</v>
      </c>
      <c r="Y301">
        <f t="shared" si="37"/>
        <v>111207</v>
      </c>
      <c r="Z301" t="str">
        <f t="shared" si="38"/>
        <v>cram ~ relative_age + I(relative_age^2) | 0 | 0 | school_id</v>
      </c>
      <c r="AA301" t="str">
        <f t="shared" si="39"/>
        <v>-0.025</v>
      </c>
      <c r="AB301" t="str">
        <f t="shared" si="40"/>
        <v>0.006</v>
      </c>
      <c r="AC301" t="str">
        <f t="shared" si="41"/>
        <v>NA</v>
      </c>
      <c r="AD301" t="str">
        <f t="shared" si="42"/>
        <v>NA, NA</v>
      </c>
      <c r="AE301" t="str">
        <f t="shared" si="43"/>
        <v>-0.025
(0.006)</v>
      </c>
      <c r="AF301" t="str">
        <f t="shared" si="44"/>
        <v>-0.025
(0.006, NA)</v>
      </c>
    </row>
    <row r="302" spans="1:32">
      <c r="A302">
        <v>301</v>
      </c>
      <c r="B302">
        <v>2.59659707047113E-4</v>
      </c>
      <c r="C302">
        <v>2.42146365591944E-4</v>
      </c>
      <c r="D302">
        <v>0.49807610185211898</v>
      </c>
      <c r="E302">
        <v>14.826394364148101</v>
      </c>
      <c r="F302" s="17">
        <v>3.6459842704281501E-7</v>
      </c>
      <c r="G302">
        <v>114169</v>
      </c>
      <c r="H302">
        <v>114169</v>
      </c>
      <c r="I302">
        <v>114172</v>
      </c>
      <c r="J302" t="s">
        <v>205</v>
      </c>
      <c r="K302">
        <v>-2.30677016306873E-2</v>
      </c>
      <c r="L302">
        <v>5.8275549545590399E-3</v>
      </c>
      <c r="M302" s="17">
        <v>7.5458500501805102E-5</v>
      </c>
      <c r="N302" t="s">
        <v>746</v>
      </c>
      <c r="O302" t="b">
        <v>0</v>
      </c>
      <c r="P302" t="s">
        <v>382</v>
      </c>
      <c r="Q302" t="s">
        <v>382</v>
      </c>
      <c r="R302" t="s">
        <v>382</v>
      </c>
      <c r="X302" t="str">
        <f t="shared" si="36"/>
        <v>grade6_not_apr_march_grade_t8_ra_basic_cram</v>
      </c>
      <c r="Y302">
        <f t="shared" si="37"/>
        <v>114172</v>
      </c>
      <c r="Z302" t="str">
        <f t="shared" si="38"/>
        <v>cram ~ relative_age + I(relative_age^2) | 0 | 0 | school_id</v>
      </c>
      <c r="AA302" t="str">
        <f t="shared" si="39"/>
        <v>-0.023</v>
      </c>
      <c r="AB302" t="str">
        <f t="shared" si="40"/>
        <v>0.006</v>
      </c>
      <c r="AC302" t="str">
        <f t="shared" si="41"/>
        <v>NA</v>
      </c>
      <c r="AD302" t="str">
        <f t="shared" si="42"/>
        <v>NA, NA</v>
      </c>
      <c r="AE302" t="str">
        <f t="shared" si="43"/>
        <v>-0.023
(0.006)</v>
      </c>
      <c r="AF302" t="str">
        <f t="shared" si="44"/>
        <v>-0.023
(0.006, NA)</v>
      </c>
    </row>
    <row r="303" spans="1:32">
      <c r="A303">
        <v>302</v>
      </c>
      <c r="B303">
        <v>1.5924889197115399E-4</v>
      </c>
      <c r="C303">
        <v>1.4107211738800801E-4</v>
      </c>
      <c r="D303">
        <v>0.49807580236542798</v>
      </c>
      <c r="E303">
        <v>8.7611193747641494</v>
      </c>
      <c r="F303">
        <v>1.56818458264267E-4</v>
      </c>
      <c r="G303">
        <v>110013</v>
      </c>
      <c r="H303">
        <v>110013</v>
      </c>
      <c r="I303">
        <v>110016</v>
      </c>
      <c r="J303" t="s">
        <v>205</v>
      </c>
      <c r="K303">
        <v>-2.4097731876326401E-2</v>
      </c>
      <c r="L303">
        <v>5.3296141570982301E-3</v>
      </c>
      <c r="M303" s="17">
        <v>6.1409413003307903E-6</v>
      </c>
      <c r="N303" t="s">
        <v>747</v>
      </c>
      <c r="O303" t="b">
        <v>0</v>
      </c>
      <c r="P303" t="s">
        <v>382</v>
      </c>
      <c r="Q303" t="s">
        <v>382</v>
      </c>
      <c r="R303" t="s">
        <v>382</v>
      </c>
      <c r="X303" t="str">
        <f t="shared" si="36"/>
        <v>grade7_not_apr_march_grade_t8_ra_basic_cram</v>
      </c>
      <c r="Y303">
        <f t="shared" si="37"/>
        <v>110016</v>
      </c>
      <c r="Z303" t="str">
        <f t="shared" si="38"/>
        <v>cram ~ relative_age + I(relative_age^2) | 0 | 0 | school_id</v>
      </c>
      <c r="AA303" t="str">
        <f t="shared" si="39"/>
        <v>-0.024</v>
      </c>
      <c r="AB303" t="str">
        <f t="shared" si="40"/>
        <v>0.005</v>
      </c>
      <c r="AC303" t="str">
        <f t="shared" si="41"/>
        <v>NA</v>
      </c>
      <c r="AD303" t="str">
        <f t="shared" si="42"/>
        <v>NA, NA</v>
      </c>
      <c r="AE303" t="str">
        <f t="shared" si="43"/>
        <v>-0.024
(0.005)</v>
      </c>
      <c r="AF303" t="str">
        <f t="shared" si="44"/>
        <v>-0.024
(0.005, NA)</v>
      </c>
    </row>
    <row r="304" spans="1:32">
      <c r="A304">
        <v>303</v>
      </c>
      <c r="B304">
        <v>2.20593288644912E-4</v>
      </c>
      <c r="C304">
        <v>2.02814533490692E-4</v>
      </c>
      <c r="D304">
        <v>0.49020504022384798</v>
      </c>
      <c r="E304">
        <v>12.4076903435197</v>
      </c>
      <c r="F304" s="17">
        <v>4.0926342829822398E-6</v>
      </c>
      <c r="G304">
        <v>112469</v>
      </c>
      <c r="H304">
        <v>112469</v>
      </c>
      <c r="I304">
        <v>112472</v>
      </c>
      <c r="J304" t="s">
        <v>205</v>
      </c>
      <c r="K304">
        <v>-2.6859129409683099E-2</v>
      </c>
      <c r="L304">
        <v>5.5011196207523797E-3</v>
      </c>
      <c r="M304" s="17">
        <v>1.04757656897115E-6</v>
      </c>
      <c r="N304" t="s">
        <v>748</v>
      </c>
      <c r="O304" t="b">
        <v>0</v>
      </c>
      <c r="P304" t="s">
        <v>382</v>
      </c>
      <c r="Q304" t="s">
        <v>382</v>
      </c>
      <c r="R304" t="s">
        <v>382</v>
      </c>
      <c r="X304" t="str">
        <f t="shared" si="36"/>
        <v>grade8_not_apr_march_grade_t8_ra_basic_cram</v>
      </c>
      <c r="Y304">
        <f t="shared" si="37"/>
        <v>112472</v>
      </c>
      <c r="Z304" t="str">
        <f t="shared" si="38"/>
        <v>cram ~ relative_age + I(relative_age^2) | 0 | 0 | school_id</v>
      </c>
      <c r="AA304" t="str">
        <f t="shared" si="39"/>
        <v>-0.027</v>
      </c>
      <c r="AB304" t="str">
        <f t="shared" si="40"/>
        <v>0.006</v>
      </c>
      <c r="AC304" t="str">
        <f t="shared" si="41"/>
        <v>NA</v>
      </c>
      <c r="AD304" t="str">
        <f t="shared" si="42"/>
        <v>NA, NA</v>
      </c>
      <c r="AE304" t="str">
        <f t="shared" si="43"/>
        <v>-0.027
(0.006)</v>
      </c>
      <c r="AF304" t="str">
        <f t="shared" si="44"/>
        <v>-0.027
(0.006, NA)</v>
      </c>
    </row>
    <row r="305" spans="1:32">
      <c r="A305">
        <v>304</v>
      </c>
      <c r="B305">
        <v>1.18490217754232E-4</v>
      </c>
      <c r="C305">
        <v>1.0109915938671899E-4</v>
      </c>
      <c r="D305">
        <v>0.45852313194230998</v>
      </c>
      <c r="E305">
        <v>6.8132838870531902</v>
      </c>
      <c r="F305">
        <v>1.0995214741109001E-3</v>
      </c>
      <c r="G305">
        <v>114988</v>
      </c>
      <c r="H305">
        <v>114988</v>
      </c>
      <c r="I305">
        <v>114991</v>
      </c>
      <c r="J305" t="s">
        <v>205</v>
      </c>
      <c r="K305">
        <v>-1.9275958961170299E-2</v>
      </c>
      <c r="L305">
        <v>5.1527874816254798E-3</v>
      </c>
      <c r="M305">
        <v>1.8337716001806101E-4</v>
      </c>
      <c r="N305" t="s">
        <v>749</v>
      </c>
      <c r="O305" t="b">
        <v>0</v>
      </c>
      <c r="P305" t="s">
        <v>382</v>
      </c>
      <c r="Q305" t="s">
        <v>382</v>
      </c>
      <c r="R305" t="s">
        <v>382</v>
      </c>
      <c r="X305" t="str">
        <f t="shared" si="36"/>
        <v>grade9_not_apr_march_grade_t8_ra_basic_cram</v>
      </c>
      <c r="Y305">
        <f t="shared" si="37"/>
        <v>114991</v>
      </c>
      <c r="Z305" t="str">
        <f t="shared" si="38"/>
        <v>cram ~ relative_age + I(relative_age^2) | 0 | 0 | school_id</v>
      </c>
      <c r="AA305" t="str">
        <f t="shared" si="39"/>
        <v>-0.019</v>
      </c>
      <c r="AB305" t="str">
        <f t="shared" si="40"/>
        <v>0.005</v>
      </c>
      <c r="AC305" t="str">
        <f t="shared" si="41"/>
        <v>NA</v>
      </c>
      <c r="AD305" t="str">
        <f t="shared" si="42"/>
        <v>NA, NA</v>
      </c>
      <c r="AE305" t="str">
        <f t="shared" si="43"/>
        <v>-0.019
(0.005)</v>
      </c>
      <c r="AF305" t="str">
        <f t="shared" si="44"/>
        <v>-0.019
(0.005, NA)</v>
      </c>
    </row>
    <row r="306" spans="1:32">
      <c r="A306">
        <v>305</v>
      </c>
      <c r="B306">
        <v>2.7097441101532699E-2</v>
      </c>
      <c r="C306">
        <v>2.0611843240594101E-2</v>
      </c>
      <c r="D306">
        <v>0.48905791127326298</v>
      </c>
      <c r="E306">
        <v>4.1780945538936898</v>
      </c>
      <c r="F306" s="17">
        <v>8.1487823199742496E-272</v>
      </c>
      <c r="G306">
        <v>108307</v>
      </c>
      <c r="H306">
        <v>108307</v>
      </c>
      <c r="I306">
        <v>109030</v>
      </c>
      <c r="J306" t="s">
        <v>224</v>
      </c>
      <c r="K306">
        <v>-3.2119074756467997E-2</v>
      </c>
      <c r="L306">
        <v>5.8790133367964698E-3</v>
      </c>
      <c r="M306" s="17">
        <v>4.6724676358594997E-8</v>
      </c>
      <c r="N306" t="s">
        <v>750</v>
      </c>
      <c r="O306" t="b">
        <v>0</v>
      </c>
      <c r="P306" t="s">
        <v>382</v>
      </c>
      <c r="Q306" t="s">
        <v>382</v>
      </c>
      <c r="R306" t="s">
        <v>382</v>
      </c>
      <c r="X306" t="str">
        <f t="shared" si="36"/>
        <v>grade4_not_apr_march_grade_t8_ra_cont_cram</v>
      </c>
      <c r="Y306">
        <f t="shared" si="37"/>
        <v>109030</v>
      </c>
      <c r="Z306" t="str">
        <f t="shared" si="38"/>
        <v>cram ~ relative_age + I(relative_age^2) + as.factor(sex) + as.factor(book) +      as.factor(year) | as.factor(school_id) | 0 | school_id</v>
      </c>
      <c r="AA306" t="str">
        <f t="shared" si="39"/>
        <v>-0.032</v>
      </c>
      <c r="AB306" t="str">
        <f t="shared" si="40"/>
        <v>0.006</v>
      </c>
      <c r="AC306" t="str">
        <f t="shared" si="41"/>
        <v>NA</v>
      </c>
      <c r="AD306" t="str">
        <f t="shared" si="42"/>
        <v>NA, NA</v>
      </c>
      <c r="AE306" t="str">
        <f t="shared" si="43"/>
        <v>-0.032
(0.006)</v>
      </c>
      <c r="AF306" t="str">
        <f t="shared" si="44"/>
        <v>-0.032
(0.006, NA)</v>
      </c>
    </row>
    <row r="307" spans="1:32">
      <c r="A307">
        <v>306</v>
      </c>
      <c r="B307">
        <v>2.49881389547368E-2</v>
      </c>
      <c r="C307">
        <v>1.8595749104308199E-2</v>
      </c>
      <c r="D307">
        <v>0.49353278552255597</v>
      </c>
      <c r="E307">
        <v>3.9090449017375</v>
      </c>
      <c r="F307" s="17">
        <v>2.8902948451923099E-241</v>
      </c>
      <c r="G307">
        <v>110277</v>
      </c>
      <c r="H307">
        <v>110277</v>
      </c>
      <c r="I307">
        <v>111001</v>
      </c>
      <c r="J307" t="s">
        <v>224</v>
      </c>
      <c r="K307">
        <v>-2.6614578591891501E-2</v>
      </c>
      <c r="L307">
        <v>5.7396560518103903E-3</v>
      </c>
      <c r="M307" s="17">
        <v>3.5356393013094298E-6</v>
      </c>
      <c r="N307" t="s">
        <v>751</v>
      </c>
      <c r="O307" t="b">
        <v>0</v>
      </c>
      <c r="P307" t="s">
        <v>382</v>
      </c>
      <c r="Q307" t="s">
        <v>382</v>
      </c>
      <c r="R307" t="s">
        <v>382</v>
      </c>
      <c r="X307" t="str">
        <f t="shared" si="36"/>
        <v>grade5_not_apr_march_grade_t8_ra_cont_cram</v>
      </c>
      <c r="Y307">
        <f t="shared" si="37"/>
        <v>111001</v>
      </c>
      <c r="Z307" t="str">
        <f t="shared" si="38"/>
        <v>cram ~ relative_age + I(relative_age^2) + as.factor(sex) + as.factor(book) +      as.factor(year) | as.factor(school_id) | 0 | school_id</v>
      </c>
      <c r="AA307" t="str">
        <f t="shared" si="39"/>
        <v>-0.027</v>
      </c>
      <c r="AB307" t="str">
        <f t="shared" si="40"/>
        <v>0.006</v>
      </c>
      <c r="AC307" t="str">
        <f t="shared" si="41"/>
        <v>NA</v>
      </c>
      <c r="AD307" t="str">
        <f t="shared" si="42"/>
        <v>NA, NA</v>
      </c>
      <c r="AE307" t="str">
        <f t="shared" si="43"/>
        <v>-0.027
(0.006)</v>
      </c>
      <c r="AF307" t="str">
        <f t="shared" si="44"/>
        <v>-0.027
(0.006, NA)</v>
      </c>
    </row>
    <row r="308" spans="1:32">
      <c r="A308">
        <v>307</v>
      </c>
      <c r="B308">
        <v>2.7545377650338598E-2</v>
      </c>
      <c r="C308">
        <v>2.1331226187561801E-2</v>
      </c>
      <c r="D308">
        <v>0.49280206825031198</v>
      </c>
      <c r="E308">
        <v>4.43268526931426</v>
      </c>
      <c r="F308" s="17">
        <v>1.04362428750556E-302</v>
      </c>
      <c r="G308">
        <v>113299</v>
      </c>
      <c r="H308">
        <v>113299</v>
      </c>
      <c r="I308">
        <v>114024</v>
      </c>
      <c r="J308" t="s">
        <v>224</v>
      </c>
      <c r="K308">
        <v>-2.28106586377942E-2</v>
      </c>
      <c r="L308">
        <v>5.8013803992575897E-3</v>
      </c>
      <c r="M308" s="17">
        <v>8.4264368887035398E-5</v>
      </c>
      <c r="N308" t="s">
        <v>752</v>
      </c>
      <c r="O308" t="b">
        <v>0</v>
      </c>
      <c r="P308" t="s">
        <v>382</v>
      </c>
      <c r="Q308" t="s">
        <v>382</v>
      </c>
      <c r="R308" t="s">
        <v>382</v>
      </c>
      <c r="X308" t="str">
        <f t="shared" si="36"/>
        <v>grade6_not_apr_march_grade_t8_ra_cont_cram</v>
      </c>
      <c r="Y308">
        <f t="shared" si="37"/>
        <v>114024</v>
      </c>
      <c r="Z308" t="str">
        <f t="shared" si="38"/>
        <v>cram ~ relative_age + I(relative_age^2) + as.factor(sex) + as.factor(book) +      as.factor(year) | as.factor(school_id) | 0 | school_id</v>
      </c>
      <c r="AA308" t="str">
        <f t="shared" si="39"/>
        <v>-0.023</v>
      </c>
      <c r="AB308" t="str">
        <f t="shared" si="40"/>
        <v>0.006</v>
      </c>
      <c r="AC308" t="str">
        <f t="shared" si="41"/>
        <v>NA</v>
      </c>
      <c r="AD308" t="str">
        <f t="shared" si="42"/>
        <v>NA, NA</v>
      </c>
      <c r="AE308" t="str">
        <f t="shared" si="43"/>
        <v>-0.023
(0.006)</v>
      </c>
      <c r="AF308" t="str">
        <f t="shared" si="44"/>
        <v>-0.023
(0.006, NA)</v>
      </c>
    </row>
    <row r="309" spans="1:32">
      <c r="A309">
        <v>308</v>
      </c>
      <c r="B309">
        <v>2.09646004122108E-2</v>
      </c>
      <c r="C309">
        <v>1.7657561714351001E-2</v>
      </c>
      <c r="D309">
        <v>0.49369859997327598</v>
      </c>
      <c r="E309">
        <v>6.3393876901947399</v>
      </c>
      <c r="F309" s="17">
        <v>8.8301172222492193E-280</v>
      </c>
      <c r="G309">
        <v>109537</v>
      </c>
      <c r="H309">
        <v>109537</v>
      </c>
      <c r="I309">
        <v>109908</v>
      </c>
      <c r="J309" t="s">
        <v>224</v>
      </c>
      <c r="K309">
        <v>-2.33585889919057E-2</v>
      </c>
      <c r="L309">
        <v>5.2989459570906396E-3</v>
      </c>
      <c r="M309" s="17">
        <v>1.04253665630297E-5</v>
      </c>
      <c r="N309" t="s">
        <v>753</v>
      </c>
      <c r="O309" t="b">
        <v>0</v>
      </c>
      <c r="P309" t="s">
        <v>382</v>
      </c>
      <c r="Q309" t="s">
        <v>382</v>
      </c>
      <c r="R309" t="s">
        <v>382</v>
      </c>
      <c r="X309" t="str">
        <f t="shared" si="36"/>
        <v>grade7_not_apr_march_grade_t8_ra_cont_cram</v>
      </c>
      <c r="Y309">
        <f t="shared" si="37"/>
        <v>109908</v>
      </c>
      <c r="Z309" t="str">
        <f t="shared" si="38"/>
        <v>cram ~ relative_age + I(relative_age^2) + as.factor(sex) + as.factor(book) +      as.factor(year) | as.factor(school_id) | 0 | school_id</v>
      </c>
      <c r="AA309" t="str">
        <f t="shared" si="39"/>
        <v>-0.023</v>
      </c>
      <c r="AB309" t="str">
        <f t="shared" si="40"/>
        <v>0.005</v>
      </c>
      <c r="AC309" t="str">
        <f t="shared" si="41"/>
        <v>NA</v>
      </c>
      <c r="AD309" t="str">
        <f t="shared" si="42"/>
        <v>NA, NA</v>
      </c>
      <c r="AE309" t="str">
        <f t="shared" si="43"/>
        <v>-0.023
(0.005)</v>
      </c>
      <c r="AF309" t="str">
        <f t="shared" si="44"/>
        <v>-0.023
(0.005, NA)</v>
      </c>
    </row>
    <row r="310" spans="1:32">
      <c r="A310">
        <v>309</v>
      </c>
      <c r="B310">
        <v>2.0241165551943701E-2</v>
      </c>
      <c r="C310">
        <v>1.7001540812260699E-2</v>
      </c>
      <c r="D310">
        <v>0.48607139551292999</v>
      </c>
      <c r="E310">
        <v>6.2479969682922896</v>
      </c>
      <c r="F310" s="17">
        <v>8.3955552747748002E-274</v>
      </c>
      <c r="G310">
        <v>111899</v>
      </c>
      <c r="H310">
        <v>111899</v>
      </c>
      <c r="I310">
        <v>112270</v>
      </c>
      <c r="J310" t="s">
        <v>224</v>
      </c>
      <c r="K310">
        <v>-2.55701843991313E-2</v>
      </c>
      <c r="L310">
        <v>5.54035401126848E-3</v>
      </c>
      <c r="M310" s="17">
        <v>3.9260003929219199E-6</v>
      </c>
      <c r="N310" t="s">
        <v>754</v>
      </c>
      <c r="O310" t="b">
        <v>0</v>
      </c>
      <c r="P310" t="s">
        <v>382</v>
      </c>
      <c r="Q310" t="s">
        <v>382</v>
      </c>
      <c r="R310" t="s">
        <v>382</v>
      </c>
      <c r="X310" t="str">
        <f t="shared" si="36"/>
        <v>grade8_not_apr_march_grade_t8_ra_cont_cram</v>
      </c>
      <c r="Y310">
        <f t="shared" si="37"/>
        <v>112270</v>
      </c>
      <c r="Z310" t="str">
        <f t="shared" si="38"/>
        <v>cram ~ relative_age + I(relative_age^2) + as.factor(sex) + as.factor(book) +      as.factor(year) | as.factor(school_id) | 0 | school_id</v>
      </c>
      <c r="AA310" t="str">
        <f t="shared" si="39"/>
        <v>-0.026</v>
      </c>
      <c r="AB310" t="str">
        <f t="shared" si="40"/>
        <v>0.006</v>
      </c>
      <c r="AC310" t="str">
        <f t="shared" si="41"/>
        <v>NA</v>
      </c>
      <c r="AD310" t="str">
        <f t="shared" si="42"/>
        <v>NA, NA</v>
      </c>
      <c r="AE310" t="str">
        <f t="shared" si="43"/>
        <v>-0.026
(0.006)</v>
      </c>
      <c r="AF310" t="str">
        <f t="shared" si="44"/>
        <v>-0.026
(0.006, NA)</v>
      </c>
    </row>
    <row r="311" spans="1:32">
      <c r="A311">
        <v>310</v>
      </c>
      <c r="B311">
        <v>2.26883721123546E-2</v>
      </c>
      <c r="C311">
        <v>1.9548579548121399E-2</v>
      </c>
      <c r="D311">
        <v>0.45402668087308501</v>
      </c>
      <c r="E311">
        <v>7.2260735854999796</v>
      </c>
      <c r="F311">
        <v>0</v>
      </c>
      <c r="G311">
        <v>114546</v>
      </c>
      <c r="H311">
        <v>114546</v>
      </c>
      <c r="I311">
        <v>114915</v>
      </c>
      <c r="J311" t="s">
        <v>224</v>
      </c>
      <c r="K311">
        <v>-1.8136426328042299E-2</v>
      </c>
      <c r="L311">
        <v>5.2037782600385897E-3</v>
      </c>
      <c r="M311">
        <v>4.9169221211066698E-4</v>
      </c>
      <c r="N311" t="s">
        <v>755</v>
      </c>
      <c r="O311" t="b">
        <v>0</v>
      </c>
      <c r="P311" t="s">
        <v>382</v>
      </c>
      <c r="Q311" t="s">
        <v>382</v>
      </c>
      <c r="R311" t="s">
        <v>382</v>
      </c>
      <c r="X311" t="str">
        <f t="shared" si="36"/>
        <v>grade9_not_apr_march_grade_t8_ra_cont_cram</v>
      </c>
      <c r="Y311">
        <f t="shared" si="37"/>
        <v>114915</v>
      </c>
      <c r="Z311" t="str">
        <f t="shared" si="38"/>
        <v>cram ~ relative_age + I(relative_age^2) + as.factor(sex) + as.factor(book) +      as.factor(year) | as.factor(school_id) | 0 | school_id</v>
      </c>
      <c r="AA311" t="str">
        <f t="shared" si="39"/>
        <v>-0.018</v>
      </c>
      <c r="AB311" t="str">
        <f t="shared" si="40"/>
        <v>0.005</v>
      </c>
      <c r="AC311" t="str">
        <f t="shared" si="41"/>
        <v>NA</v>
      </c>
      <c r="AD311" t="str">
        <f t="shared" si="42"/>
        <v>NA, NA</v>
      </c>
      <c r="AE311" t="str">
        <f t="shared" si="43"/>
        <v>-0.018
(0.005)</v>
      </c>
      <c r="AF311" t="str">
        <f t="shared" si="44"/>
        <v>-0.018
(0.005, NA)</v>
      </c>
    </row>
    <row r="312" spans="1:32">
      <c r="A312">
        <v>311</v>
      </c>
      <c r="B312" s="17">
        <v>9.5697274241684499E-5</v>
      </c>
      <c r="C312" s="17">
        <v>8.4553299220746503E-5</v>
      </c>
      <c r="D312">
        <v>0.99994936408729695</v>
      </c>
      <c r="E312">
        <v>8.5873554151155602</v>
      </c>
      <c r="F312">
        <v>1.8652514378321899E-4</v>
      </c>
      <c r="G312">
        <v>179452</v>
      </c>
      <c r="H312">
        <v>179452</v>
      </c>
      <c r="I312">
        <v>179455</v>
      </c>
      <c r="J312" t="s">
        <v>206</v>
      </c>
      <c r="K312">
        <v>3.01625367089755E-2</v>
      </c>
      <c r="L312">
        <v>7.5107647585997504E-3</v>
      </c>
      <c r="M312" s="17">
        <v>5.9217474243570398E-5</v>
      </c>
      <c r="N312" t="s">
        <v>457</v>
      </c>
      <c r="O312" t="b">
        <v>0</v>
      </c>
      <c r="P312" t="s">
        <v>382</v>
      </c>
      <c r="Q312" t="s">
        <v>382</v>
      </c>
      <c r="R312" t="s">
        <v>382</v>
      </c>
      <c r="X312" t="str">
        <f t="shared" si="36"/>
        <v>grade4_all_grade_t8_ra_basic_teacherrelation</v>
      </c>
      <c r="Y312">
        <f t="shared" si="37"/>
        <v>179455</v>
      </c>
      <c r="Z312" t="str">
        <f t="shared" si="38"/>
        <v>teacherrelation ~ relative_age + I(relative_age^2) | 0 | 0 |      school_id</v>
      </c>
      <c r="AA312" t="str">
        <f t="shared" si="39"/>
        <v>0.030</v>
      </c>
      <c r="AB312" t="str">
        <f t="shared" si="40"/>
        <v>0.008</v>
      </c>
      <c r="AC312" t="str">
        <f t="shared" si="41"/>
        <v>NA</v>
      </c>
      <c r="AD312" t="str">
        <f t="shared" si="42"/>
        <v>NA, NA</v>
      </c>
      <c r="AE312" t="str">
        <f t="shared" si="43"/>
        <v>0.030
(0.008)</v>
      </c>
      <c r="AF312" t="str">
        <f t="shared" si="44"/>
        <v>0.030
(0.008, NA)</v>
      </c>
    </row>
    <row r="313" spans="1:32">
      <c r="A313">
        <v>312</v>
      </c>
      <c r="B313" s="17">
        <v>1.13366407791985E-5</v>
      </c>
      <c r="C313" s="17">
        <v>3.4533869786024198E-7</v>
      </c>
      <c r="D313">
        <v>0.99999158381881004</v>
      </c>
      <c r="E313">
        <v>1.03141927092125</v>
      </c>
      <c r="F313">
        <v>0.35650271463074701</v>
      </c>
      <c r="G313">
        <v>181960</v>
      </c>
      <c r="H313">
        <v>181960</v>
      </c>
      <c r="I313">
        <v>181963</v>
      </c>
      <c r="J313" t="s">
        <v>206</v>
      </c>
      <c r="K313">
        <v>1.0119971340037E-2</v>
      </c>
      <c r="L313">
        <v>7.5685696165679198E-3</v>
      </c>
      <c r="M313">
        <v>0.18118840574032199</v>
      </c>
      <c r="N313" t="s">
        <v>458</v>
      </c>
      <c r="O313" t="b">
        <v>0</v>
      </c>
      <c r="P313" t="s">
        <v>382</v>
      </c>
      <c r="Q313" t="s">
        <v>382</v>
      </c>
      <c r="R313" t="s">
        <v>382</v>
      </c>
      <c r="X313" t="str">
        <f t="shared" si="36"/>
        <v>grade5_all_grade_t8_ra_basic_teacherrelation</v>
      </c>
      <c r="Y313">
        <f t="shared" si="37"/>
        <v>181963</v>
      </c>
      <c r="Z313" t="str">
        <f t="shared" si="38"/>
        <v>teacherrelation ~ relative_age + I(relative_age^2) | 0 | 0 |      school_id</v>
      </c>
      <c r="AA313" t="str">
        <f t="shared" si="39"/>
        <v>0.010</v>
      </c>
      <c r="AB313" t="str">
        <f t="shared" si="40"/>
        <v>0.008</v>
      </c>
      <c r="AC313" t="str">
        <f t="shared" si="41"/>
        <v>NA</v>
      </c>
      <c r="AD313" t="str">
        <f t="shared" si="42"/>
        <v>NA, NA</v>
      </c>
      <c r="AE313" t="str">
        <f t="shared" si="43"/>
        <v>0.010
(0.008)</v>
      </c>
      <c r="AF313" t="str">
        <f t="shared" si="44"/>
        <v>0.010
(0.008, NA)</v>
      </c>
    </row>
    <row r="314" spans="1:32">
      <c r="A314">
        <v>313</v>
      </c>
      <c r="B314" s="17">
        <v>3.0534799127699699E-5</v>
      </c>
      <c r="C314" s="17">
        <v>1.9776018724271301E-5</v>
      </c>
      <c r="D314">
        <v>0.99998204274422198</v>
      </c>
      <c r="E314">
        <v>2.8381282992019998</v>
      </c>
      <c r="F314">
        <v>5.8537660191030898E-2</v>
      </c>
      <c r="G314">
        <v>185889</v>
      </c>
      <c r="H314">
        <v>185889</v>
      </c>
      <c r="I314">
        <v>185892</v>
      </c>
      <c r="J314" t="s">
        <v>206</v>
      </c>
      <c r="K314">
        <v>1.3425091849254001E-2</v>
      </c>
      <c r="L314">
        <v>7.4600068023043999E-3</v>
      </c>
      <c r="M314">
        <v>7.1922473795921593E-2</v>
      </c>
      <c r="N314" t="s">
        <v>459</v>
      </c>
      <c r="O314" t="b">
        <v>0</v>
      </c>
      <c r="P314" t="s">
        <v>382</v>
      </c>
      <c r="Q314" t="s">
        <v>382</v>
      </c>
      <c r="R314" t="s">
        <v>382</v>
      </c>
      <c r="X314" t="str">
        <f t="shared" si="36"/>
        <v>grade6_all_grade_t8_ra_basic_teacherrelation</v>
      </c>
      <c r="Y314">
        <f t="shared" si="37"/>
        <v>185892</v>
      </c>
      <c r="Z314" t="str">
        <f t="shared" si="38"/>
        <v>teacherrelation ~ relative_age + I(relative_age^2) | 0 | 0 |      school_id</v>
      </c>
      <c r="AA314" t="str">
        <f t="shared" si="39"/>
        <v>0.013</v>
      </c>
      <c r="AB314" t="str">
        <f t="shared" si="40"/>
        <v>0.007</v>
      </c>
      <c r="AC314" t="str">
        <f t="shared" si="41"/>
        <v>NA</v>
      </c>
      <c r="AD314" t="str">
        <f t="shared" si="42"/>
        <v>NA, NA</v>
      </c>
      <c r="AE314" t="str">
        <f t="shared" si="43"/>
        <v>0.013
(0.007)</v>
      </c>
      <c r="AF314" t="str">
        <f t="shared" si="44"/>
        <v>0.013
(0.007, NA)</v>
      </c>
    </row>
    <row r="315" spans="1:32">
      <c r="A315">
        <v>314</v>
      </c>
      <c r="B315">
        <v>3.0659482504162198E-4</v>
      </c>
      <c r="C315">
        <v>2.9542831022832901E-4</v>
      </c>
      <c r="D315">
        <v>0.99984389877483404</v>
      </c>
      <c r="E315">
        <v>27.456626366233301</v>
      </c>
      <c r="F315" s="17">
        <v>1.1955474644190801E-12</v>
      </c>
      <c r="G315">
        <v>179052</v>
      </c>
      <c r="H315">
        <v>179052</v>
      </c>
      <c r="I315">
        <v>179055</v>
      </c>
      <c r="J315" t="s">
        <v>206</v>
      </c>
      <c r="K315">
        <v>5.6222860260300399E-2</v>
      </c>
      <c r="L315">
        <v>7.6005503368514202E-3</v>
      </c>
      <c r="M315" s="17">
        <v>1.3907644443809799E-13</v>
      </c>
      <c r="N315" t="s">
        <v>460</v>
      </c>
      <c r="O315" t="b">
        <v>0</v>
      </c>
      <c r="P315" t="s">
        <v>382</v>
      </c>
      <c r="Q315" t="s">
        <v>382</v>
      </c>
      <c r="R315" t="s">
        <v>382</v>
      </c>
      <c r="X315" t="str">
        <f t="shared" si="36"/>
        <v>grade7_all_grade_t8_ra_basic_teacherrelation</v>
      </c>
      <c r="Y315">
        <f t="shared" si="37"/>
        <v>179055</v>
      </c>
      <c r="Z315" t="str">
        <f t="shared" si="38"/>
        <v>teacherrelation ~ relative_age + I(relative_age^2) | 0 | 0 |      school_id</v>
      </c>
      <c r="AA315" t="str">
        <f t="shared" si="39"/>
        <v>0.056</v>
      </c>
      <c r="AB315" t="str">
        <f t="shared" si="40"/>
        <v>0.008</v>
      </c>
      <c r="AC315" t="str">
        <f t="shared" si="41"/>
        <v>NA</v>
      </c>
      <c r="AD315" t="str">
        <f t="shared" si="42"/>
        <v>NA, NA</v>
      </c>
      <c r="AE315" t="str">
        <f t="shared" si="43"/>
        <v>0.056
(0.008)</v>
      </c>
      <c r="AF315" t="str">
        <f t="shared" si="44"/>
        <v>0.056
(0.008, NA)</v>
      </c>
    </row>
    <row r="316" spans="1:32">
      <c r="A316">
        <v>315</v>
      </c>
      <c r="B316">
        <v>1.9375262449914499E-4</v>
      </c>
      <c r="C316">
        <v>1.8279380206232001E-4</v>
      </c>
      <c r="D316">
        <v>0.99990037902019102</v>
      </c>
      <c r="E316">
        <v>17.680058748714401</v>
      </c>
      <c r="F316" s="17">
        <v>2.1008350000244499E-8</v>
      </c>
      <c r="G316">
        <v>182466</v>
      </c>
      <c r="H316">
        <v>182466</v>
      </c>
      <c r="I316">
        <v>182469</v>
      </c>
      <c r="J316" t="s">
        <v>206</v>
      </c>
      <c r="K316">
        <v>4.4563658950856101E-2</v>
      </c>
      <c r="L316">
        <v>7.7610769327325097E-3</v>
      </c>
      <c r="M316" s="17">
        <v>9.3596502184482007E-9</v>
      </c>
      <c r="N316" t="s">
        <v>461</v>
      </c>
      <c r="O316" t="b">
        <v>0</v>
      </c>
      <c r="P316" t="s">
        <v>382</v>
      </c>
      <c r="Q316" t="s">
        <v>382</v>
      </c>
      <c r="R316" t="s">
        <v>382</v>
      </c>
      <c r="X316" t="str">
        <f t="shared" si="36"/>
        <v>grade8_all_grade_t8_ra_basic_teacherrelation</v>
      </c>
      <c r="Y316">
        <f t="shared" si="37"/>
        <v>182469</v>
      </c>
      <c r="Z316" t="str">
        <f t="shared" si="38"/>
        <v>teacherrelation ~ relative_age + I(relative_age^2) | 0 | 0 |      school_id</v>
      </c>
      <c r="AA316" t="str">
        <f t="shared" si="39"/>
        <v>0.045</v>
      </c>
      <c r="AB316" t="str">
        <f t="shared" si="40"/>
        <v>0.008</v>
      </c>
      <c r="AC316" t="str">
        <f t="shared" si="41"/>
        <v>NA</v>
      </c>
      <c r="AD316" t="str">
        <f t="shared" si="42"/>
        <v>NA, NA</v>
      </c>
      <c r="AE316" t="str">
        <f t="shared" si="43"/>
        <v>0.045
(0.008)</v>
      </c>
      <c r="AF316" t="str">
        <f t="shared" si="44"/>
        <v>0.045
(0.008, NA)</v>
      </c>
    </row>
    <row r="317" spans="1:32">
      <c r="A317">
        <v>316</v>
      </c>
      <c r="B317">
        <v>3.7959211578641799E-4</v>
      </c>
      <c r="C317">
        <v>3.6881610574046603E-4</v>
      </c>
      <c r="D317">
        <v>0.999807491409895</v>
      </c>
      <c r="E317">
        <v>35.225664617315402</v>
      </c>
      <c r="F317" s="17">
        <v>5.0651482611810802E-16</v>
      </c>
      <c r="G317">
        <v>185527</v>
      </c>
      <c r="H317">
        <v>185527</v>
      </c>
      <c r="I317">
        <v>185530</v>
      </c>
      <c r="J317" t="s">
        <v>206</v>
      </c>
      <c r="K317">
        <v>6.2453681787685303E-2</v>
      </c>
      <c r="L317">
        <v>7.1447131533285196E-3</v>
      </c>
      <c r="M317" s="17">
        <v>2.30557232288819E-18</v>
      </c>
      <c r="N317" t="s">
        <v>462</v>
      </c>
      <c r="O317" t="b">
        <v>0</v>
      </c>
      <c r="P317" t="s">
        <v>382</v>
      </c>
      <c r="Q317" t="s">
        <v>382</v>
      </c>
      <c r="R317" t="s">
        <v>382</v>
      </c>
      <c r="X317" t="str">
        <f t="shared" si="36"/>
        <v>grade9_all_grade_t8_ra_basic_teacherrelation</v>
      </c>
      <c r="Y317">
        <f t="shared" si="37"/>
        <v>185530</v>
      </c>
      <c r="Z317" t="str">
        <f t="shared" si="38"/>
        <v>teacherrelation ~ relative_age + I(relative_age^2) | 0 | 0 |      school_id</v>
      </c>
      <c r="AA317" t="str">
        <f t="shared" si="39"/>
        <v>0.062</v>
      </c>
      <c r="AB317" t="str">
        <f t="shared" si="40"/>
        <v>0.007</v>
      </c>
      <c r="AC317" t="str">
        <f t="shared" si="41"/>
        <v>NA</v>
      </c>
      <c r="AD317" t="str">
        <f t="shared" si="42"/>
        <v>NA, NA</v>
      </c>
      <c r="AE317" t="str">
        <f t="shared" si="43"/>
        <v>0.062
(0.007)</v>
      </c>
      <c r="AF317" t="str">
        <f t="shared" si="44"/>
        <v>0.062
(0.007, NA)</v>
      </c>
    </row>
    <row r="318" spans="1:32">
      <c r="A318">
        <v>317</v>
      </c>
      <c r="B318">
        <v>1.21826214807292E-4</v>
      </c>
      <c r="C318">
        <v>1.08507469402386E-4</v>
      </c>
      <c r="D318">
        <v>1.0022197226865399</v>
      </c>
      <c r="E318">
        <v>9.1469737654186396</v>
      </c>
      <c r="F318">
        <v>1.06601116538155E-4</v>
      </c>
      <c r="G318">
        <v>150146</v>
      </c>
      <c r="H318">
        <v>150146</v>
      </c>
      <c r="I318">
        <v>150149</v>
      </c>
      <c r="J318" t="s">
        <v>206</v>
      </c>
      <c r="K318">
        <v>4.0821557696539702E-2</v>
      </c>
      <c r="L318">
        <v>1.03950792686973E-2</v>
      </c>
      <c r="M318" s="17">
        <v>8.6009181696165894E-5</v>
      </c>
      <c r="N318" t="s">
        <v>756</v>
      </c>
      <c r="O318" t="b">
        <v>0</v>
      </c>
      <c r="P318" t="s">
        <v>382</v>
      </c>
      <c r="Q318" t="s">
        <v>382</v>
      </c>
      <c r="R318" t="s">
        <v>382</v>
      </c>
      <c r="X318" t="str">
        <f t="shared" si="36"/>
        <v>grade4_not_apr_march_grade_t8_ra_basic_teacherrelation</v>
      </c>
      <c r="Y318">
        <f t="shared" si="37"/>
        <v>150149</v>
      </c>
      <c r="Z318" t="str">
        <f t="shared" si="38"/>
        <v>teacherrelation ~ relative_age + I(relative_age^2) | 0 | 0 |      school_id</v>
      </c>
      <c r="AA318" t="str">
        <f t="shared" si="39"/>
        <v>0.041</v>
      </c>
      <c r="AB318" t="str">
        <f t="shared" si="40"/>
        <v>0.010</v>
      </c>
      <c r="AC318" t="str">
        <f t="shared" si="41"/>
        <v>NA</v>
      </c>
      <c r="AD318" t="str">
        <f t="shared" si="42"/>
        <v>NA, NA</v>
      </c>
      <c r="AE318" t="str">
        <f t="shared" si="43"/>
        <v>0.041
(0.010)</v>
      </c>
      <c r="AF318" t="str">
        <f t="shared" si="44"/>
        <v>0.041
(0.010, NA)</v>
      </c>
    </row>
    <row r="319" spans="1:32">
      <c r="A319">
        <v>318</v>
      </c>
      <c r="B319" s="17">
        <v>1.02491832017173E-5</v>
      </c>
      <c r="C319" s="17">
        <v>-2.8871437229849302E-6</v>
      </c>
      <c r="D319">
        <v>1.00004824585299</v>
      </c>
      <c r="E319">
        <v>0.78021681863263603</v>
      </c>
      <c r="F319">
        <v>0.45830846356870297</v>
      </c>
      <c r="G319">
        <v>152248</v>
      </c>
      <c r="H319">
        <v>152248</v>
      </c>
      <c r="I319">
        <v>152251</v>
      </c>
      <c r="J319" t="s">
        <v>206</v>
      </c>
      <c r="K319">
        <v>1.0906844814721499E-2</v>
      </c>
      <c r="L319">
        <v>1.0161439969525499E-2</v>
      </c>
      <c r="M319">
        <v>0.28311131871503598</v>
      </c>
      <c r="N319" t="s">
        <v>757</v>
      </c>
      <c r="O319" t="b">
        <v>0</v>
      </c>
      <c r="P319" t="s">
        <v>382</v>
      </c>
      <c r="Q319" t="s">
        <v>382</v>
      </c>
      <c r="R319" t="s">
        <v>382</v>
      </c>
      <c r="X319" t="str">
        <f t="shared" si="36"/>
        <v>grade5_not_apr_march_grade_t8_ra_basic_teacherrelation</v>
      </c>
      <c r="Y319">
        <f t="shared" si="37"/>
        <v>152251</v>
      </c>
      <c r="Z319" t="str">
        <f t="shared" si="38"/>
        <v>teacherrelation ~ relative_age + I(relative_age^2) | 0 | 0 |      school_id</v>
      </c>
      <c r="AA319" t="str">
        <f t="shared" si="39"/>
        <v>0.011</v>
      </c>
      <c r="AB319" t="str">
        <f t="shared" si="40"/>
        <v>0.010</v>
      </c>
      <c r="AC319" t="str">
        <f t="shared" si="41"/>
        <v>NA</v>
      </c>
      <c r="AD319" t="str">
        <f t="shared" si="42"/>
        <v>NA, NA</v>
      </c>
      <c r="AE319" t="str">
        <f t="shared" si="43"/>
        <v>0.011
(0.010)</v>
      </c>
      <c r="AF319" t="str">
        <f t="shared" si="44"/>
        <v>0.011
(0.010, NA)</v>
      </c>
    </row>
    <row r="320" spans="1:32">
      <c r="A320">
        <v>319</v>
      </c>
      <c r="B320" s="17">
        <v>6.1894459093723799E-5</v>
      </c>
      <c r="C320" s="17">
        <v>4.9044839716017003E-5</v>
      </c>
      <c r="D320">
        <v>1.0002072001870499</v>
      </c>
      <c r="E320">
        <v>4.8168321002023404</v>
      </c>
      <c r="F320">
        <v>8.0935888596086296E-3</v>
      </c>
      <c r="G320">
        <v>155637</v>
      </c>
      <c r="H320">
        <v>155637</v>
      </c>
      <c r="I320">
        <v>155640</v>
      </c>
      <c r="J320" t="s">
        <v>206</v>
      </c>
      <c r="K320">
        <v>2.47057054955803E-2</v>
      </c>
      <c r="L320">
        <v>9.8780490786038004E-3</v>
      </c>
      <c r="M320">
        <v>1.2381823194195E-2</v>
      </c>
      <c r="N320" t="s">
        <v>758</v>
      </c>
      <c r="O320" t="b">
        <v>0</v>
      </c>
      <c r="P320" t="s">
        <v>382</v>
      </c>
      <c r="Q320" t="s">
        <v>382</v>
      </c>
      <c r="R320" t="s">
        <v>382</v>
      </c>
      <c r="X320" t="str">
        <f t="shared" si="36"/>
        <v>grade6_not_apr_march_grade_t8_ra_basic_teacherrelation</v>
      </c>
      <c r="Y320">
        <f t="shared" si="37"/>
        <v>155640</v>
      </c>
      <c r="Z320" t="str">
        <f t="shared" si="38"/>
        <v>teacherrelation ~ relative_age + I(relative_age^2) | 0 | 0 |      school_id</v>
      </c>
      <c r="AA320" t="str">
        <f t="shared" si="39"/>
        <v>0.025</v>
      </c>
      <c r="AB320" t="str">
        <f t="shared" si="40"/>
        <v>0.010</v>
      </c>
      <c r="AC320" t="str">
        <f t="shared" si="41"/>
        <v>NA</v>
      </c>
      <c r="AD320" t="str">
        <f t="shared" si="42"/>
        <v>NA, NA</v>
      </c>
      <c r="AE320" t="str">
        <f t="shared" si="43"/>
        <v>0.025
(0.010)</v>
      </c>
      <c r="AF320" t="str">
        <f t="shared" si="44"/>
        <v>0.025
(0.010, NA)</v>
      </c>
    </row>
    <row r="321" spans="1:32">
      <c r="A321">
        <v>320</v>
      </c>
      <c r="B321">
        <v>3.5459398948826303E-4</v>
      </c>
      <c r="C321">
        <v>3.4127940876638201E-4</v>
      </c>
      <c r="D321">
        <v>0.999037777806567</v>
      </c>
      <c r="E321">
        <v>26.632005685933599</v>
      </c>
      <c r="F321" s="17">
        <v>2.7284611331387198E-12</v>
      </c>
      <c r="G321">
        <v>150158</v>
      </c>
      <c r="H321">
        <v>150158</v>
      </c>
      <c r="I321">
        <v>150161</v>
      </c>
      <c r="J321" t="s">
        <v>206</v>
      </c>
      <c r="K321">
        <v>7.2072034269800106E-2</v>
      </c>
      <c r="L321">
        <v>9.8902132187134693E-3</v>
      </c>
      <c r="M321" s="17">
        <v>3.1644574077962198E-13</v>
      </c>
      <c r="N321" t="s">
        <v>759</v>
      </c>
      <c r="O321" t="b">
        <v>0</v>
      </c>
      <c r="P321" t="s">
        <v>382</v>
      </c>
      <c r="Q321" t="s">
        <v>382</v>
      </c>
      <c r="R321" t="s">
        <v>382</v>
      </c>
      <c r="X321" t="str">
        <f t="shared" si="36"/>
        <v>grade7_not_apr_march_grade_t8_ra_basic_teacherrelation</v>
      </c>
      <c r="Y321">
        <f t="shared" si="37"/>
        <v>150161</v>
      </c>
      <c r="Z321" t="str">
        <f t="shared" si="38"/>
        <v>teacherrelation ~ relative_age + I(relative_age^2) | 0 | 0 |      school_id</v>
      </c>
      <c r="AA321" t="str">
        <f t="shared" si="39"/>
        <v>0.072</v>
      </c>
      <c r="AB321" t="str">
        <f t="shared" si="40"/>
        <v>0.010</v>
      </c>
      <c r="AC321" t="str">
        <f t="shared" si="41"/>
        <v>NA</v>
      </c>
      <c r="AD321" t="str">
        <f t="shared" si="42"/>
        <v>NA, NA</v>
      </c>
      <c r="AE321" t="str">
        <f t="shared" si="43"/>
        <v>0.072
(0.010)</v>
      </c>
      <c r="AF321" t="str">
        <f t="shared" si="44"/>
        <v>0.072
(0.010, NA)</v>
      </c>
    </row>
    <row r="322" spans="1:32">
      <c r="A322">
        <v>321</v>
      </c>
      <c r="B322">
        <v>1.54242960738912E-4</v>
      </c>
      <c r="C322">
        <v>1.4118042390298701E-4</v>
      </c>
      <c r="D322">
        <v>1.00006387326498</v>
      </c>
      <c r="E322">
        <v>11.8080402509274</v>
      </c>
      <c r="F322" s="17">
        <v>7.4512440677159696E-6</v>
      </c>
      <c r="G322">
        <v>153086</v>
      </c>
      <c r="H322">
        <v>153086</v>
      </c>
      <c r="I322">
        <v>153089</v>
      </c>
      <c r="J322" t="s">
        <v>206</v>
      </c>
      <c r="K322">
        <v>4.6894554952011301E-2</v>
      </c>
      <c r="L322">
        <v>1.07195284722805E-2</v>
      </c>
      <c r="M322" s="17">
        <v>1.21608237604948E-5</v>
      </c>
      <c r="N322" t="s">
        <v>760</v>
      </c>
      <c r="O322" t="b">
        <v>0</v>
      </c>
      <c r="P322" t="s">
        <v>382</v>
      </c>
      <c r="Q322" t="s">
        <v>382</v>
      </c>
      <c r="R322" t="s">
        <v>382</v>
      </c>
      <c r="X322" t="str">
        <f t="shared" si="36"/>
        <v>grade8_not_apr_march_grade_t8_ra_basic_teacherrelation</v>
      </c>
      <c r="Y322">
        <f t="shared" si="37"/>
        <v>153089</v>
      </c>
      <c r="Z322" t="str">
        <f t="shared" si="38"/>
        <v>teacherrelation ~ relative_age + I(relative_age^2) | 0 | 0 |      school_id</v>
      </c>
      <c r="AA322" t="str">
        <f t="shared" si="39"/>
        <v>0.047</v>
      </c>
      <c r="AB322" t="str">
        <f t="shared" si="40"/>
        <v>0.011</v>
      </c>
      <c r="AC322" t="str">
        <f t="shared" si="41"/>
        <v>NA</v>
      </c>
      <c r="AD322" t="str">
        <f t="shared" si="42"/>
        <v>NA, NA</v>
      </c>
      <c r="AE322" t="str">
        <f t="shared" si="43"/>
        <v>0.047
(0.011)</v>
      </c>
      <c r="AF322" t="str">
        <f t="shared" si="44"/>
        <v>0.047
(0.011, NA)</v>
      </c>
    </row>
    <row r="323" spans="1:32">
      <c r="A323">
        <v>322</v>
      </c>
      <c r="B323">
        <v>3.2644482668727002E-4</v>
      </c>
      <c r="C323">
        <v>3.13622663328683E-4</v>
      </c>
      <c r="D323">
        <v>0.99941371238886101</v>
      </c>
      <c r="E323">
        <v>25.459418785812801</v>
      </c>
      <c r="F323" s="17">
        <v>8.8088626161203502E-12</v>
      </c>
      <c r="G323">
        <v>155929</v>
      </c>
      <c r="H323">
        <v>155929</v>
      </c>
      <c r="I323">
        <v>155932</v>
      </c>
      <c r="J323" t="s">
        <v>206</v>
      </c>
      <c r="K323">
        <v>6.91403981354662E-2</v>
      </c>
      <c r="L323">
        <v>9.1369175745918199E-3</v>
      </c>
      <c r="M323" s="17">
        <v>3.8151019638794601E-14</v>
      </c>
      <c r="N323" t="s">
        <v>761</v>
      </c>
      <c r="O323" t="b">
        <v>0</v>
      </c>
      <c r="P323" t="s">
        <v>382</v>
      </c>
      <c r="Q323" t="s">
        <v>382</v>
      </c>
      <c r="R323" t="s">
        <v>382</v>
      </c>
      <c r="X323" t="str">
        <f t="shared" ref="X323:X386" si="45">N323</f>
        <v>grade9_not_apr_march_grade_t8_ra_basic_teacherrelation</v>
      </c>
      <c r="Y323">
        <f t="shared" ref="Y323:Y386" si="46">I323</f>
        <v>155932</v>
      </c>
      <c r="Z323" t="str">
        <f t="shared" ref="Z323:Z386" si="47">J323</f>
        <v>teacherrelation ~ relative_age + I(relative_age^2) | 0 | 0 |      school_id</v>
      </c>
      <c r="AA323" t="str">
        <f t="shared" ref="AA323:AA386" si="48">TEXT(K323, "0.000")</f>
        <v>0.069</v>
      </c>
      <c r="AB323" t="str">
        <f t="shared" ref="AB323:AB386" si="49">TEXT(L323, "0.000")</f>
        <v>0.009</v>
      </c>
      <c r="AC323" t="str">
        <f t="shared" ref="AC323:AC386" si="50">+TEXT(Q323,"0.000")</f>
        <v>NA</v>
      </c>
      <c r="AD323" t="str">
        <f t="shared" ref="AD323:AD386" si="51">CONCATENATE(TEXT(Q323,"0.000"),", ",R323,)</f>
        <v>NA, NA</v>
      </c>
      <c r="AE323" t="str">
        <f t="shared" ref="AE323:AE386" si="52">CONCATENATE(AA323,"
(",AB323,")")</f>
        <v>0.069
(0.009)</v>
      </c>
      <c r="AF323" t="str">
        <f t="shared" ref="AF323:AF386" si="53">CONCATENATE(AA323,"
(",AB323,", ",TEXT(Q323,"0.000"),")")</f>
        <v>0.069
(0.009, NA)</v>
      </c>
    </row>
    <row r="324" spans="1:32">
      <c r="A324">
        <v>323</v>
      </c>
      <c r="B324">
        <v>3.2716549679789597E-2</v>
      </c>
      <c r="C324">
        <v>2.7460761278916598E-2</v>
      </c>
      <c r="D324">
        <v>0.98439753873737301</v>
      </c>
      <c r="E324">
        <v>6.2248605127169396</v>
      </c>
      <c r="F324">
        <v>0</v>
      </c>
      <c r="G324">
        <v>132878</v>
      </c>
      <c r="H324">
        <v>132878</v>
      </c>
      <c r="I324">
        <v>133601</v>
      </c>
      <c r="J324" t="s">
        <v>225</v>
      </c>
      <c r="K324">
        <v>2.7561846253581799E-2</v>
      </c>
      <c r="L324">
        <v>8.8332487821539407E-3</v>
      </c>
      <c r="M324">
        <v>1.8070443351294E-3</v>
      </c>
      <c r="N324" t="s">
        <v>463</v>
      </c>
      <c r="O324" t="b">
        <v>0</v>
      </c>
      <c r="P324" t="s">
        <v>382</v>
      </c>
      <c r="Q324" t="s">
        <v>382</v>
      </c>
      <c r="R324" t="s">
        <v>382</v>
      </c>
      <c r="X324" t="str">
        <f t="shared" si="45"/>
        <v>grade4_all_grade_t8_ra_cont_teacherrelation</v>
      </c>
      <c r="Y324">
        <f t="shared" si="46"/>
        <v>133601</v>
      </c>
      <c r="Z324" t="str">
        <f t="shared" si="47"/>
        <v>teacherrelation ~ relative_age + I(relative_age^2) + as.factor(sex) +      as.factor(book) + as.factor(year) | as.factor(school_id) |      0 | school_id</v>
      </c>
      <c r="AA324" t="str">
        <f t="shared" si="48"/>
        <v>0.028</v>
      </c>
      <c r="AB324" t="str">
        <f t="shared" si="49"/>
        <v>0.009</v>
      </c>
      <c r="AC324" t="str">
        <f t="shared" si="50"/>
        <v>NA</v>
      </c>
      <c r="AD324" t="str">
        <f t="shared" si="51"/>
        <v>NA, NA</v>
      </c>
      <c r="AE324" t="str">
        <f t="shared" si="52"/>
        <v>0.028
(0.009)</v>
      </c>
      <c r="AF324" t="str">
        <f t="shared" si="53"/>
        <v>0.028
(0.009, NA)</v>
      </c>
    </row>
    <row r="325" spans="1:32">
      <c r="A325">
        <v>324</v>
      </c>
      <c r="B325">
        <v>3.4822762601303098E-2</v>
      </c>
      <c r="C325">
        <v>2.9644035327879799E-2</v>
      </c>
      <c r="D325">
        <v>0.98434571309965202</v>
      </c>
      <c r="E325">
        <v>6.7241931777348496</v>
      </c>
      <c r="F325">
        <v>0</v>
      </c>
      <c r="G325">
        <v>134748</v>
      </c>
      <c r="H325">
        <v>134748</v>
      </c>
      <c r="I325">
        <v>135472</v>
      </c>
      <c r="J325" t="s">
        <v>225</v>
      </c>
      <c r="K325">
        <v>3.88285719367862E-3</v>
      </c>
      <c r="L325">
        <v>8.5831567554240096E-3</v>
      </c>
      <c r="M325">
        <v>0.65099451900416505</v>
      </c>
      <c r="N325" t="s">
        <v>464</v>
      </c>
      <c r="O325" t="b">
        <v>0</v>
      </c>
      <c r="P325" t="s">
        <v>382</v>
      </c>
      <c r="Q325" t="s">
        <v>382</v>
      </c>
      <c r="R325" t="s">
        <v>382</v>
      </c>
      <c r="X325" t="str">
        <f t="shared" si="45"/>
        <v>grade5_all_grade_t8_ra_cont_teacherrelation</v>
      </c>
      <c r="Y325">
        <f t="shared" si="46"/>
        <v>135472</v>
      </c>
      <c r="Z325" t="str">
        <f t="shared" si="47"/>
        <v>teacherrelation ~ relative_age + I(relative_age^2) + as.factor(sex) +      as.factor(book) + as.factor(year) | as.factor(school_id) |      0 | school_id</v>
      </c>
      <c r="AA325" t="str">
        <f t="shared" si="48"/>
        <v>0.004</v>
      </c>
      <c r="AB325" t="str">
        <f t="shared" si="49"/>
        <v>0.009</v>
      </c>
      <c r="AC325" t="str">
        <f t="shared" si="50"/>
        <v>NA</v>
      </c>
      <c r="AD325" t="str">
        <f t="shared" si="51"/>
        <v>NA, NA</v>
      </c>
      <c r="AE325" t="str">
        <f t="shared" si="52"/>
        <v>0.004
(0.009)</v>
      </c>
      <c r="AF325" t="str">
        <f t="shared" si="53"/>
        <v>0.004
(0.009, NA)</v>
      </c>
    </row>
    <row r="326" spans="1:32">
      <c r="A326">
        <v>325</v>
      </c>
      <c r="B326">
        <v>3.4826992204156401E-2</v>
      </c>
      <c r="C326">
        <v>2.9732394154811999E-2</v>
      </c>
      <c r="D326">
        <v>0.98475750276908502</v>
      </c>
      <c r="E326">
        <v>6.83606279962311</v>
      </c>
      <c r="F326">
        <v>0</v>
      </c>
      <c r="G326">
        <v>137162</v>
      </c>
      <c r="H326">
        <v>137162</v>
      </c>
      <c r="I326">
        <v>137887</v>
      </c>
      <c r="J326" t="s">
        <v>225</v>
      </c>
      <c r="K326">
        <v>1.21777624457682E-2</v>
      </c>
      <c r="L326">
        <v>8.26589674624683E-3</v>
      </c>
      <c r="M326">
        <v>0.14068265703143901</v>
      </c>
      <c r="N326" t="s">
        <v>465</v>
      </c>
      <c r="O326" t="b">
        <v>0</v>
      </c>
      <c r="P326" t="s">
        <v>382</v>
      </c>
      <c r="Q326" t="s">
        <v>382</v>
      </c>
      <c r="R326" t="s">
        <v>382</v>
      </c>
      <c r="X326" t="str">
        <f t="shared" si="45"/>
        <v>grade6_all_grade_t8_ra_cont_teacherrelation</v>
      </c>
      <c r="Y326">
        <f t="shared" si="46"/>
        <v>137887</v>
      </c>
      <c r="Z326" t="str">
        <f t="shared" si="47"/>
        <v>teacherrelation ~ relative_age + I(relative_age^2) + as.factor(sex) +      as.factor(book) + as.factor(year) | as.factor(school_id) |      0 | school_id</v>
      </c>
      <c r="AA326" t="str">
        <f t="shared" si="48"/>
        <v>0.012</v>
      </c>
      <c r="AB326" t="str">
        <f t="shared" si="49"/>
        <v>0.008</v>
      </c>
      <c r="AC326" t="str">
        <f t="shared" si="50"/>
        <v>NA</v>
      </c>
      <c r="AD326" t="str">
        <f t="shared" si="51"/>
        <v>NA, NA</v>
      </c>
      <c r="AE326" t="str">
        <f t="shared" si="52"/>
        <v>0.012
(0.008)</v>
      </c>
      <c r="AF326" t="str">
        <f t="shared" si="53"/>
        <v>0.012
(0.008, NA)</v>
      </c>
    </row>
    <row r="327" spans="1:32">
      <c r="A327">
        <v>326</v>
      </c>
      <c r="B327">
        <v>2.76852463405486E-2</v>
      </c>
      <c r="C327">
        <v>2.4957648942209001E-2</v>
      </c>
      <c r="D327">
        <v>0.98729686647706705</v>
      </c>
      <c r="E327">
        <v>10.1500486682536</v>
      </c>
      <c r="F327">
        <v>0</v>
      </c>
      <c r="G327">
        <v>131895</v>
      </c>
      <c r="H327">
        <v>131895</v>
      </c>
      <c r="I327">
        <v>132266</v>
      </c>
      <c r="J327" t="s">
        <v>225</v>
      </c>
      <c r="K327">
        <v>4.6483965344191601E-2</v>
      </c>
      <c r="L327">
        <v>8.5379126445862905E-3</v>
      </c>
      <c r="M327" s="17">
        <v>5.1975037751839297E-8</v>
      </c>
      <c r="N327" t="s">
        <v>466</v>
      </c>
      <c r="O327" t="b">
        <v>0</v>
      </c>
      <c r="P327" t="s">
        <v>382</v>
      </c>
      <c r="Q327" t="s">
        <v>382</v>
      </c>
      <c r="R327" t="s">
        <v>382</v>
      </c>
      <c r="X327" t="str">
        <f t="shared" si="45"/>
        <v>grade7_all_grade_t8_ra_cont_teacherrelation</v>
      </c>
      <c r="Y327">
        <f t="shared" si="46"/>
        <v>132266</v>
      </c>
      <c r="Z327" t="str">
        <f t="shared" si="47"/>
        <v>teacherrelation ~ relative_age + I(relative_age^2) + as.factor(sex) +      as.factor(book) + as.factor(year) | as.factor(school_id) |      0 | school_id</v>
      </c>
      <c r="AA327" t="str">
        <f t="shared" si="48"/>
        <v>0.046</v>
      </c>
      <c r="AB327" t="str">
        <f t="shared" si="49"/>
        <v>0.009</v>
      </c>
      <c r="AC327" t="str">
        <f t="shared" si="50"/>
        <v>NA</v>
      </c>
      <c r="AD327" t="str">
        <f t="shared" si="51"/>
        <v>NA, NA</v>
      </c>
      <c r="AE327" t="str">
        <f t="shared" si="52"/>
        <v>0.046
(0.009)</v>
      </c>
      <c r="AF327" t="str">
        <f t="shared" si="53"/>
        <v>0.046
(0.009, NA)</v>
      </c>
    </row>
    <row r="328" spans="1:32">
      <c r="A328">
        <v>327</v>
      </c>
      <c r="B328">
        <v>2.7910991829025199E-2</v>
      </c>
      <c r="C328">
        <v>2.5222813134102601E-2</v>
      </c>
      <c r="D328">
        <v>0.98720197832208401</v>
      </c>
      <c r="E328">
        <v>10.3828632678857</v>
      </c>
      <c r="F328">
        <v>0</v>
      </c>
      <c r="G328">
        <v>133798</v>
      </c>
      <c r="H328">
        <v>133798</v>
      </c>
      <c r="I328">
        <v>134169</v>
      </c>
      <c r="J328" t="s">
        <v>225</v>
      </c>
      <c r="K328">
        <v>4.6867857791370801E-2</v>
      </c>
      <c r="L328">
        <v>8.9727269355805196E-3</v>
      </c>
      <c r="M328" s="17">
        <v>1.75697402809978E-7</v>
      </c>
      <c r="N328" t="s">
        <v>467</v>
      </c>
      <c r="O328" t="b">
        <v>0</v>
      </c>
      <c r="P328" t="s">
        <v>382</v>
      </c>
      <c r="Q328" t="s">
        <v>382</v>
      </c>
      <c r="R328" t="s">
        <v>382</v>
      </c>
      <c r="X328" t="str">
        <f t="shared" si="45"/>
        <v>grade8_all_grade_t8_ra_cont_teacherrelation</v>
      </c>
      <c r="Y328">
        <f t="shared" si="46"/>
        <v>134169</v>
      </c>
      <c r="Z328" t="str">
        <f t="shared" si="47"/>
        <v>teacherrelation ~ relative_age + I(relative_age^2) + as.factor(sex) +      as.factor(book) + as.factor(year) | as.factor(school_id) |      0 | school_id</v>
      </c>
      <c r="AA328" t="str">
        <f t="shared" si="48"/>
        <v>0.047</v>
      </c>
      <c r="AB328" t="str">
        <f t="shared" si="49"/>
        <v>0.009</v>
      </c>
      <c r="AC328" t="str">
        <f t="shared" si="50"/>
        <v>NA</v>
      </c>
      <c r="AD328" t="str">
        <f t="shared" si="51"/>
        <v>NA, NA</v>
      </c>
      <c r="AE328" t="str">
        <f t="shared" si="52"/>
        <v>0.047
(0.009)</v>
      </c>
      <c r="AF328" t="str">
        <f t="shared" si="53"/>
        <v>0.047
(0.009, NA)</v>
      </c>
    </row>
    <row r="329" spans="1:32">
      <c r="A329">
        <v>328</v>
      </c>
      <c r="B329">
        <v>2.7241145353711901E-2</v>
      </c>
      <c r="C329">
        <v>2.4627443215805098E-2</v>
      </c>
      <c r="D329">
        <v>0.98740072705973103</v>
      </c>
      <c r="E329">
        <v>10.4224368028139</v>
      </c>
      <c r="F329">
        <v>0</v>
      </c>
      <c r="G329">
        <v>136961</v>
      </c>
      <c r="H329">
        <v>136961</v>
      </c>
      <c r="I329">
        <v>137330</v>
      </c>
      <c r="J329" t="s">
        <v>225</v>
      </c>
      <c r="K329">
        <v>6.4249584008238395E-2</v>
      </c>
      <c r="L329">
        <v>8.2398885766647705E-3</v>
      </c>
      <c r="M329" s="17">
        <v>6.32031643014492E-15</v>
      </c>
      <c r="N329" t="s">
        <v>468</v>
      </c>
      <c r="O329" t="b">
        <v>0</v>
      </c>
      <c r="P329" t="s">
        <v>382</v>
      </c>
      <c r="Q329" t="s">
        <v>382</v>
      </c>
      <c r="R329" t="s">
        <v>382</v>
      </c>
      <c r="X329" t="str">
        <f t="shared" si="45"/>
        <v>grade9_all_grade_t8_ra_cont_teacherrelation</v>
      </c>
      <c r="Y329">
        <f t="shared" si="46"/>
        <v>137330</v>
      </c>
      <c r="Z329" t="str">
        <f t="shared" si="47"/>
        <v>teacherrelation ~ relative_age + I(relative_age^2) + as.factor(sex) +      as.factor(book) + as.factor(year) | as.factor(school_id) |      0 | school_id</v>
      </c>
      <c r="AA329" t="str">
        <f t="shared" si="48"/>
        <v>0.064</v>
      </c>
      <c r="AB329" t="str">
        <f t="shared" si="49"/>
        <v>0.008</v>
      </c>
      <c r="AC329" t="str">
        <f t="shared" si="50"/>
        <v>NA</v>
      </c>
      <c r="AD329" t="str">
        <f t="shared" si="51"/>
        <v>NA, NA</v>
      </c>
      <c r="AE329" t="str">
        <f t="shared" si="52"/>
        <v>0.064
(0.008)</v>
      </c>
      <c r="AF329" t="str">
        <f t="shared" si="53"/>
        <v>0.064
(0.008, NA)</v>
      </c>
    </row>
    <row r="330" spans="1:32">
      <c r="A330">
        <v>329</v>
      </c>
      <c r="B330">
        <v>3.3731204685781203E-2</v>
      </c>
      <c r="C330">
        <v>2.7453965640829699E-2</v>
      </c>
      <c r="D330">
        <v>0.98740374429755096</v>
      </c>
      <c r="E330">
        <v>5.3735733885918604</v>
      </c>
      <c r="F330">
        <v>0</v>
      </c>
      <c r="G330">
        <v>111139</v>
      </c>
      <c r="H330">
        <v>111139</v>
      </c>
      <c r="I330">
        <v>111862</v>
      </c>
      <c r="J330" t="s">
        <v>225</v>
      </c>
      <c r="K330">
        <v>3.2885510250438399E-2</v>
      </c>
      <c r="L330">
        <v>1.1573617614207801E-2</v>
      </c>
      <c r="M330">
        <v>4.4913098351454604E-3</v>
      </c>
      <c r="N330" t="s">
        <v>762</v>
      </c>
      <c r="O330" t="b">
        <v>0</v>
      </c>
      <c r="P330" t="s">
        <v>382</v>
      </c>
      <c r="Q330" t="s">
        <v>382</v>
      </c>
      <c r="R330" t="s">
        <v>382</v>
      </c>
      <c r="X330" t="str">
        <f t="shared" si="45"/>
        <v>grade4_not_apr_march_grade_t8_ra_cont_teacherrelation</v>
      </c>
      <c r="Y330">
        <f t="shared" si="46"/>
        <v>111862</v>
      </c>
      <c r="Z330" t="str">
        <f t="shared" si="47"/>
        <v>teacherrelation ~ relative_age + I(relative_age^2) + as.factor(sex) +      as.factor(book) + as.factor(year) | as.factor(school_id) |      0 | school_id</v>
      </c>
      <c r="AA330" t="str">
        <f t="shared" si="48"/>
        <v>0.033</v>
      </c>
      <c r="AB330" t="str">
        <f t="shared" si="49"/>
        <v>0.012</v>
      </c>
      <c r="AC330" t="str">
        <f t="shared" si="50"/>
        <v>NA</v>
      </c>
      <c r="AD330" t="str">
        <f t="shared" si="51"/>
        <v>NA, NA</v>
      </c>
      <c r="AE330" t="str">
        <f t="shared" si="52"/>
        <v>0.033
(0.012)</v>
      </c>
      <c r="AF330" t="str">
        <f t="shared" si="53"/>
        <v>0.033
(0.012, NA)</v>
      </c>
    </row>
    <row r="331" spans="1:32">
      <c r="A331">
        <v>330</v>
      </c>
      <c r="B331">
        <v>3.60705941508958E-2</v>
      </c>
      <c r="C331">
        <v>2.9878108075094601E-2</v>
      </c>
      <c r="D331">
        <v>0.98464874572729599</v>
      </c>
      <c r="E331">
        <v>5.8248970945370298</v>
      </c>
      <c r="F331">
        <v>0</v>
      </c>
      <c r="G331">
        <v>112543</v>
      </c>
      <c r="H331">
        <v>112543</v>
      </c>
      <c r="I331">
        <v>113267</v>
      </c>
      <c r="J331" t="s">
        <v>225</v>
      </c>
      <c r="K331">
        <v>6.7771093809307799E-3</v>
      </c>
      <c r="L331">
        <v>1.1463617442321701E-2</v>
      </c>
      <c r="M331">
        <v>0.55439701538583497</v>
      </c>
      <c r="N331" t="s">
        <v>763</v>
      </c>
      <c r="O331" t="b">
        <v>0</v>
      </c>
      <c r="P331" t="s">
        <v>382</v>
      </c>
      <c r="Q331" t="s">
        <v>382</v>
      </c>
      <c r="R331" t="s">
        <v>382</v>
      </c>
      <c r="X331" t="str">
        <f t="shared" si="45"/>
        <v>grade5_not_apr_march_grade_t8_ra_cont_teacherrelation</v>
      </c>
      <c r="Y331">
        <f t="shared" si="46"/>
        <v>113267</v>
      </c>
      <c r="Z331" t="str">
        <f t="shared" si="47"/>
        <v>teacherrelation ~ relative_age + I(relative_age^2) + as.factor(sex) +      as.factor(book) + as.factor(year) | as.factor(school_id) |      0 | school_id</v>
      </c>
      <c r="AA331" t="str">
        <f t="shared" si="48"/>
        <v>0.007</v>
      </c>
      <c r="AB331" t="str">
        <f t="shared" si="49"/>
        <v>0.011</v>
      </c>
      <c r="AC331" t="str">
        <f t="shared" si="50"/>
        <v>NA</v>
      </c>
      <c r="AD331" t="str">
        <f t="shared" si="51"/>
        <v>NA, NA</v>
      </c>
      <c r="AE331" t="str">
        <f t="shared" si="52"/>
        <v>0.007
(0.011)</v>
      </c>
      <c r="AF331" t="str">
        <f t="shared" si="53"/>
        <v>0.007
(0.011, NA)</v>
      </c>
    </row>
    <row r="332" spans="1:32">
      <c r="A332">
        <v>331</v>
      </c>
      <c r="B332">
        <v>3.5936078699918599E-2</v>
      </c>
      <c r="C332">
        <v>2.98513764567051E-2</v>
      </c>
      <c r="D332">
        <v>0.98443440348052003</v>
      </c>
      <c r="E332">
        <v>5.9059716093749302</v>
      </c>
      <c r="F332">
        <v>0</v>
      </c>
      <c r="G332">
        <v>114711</v>
      </c>
      <c r="H332">
        <v>114711</v>
      </c>
      <c r="I332">
        <v>115436</v>
      </c>
      <c r="J332" t="s">
        <v>225</v>
      </c>
      <c r="K332">
        <v>2.0652611954166299E-2</v>
      </c>
      <c r="L332">
        <v>1.09094204594704E-2</v>
      </c>
      <c r="M332">
        <v>5.8344717432765897E-2</v>
      </c>
      <c r="N332" t="s">
        <v>764</v>
      </c>
      <c r="O332" t="b">
        <v>0</v>
      </c>
      <c r="P332" t="s">
        <v>382</v>
      </c>
      <c r="Q332" t="s">
        <v>382</v>
      </c>
      <c r="R332" t="s">
        <v>382</v>
      </c>
      <c r="X332" t="str">
        <f t="shared" si="45"/>
        <v>grade6_not_apr_march_grade_t8_ra_cont_teacherrelation</v>
      </c>
      <c r="Y332">
        <f t="shared" si="46"/>
        <v>115436</v>
      </c>
      <c r="Z332" t="str">
        <f t="shared" si="47"/>
        <v>teacherrelation ~ relative_age + I(relative_age^2) + as.factor(sex) +      as.factor(book) + as.factor(year) | as.factor(school_id) |      0 | school_id</v>
      </c>
      <c r="AA332" t="str">
        <f t="shared" si="48"/>
        <v>0.021</v>
      </c>
      <c r="AB332" t="str">
        <f t="shared" si="49"/>
        <v>0.011</v>
      </c>
      <c r="AC332" t="str">
        <f t="shared" si="50"/>
        <v>NA</v>
      </c>
      <c r="AD332" t="str">
        <f t="shared" si="51"/>
        <v>NA, NA</v>
      </c>
      <c r="AE332" t="str">
        <f t="shared" si="52"/>
        <v>0.021
(0.011)</v>
      </c>
      <c r="AF332" t="str">
        <f t="shared" si="53"/>
        <v>0.021
(0.011, NA)</v>
      </c>
    </row>
    <row r="333" spans="1:32">
      <c r="A333">
        <v>332</v>
      </c>
      <c r="B333">
        <v>2.7872481005095599E-2</v>
      </c>
      <c r="C333">
        <v>2.4615330031373599E-2</v>
      </c>
      <c r="D333">
        <v>0.98655819140899803</v>
      </c>
      <c r="E333">
        <v>8.5573193351997894</v>
      </c>
      <c r="F333">
        <v>0</v>
      </c>
      <c r="G333">
        <v>110430</v>
      </c>
      <c r="H333">
        <v>110430</v>
      </c>
      <c r="I333">
        <v>110801</v>
      </c>
      <c r="J333" t="s">
        <v>225</v>
      </c>
      <c r="K333">
        <v>5.7312928899510202E-2</v>
      </c>
      <c r="L333">
        <v>1.09827581779849E-2</v>
      </c>
      <c r="M333" s="17">
        <v>1.8043070645053399E-7</v>
      </c>
      <c r="N333" t="s">
        <v>765</v>
      </c>
      <c r="O333" t="b">
        <v>0</v>
      </c>
      <c r="P333" t="s">
        <v>382</v>
      </c>
      <c r="Q333" t="s">
        <v>382</v>
      </c>
      <c r="R333" t="s">
        <v>382</v>
      </c>
      <c r="X333" t="str">
        <f t="shared" si="45"/>
        <v>grade7_not_apr_march_grade_t8_ra_cont_teacherrelation</v>
      </c>
      <c r="Y333">
        <f t="shared" si="46"/>
        <v>110801</v>
      </c>
      <c r="Z333" t="str">
        <f t="shared" si="47"/>
        <v>teacherrelation ~ relative_age + I(relative_age^2) + as.factor(sex) +      as.factor(book) + as.factor(year) | as.factor(school_id) |      0 | school_id</v>
      </c>
      <c r="AA333" t="str">
        <f t="shared" si="48"/>
        <v>0.057</v>
      </c>
      <c r="AB333" t="str">
        <f t="shared" si="49"/>
        <v>0.011</v>
      </c>
      <c r="AC333" t="str">
        <f t="shared" si="50"/>
        <v>NA</v>
      </c>
      <c r="AD333" t="str">
        <f t="shared" si="51"/>
        <v>NA, NA</v>
      </c>
      <c r="AE333" t="str">
        <f t="shared" si="52"/>
        <v>0.057
(0.011)</v>
      </c>
      <c r="AF333" t="str">
        <f t="shared" si="53"/>
        <v>0.057
(0.011, NA)</v>
      </c>
    </row>
    <row r="334" spans="1:32">
      <c r="A334">
        <v>333</v>
      </c>
      <c r="B334">
        <v>2.8481273620777899E-2</v>
      </c>
      <c r="C334">
        <v>2.5278997235855499E-2</v>
      </c>
      <c r="D334">
        <v>0.98742047482658002</v>
      </c>
      <c r="E334">
        <v>8.89407102862166</v>
      </c>
      <c r="F334">
        <v>0</v>
      </c>
      <c r="G334">
        <v>112252</v>
      </c>
      <c r="H334">
        <v>112252</v>
      </c>
      <c r="I334">
        <v>112623</v>
      </c>
      <c r="J334" t="s">
        <v>225</v>
      </c>
      <c r="K334">
        <v>5.6952481574743301E-2</v>
      </c>
      <c r="L334">
        <v>1.27118953496352E-2</v>
      </c>
      <c r="M334" s="17">
        <v>7.4555318951009903E-6</v>
      </c>
      <c r="N334" t="s">
        <v>766</v>
      </c>
      <c r="O334" t="b">
        <v>0</v>
      </c>
      <c r="P334" t="s">
        <v>382</v>
      </c>
      <c r="Q334" t="s">
        <v>382</v>
      </c>
      <c r="R334" t="s">
        <v>382</v>
      </c>
      <c r="X334" t="str">
        <f t="shared" si="45"/>
        <v>grade8_not_apr_march_grade_t8_ra_cont_teacherrelation</v>
      </c>
      <c r="Y334">
        <f t="shared" si="46"/>
        <v>112623</v>
      </c>
      <c r="Z334" t="str">
        <f t="shared" si="47"/>
        <v>teacherrelation ~ relative_age + I(relative_age^2) + as.factor(sex) +      as.factor(book) + as.factor(year) | as.factor(school_id) |      0 | school_id</v>
      </c>
      <c r="AA334" t="str">
        <f t="shared" si="48"/>
        <v>0.057</v>
      </c>
      <c r="AB334" t="str">
        <f t="shared" si="49"/>
        <v>0.013</v>
      </c>
      <c r="AC334" t="str">
        <f t="shared" si="50"/>
        <v>NA</v>
      </c>
      <c r="AD334" t="str">
        <f t="shared" si="51"/>
        <v>NA, NA</v>
      </c>
      <c r="AE334" t="str">
        <f t="shared" si="52"/>
        <v>0.057
(0.013)</v>
      </c>
      <c r="AF334" t="str">
        <f t="shared" si="53"/>
        <v>0.057
(0.013, NA)</v>
      </c>
    </row>
    <row r="335" spans="1:32">
      <c r="A335">
        <v>334</v>
      </c>
      <c r="B335">
        <v>2.7854693803215501E-2</v>
      </c>
      <c r="C335">
        <v>2.4742015349852001E-2</v>
      </c>
      <c r="D335">
        <v>0.98710986830876002</v>
      </c>
      <c r="E335">
        <v>8.9487861404755904</v>
      </c>
      <c r="F335">
        <v>0</v>
      </c>
      <c r="G335">
        <v>114933</v>
      </c>
      <c r="H335">
        <v>114933</v>
      </c>
      <c r="I335">
        <v>115302</v>
      </c>
      <c r="J335" t="s">
        <v>225</v>
      </c>
      <c r="K335">
        <v>7.1041687223235006E-2</v>
      </c>
      <c r="L335">
        <v>1.07903098880226E-2</v>
      </c>
      <c r="M335" s="17">
        <v>4.5844665575991702E-11</v>
      </c>
      <c r="N335" t="s">
        <v>767</v>
      </c>
      <c r="O335" t="b">
        <v>0</v>
      </c>
      <c r="P335" t="s">
        <v>382</v>
      </c>
      <c r="Q335" t="s">
        <v>382</v>
      </c>
      <c r="R335" t="s">
        <v>382</v>
      </c>
      <c r="X335" t="str">
        <f t="shared" si="45"/>
        <v>grade9_not_apr_march_grade_t8_ra_cont_teacherrelation</v>
      </c>
      <c r="Y335">
        <f t="shared" si="46"/>
        <v>115302</v>
      </c>
      <c r="Z335" t="str">
        <f t="shared" si="47"/>
        <v>teacherrelation ~ relative_age + I(relative_age^2) + as.factor(sex) +      as.factor(book) + as.factor(year) | as.factor(school_id) |      0 | school_id</v>
      </c>
      <c r="AA335" t="str">
        <f t="shared" si="48"/>
        <v>0.071</v>
      </c>
      <c r="AB335" t="str">
        <f t="shared" si="49"/>
        <v>0.011</v>
      </c>
      <c r="AC335" t="str">
        <f t="shared" si="50"/>
        <v>NA</v>
      </c>
      <c r="AD335" t="str">
        <f t="shared" si="51"/>
        <v>NA, NA</v>
      </c>
      <c r="AE335" t="str">
        <f t="shared" si="52"/>
        <v>0.071
(0.011)</v>
      </c>
      <c r="AF335" t="str">
        <f t="shared" si="53"/>
        <v>0.071
(0.011, NA)</v>
      </c>
    </row>
    <row r="336" spans="1:32">
      <c r="A336">
        <v>335</v>
      </c>
      <c r="B336">
        <v>1.39649167214317E-3</v>
      </c>
      <c r="C336">
        <v>1.38537210876954E-3</v>
      </c>
      <c r="D336">
        <v>0.99929872838193401</v>
      </c>
      <c r="E336">
        <v>125.588714702687</v>
      </c>
      <c r="F336" s="17">
        <v>3.13051665961233E-55</v>
      </c>
      <c r="G336">
        <v>179612</v>
      </c>
      <c r="H336">
        <v>179612</v>
      </c>
      <c r="I336">
        <v>179615</v>
      </c>
      <c r="J336" t="s">
        <v>207</v>
      </c>
      <c r="K336">
        <v>0.12004288564993899</v>
      </c>
      <c r="L336">
        <v>7.9017719768843201E-3</v>
      </c>
      <c r="M336" s="17">
        <v>4.0018486717928604E-52</v>
      </c>
      <c r="N336" t="s">
        <v>469</v>
      </c>
      <c r="O336" t="b">
        <v>0</v>
      </c>
      <c r="P336" t="s">
        <v>382</v>
      </c>
      <c r="Q336" t="s">
        <v>382</v>
      </c>
      <c r="R336" t="s">
        <v>382</v>
      </c>
      <c r="X336" t="str">
        <f t="shared" si="45"/>
        <v>grade4_all_grade_t8_ra_basic_zfriendrelation</v>
      </c>
      <c r="Y336">
        <f t="shared" si="46"/>
        <v>179615</v>
      </c>
      <c r="Z336" t="str">
        <f t="shared" si="47"/>
        <v>zfriendrelation ~ relative_age + I(relative_age^2) | 0 | 0 |      school_id</v>
      </c>
      <c r="AA336" t="str">
        <f t="shared" si="48"/>
        <v>0.120</v>
      </c>
      <c r="AB336" t="str">
        <f t="shared" si="49"/>
        <v>0.008</v>
      </c>
      <c r="AC336" t="str">
        <f t="shared" si="50"/>
        <v>NA</v>
      </c>
      <c r="AD336" t="str">
        <f t="shared" si="51"/>
        <v>NA, NA</v>
      </c>
      <c r="AE336" t="str">
        <f t="shared" si="52"/>
        <v>0.120
(0.008)</v>
      </c>
      <c r="AF336" t="str">
        <f t="shared" si="53"/>
        <v>0.120
(0.008, NA)</v>
      </c>
    </row>
    <row r="337" spans="1:32">
      <c r="A337">
        <v>336</v>
      </c>
      <c r="B337">
        <v>1.2000532212993601E-3</v>
      </c>
      <c r="C337">
        <v>1.18908493087488E-3</v>
      </c>
      <c r="D337">
        <v>0.99939704954210595</v>
      </c>
      <c r="E337">
        <v>109.411145662371</v>
      </c>
      <c r="F337" s="17">
        <v>3.2498689648297701E-48</v>
      </c>
      <c r="G337">
        <v>182125</v>
      </c>
      <c r="H337">
        <v>182125</v>
      </c>
      <c r="I337">
        <v>182128</v>
      </c>
      <c r="J337" t="s">
        <v>207</v>
      </c>
      <c r="K337">
        <v>0.111197789068171</v>
      </c>
      <c r="L337">
        <v>7.1510842985634503E-3</v>
      </c>
      <c r="M337" s="17">
        <v>1.5965278014490599E-54</v>
      </c>
      <c r="N337" t="s">
        <v>470</v>
      </c>
      <c r="O337" t="b">
        <v>0</v>
      </c>
      <c r="P337" t="s">
        <v>382</v>
      </c>
      <c r="Q337" t="s">
        <v>382</v>
      </c>
      <c r="R337" t="s">
        <v>382</v>
      </c>
      <c r="X337" t="str">
        <f t="shared" si="45"/>
        <v>grade5_all_grade_t8_ra_basic_zfriendrelation</v>
      </c>
      <c r="Y337">
        <f t="shared" si="46"/>
        <v>182128</v>
      </c>
      <c r="Z337" t="str">
        <f t="shared" si="47"/>
        <v>zfriendrelation ~ relative_age + I(relative_age^2) | 0 | 0 |      school_id</v>
      </c>
      <c r="AA337" t="str">
        <f t="shared" si="48"/>
        <v>0.111</v>
      </c>
      <c r="AB337" t="str">
        <f t="shared" si="49"/>
        <v>0.007</v>
      </c>
      <c r="AC337" t="str">
        <f t="shared" si="50"/>
        <v>NA</v>
      </c>
      <c r="AD337" t="str">
        <f t="shared" si="51"/>
        <v>NA, NA</v>
      </c>
      <c r="AE337" t="str">
        <f t="shared" si="52"/>
        <v>0.111
(0.007)</v>
      </c>
      <c r="AF337" t="str">
        <f t="shared" si="53"/>
        <v>0.111
(0.007, NA)</v>
      </c>
    </row>
    <row r="338" spans="1:32">
      <c r="A338">
        <v>337</v>
      </c>
      <c r="B338">
        <v>1.3879152009378601E-3</v>
      </c>
      <c r="C338">
        <v>1.3771764550868401E-3</v>
      </c>
      <c r="D338">
        <v>0.99930311488880696</v>
      </c>
      <c r="E338">
        <v>129.243695697898</v>
      </c>
      <c r="F338" s="17">
        <v>8.1123352235577597E-57</v>
      </c>
      <c r="G338">
        <v>185983</v>
      </c>
      <c r="H338">
        <v>185983</v>
      </c>
      <c r="I338">
        <v>185986</v>
      </c>
      <c r="J338" t="s">
        <v>207</v>
      </c>
      <c r="K338">
        <v>0.119321634703395</v>
      </c>
      <c r="L338">
        <v>7.6089290578659303E-3</v>
      </c>
      <c r="M338" s="17">
        <v>2.01491953455998E-55</v>
      </c>
      <c r="N338" t="s">
        <v>471</v>
      </c>
      <c r="O338" t="b">
        <v>0</v>
      </c>
      <c r="P338" t="s">
        <v>382</v>
      </c>
      <c r="Q338" t="s">
        <v>382</v>
      </c>
      <c r="R338" t="s">
        <v>382</v>
      </c>
      <c r="X338" t="str">
        <f t="shared" si="45"/>
        <v>grade6_all_grade_t8_ra_basic_zfriendrelation</v>
      </c>
      <c r="Y338">
        <f t="shared" si="46"/>
        <v>185986</v>
      </c>
      <c r="Z338" t="str">
        <f t="shared" si="47"/>
        <v>zfriendrelation ~ relative_age + I(relative_age^2) | 0 | 0 |      school_id</v>
      </c>
      <c r="AA338" t="str">
        <f t="shared" si="48"/>
        <v>0.119</v>
      </c>
      <c r="AB338" t="str">
        <f t="shared" si="49"/>
        <v>0.008</v>
      </c>
      <c r="AC338" t="str">
        <f t="shared" si="50"/>
        <v>NA</v>
      </c>
      <c r="AD338" t="str">
        <f t="shared" si="51"/>
        <v>NA, NA</v>
      </c>
      <c r="AE338" t="str">
        <f t="shared" si="52"/>
        <v>0.119
(0.008)</v>
      </c>
      <c r="AF338" t="str">
        <f t="shared" si="53"/>
        <v>0.119
(0.008, NA)</v>
      </c>
    </row>
    <row r="339" spans="1:32">
      <c r="A339">
        <v>338</v>
      </c>
      <c r="B339">
        <v>7.9021706563572403E-4</v>
      </c>
      <c r="C339">
        <v>7.7906604191058104E-4</v>
      </c>
      <c r="D339">
        <v>0.99960202451912905</v>
      </c>
      <c r="E339">
        <v>70.864979316432098</v>
      </c>
      <c r="F339" s="17">
        <v>1.7214471485205E-31</v>
      </c>
      <c r="G339">
        <v>179214</v>
      </c>
      <c r="H339">
        <v>179214</v>
      </c>
      <c r="I339">
        <v>179217</v>
      </c>
      <c r="J339" t="s">
        <v>207</v>
      </c>
      <c r="K339">
        <v>9.0378321975497597E-2</v>
      </c>
      <c r="L339">
        <v>8.4038023878091894E-3</v>
      </c>
      <c r="M339" s="17">
        <v>5.6466283054662199E-27</v>
      </c>
      <c r="N339" t="s">
        <v>472</v>
      </c>
      <c r="O339" t="b">
        <v>0</v>
      </c>
      <c r="P339" t="s">
        <v>382</v>
      </c>
      <c r="Q339" t="s">
        <v>382</v>
      </c>
      <c r="R339" t="s">
        <v>382</v>
      </c>
      <c r="X339" t="str">
        <f t="shared" si="45"/>
        <v>grade7_all_grade_t8_ra_basic_zfriendrelation</v>
      </c>
      <c r="Y339">
        <f t="shared" si="46"/>
        <v>179217</v>
      </c>
      <c r="Z339" t="str">
        <f t="shared" si="47"/>
        <v>zfriendrelation ~ relative_age + I(relative_age^2) | 0 | 0 |      school_id</v>
      </c>
      <c r="AA339" t="str">
        <f t="shared" si="48"/>
        <v>0.090</v>
      </c>
      <c r="AB339" t="str">
        <f t="shared" si="49"/>
        <v>0.008</v>
      </c>
      <c r="AC339" t="str">
        <f t="shared" si="50"/>
        <v>NA</v>
      </c>
      <c r="AD339" t="str">
        <f t="shared" si="51"/>
        <v>NA, NA</v>
      </c>
      <c r="AE339" t="str">
        <f t="shared" si="52"/>
        <v>0.090
(0.008)</v>
      </c>
      <c r="AF339" t="str">
        <f t="shared" si="53"/>
        <v>0.090
(0.008, NA)</v>
      </c>
    </row>
    <row r="340" spans="1:32">
      <c r="A340">
        <v>339</v>
      </c>
      <c r="B340">
        <v>1.01600075359155E-3</v>
      </c>
      <c r="C340">
        <v>1.00505448322585E-3</v>
      </c>
      <c r="D340">
        <v>0.99948913256277205</v>
      </c>
      <c r="E340">
        <v>92.817070988719493</v>
      </c>
      <c r="F340" s="17">
        <v>5.1350260053910698E-41</v>
      </c>
      <c r="G340">
        <v>182525</v>
      </c>
      <c r="H340">
        <v>182525</v>
      </c>
      <c r="I340">
        <v>182528</v>
      </c>
      <c r="J340" t="s">
        <v>207</v>
      </c>
      <c r="K340">
        <v>0.10238625297783301</v>
      </c>
      <c r="L340">
        <v>7.8119936788886603E-3</v>
      </c>
      <c r="M340" s="17">
        <v>3.03065823064983E-39</v>
      </c>
      <c r="N340" t="s">
        <v>473</v>
      </c>
      <c r="O340" t="b">
        <v>0</v>
      </c>
      <c r="P340" t="s">
        <v>382</v>
      </c>
      <c r="Q340" t="s">
        <v>382</v>
      </c>
      <c r="R340" t="s">
        <v>382</v>
      </c>
      <c r="X340" t="str">
        <f t="shared" si="45"/>
        <v>grade8_all_grade_t8_ra_basic_zfriendrelation</v>
      </c>
      <c r="Y340">
        <f t="shared" si="46"/>
        <v>182528</v>
      </c>
      <c r="Z340" t="str">
        <f t="shared" si="47"/>
        <v>zfriendrelation ~ relative_age + I(relative_age^2) | 0 | 0 |      school_id</v>
      </c>
      <c r="AA340" t="str">
        <f t="shared" si="48"/>
        <v>0.102</v>
      </c>
      <c r="AB340" t="str">
        <f t="shared" si="49"/>
        <v>0.008</v>
      </c>
      <c r="AC340" t="str">
        <f t="shared" si="50"/>
        <v>NA</v>
      </c>
      <c r="AD340" t="str">
        <f t="shared" si="51"/>
        <v>NA, NA</v>
      </c>
      <c r="AE340" t="str">
        <f t="shared" si="52"/>
        <v>0.102
(0.008)</v>
      </c>
      <c r="AF340" t="str">
        <f t="shared" si="53"/>
        <v>0.102
(0.008, NA)</v>
      </c>
    </row>
    <row r="341" spans="1:32">
      <c r="A341">
        <v>340</v>
      </c>
      <c r="B341">
        <v>8.7443789325137298E-4</v>
      </c>
      <c r="C341">
        <v>8.6367325197800305E-4</v>
      </c>
      <c r="D341">
        <v>0.99955999309025101</v>
      </c>
      <c r="E341">
        <v>81.232422989895795</v>
      </c>
      <c r="F341" s="17">
        <v>5.4530062882291801E-36</v>
      </c>
      <c r="G341">
        <v>185631</v>
      </c>
      <c r="H341">
        <v>185631</v>
      </c>
      <c r="I341">
        <v>185634</v>
      </c>
      <c r="J341" t="s">
        <v>207</v>
      </c>
      <c r="K341">
        <v>9.53047472625006E-2</v>
      </c>
      <c r="L341">
        <v>7.4896741066338797E-3</v>
      </c>
      <c r="M341" s="17">
        <v>4.30471257788627E-37</v>
      </c>
      <c r="N341" t="s">
        <v>474</v>
      </c>
      <c r="O341" t="b">
        <v>0</v>
      </c>
      <c r="P341" t="s">
        <v>382</v>
      </c>
      <c r="Q341" t="s">
        <v>382</v>
      </c>
      <c r="R341" t="s">
        <v>382</v>
      </c>
      <c r="X341" t="str">
        <f t="shared" si="45"/>
        <v>grade9_all_grade_t8_ra_basic_zfriendrelation</v>
      </c>
      <c r="Y341">
        <f t="shared" si="46"/>
        <v>185634</v>
      </c>
      <c r="Z341" t="str">
        <f t="shared" si="47"/>
        <v>zfriendrelation ~ relative_age + I(relative_age^2) | 0 | 0 |      school_id</v>
      </c>
      <c r="AA341" t="str">
        <f t="shared" si="48"/>
        <v>0.095</v>
      </c>
      <c r="AB341" t="str">
        <f t="shared" si="49"/>
        <v>0.007</v>
      </c>
      <c r="AC341" t="str">
        <f t="shared" si="50"/>
        <v>NA</v>
      </c>
      <c r="AD341" t="str">
        <f t="shared" si="51"/>
        <v>NA, NA</v>
      </c>
      <c r="AE341" t="str">
        <f t="shared" si="52"/>
        <v>0.095
(0.007)</v>
      </c>
      <c r="AF341" t="str">
        <f t="shared" si="53"/>
        <v>0.095
(0.007, NA)</v>
      </c>
    </row>
    <row r="342" spans="1:32">
      <c r="A342">
        <v>341</v>
      </c>
      <c r="B342">
        <v>1.0706334668559899E-3</v>
      </c>
      <c r="C342">
        <v>1.05734019757797E-3</v>
      </c>
      <c r="D342">
        <v>0.99859372628590404</v>
      </c>
      <c r="E342">
        <v>80.539515484309007</v>
      </c>
      <c r="F342" s="17">
        <v>1.09866116474502E-35</v>
      </c>
      <c r="G342">
        <v>150291</v>
      </c>
      <c r="H342">
        <v>150291</v>
      </c>
      <c r="I342">
        <v>150294</v>
      </c>
      <c r="J342" t="s">
        <v>207</v>
      </c>
      <c r="K342">
        <v>0.12589674728738001</v>
      </c>
      <c r="L342">
        <v>1.01472167129813E-2</v>
      </c>
      <c r="M342" s="17">
        <v>2.3939030117771801E-35</v>
      </c>
      <c r="N342" t="s">
        <v>768</v>
      </c>
      <c r="O342" t="b">
        <v>0</v>
      </c>
      <c r="P342" t="s">
        <v>382</v>
      </c>
      <c r="Q342" t="s">
        <v>382</v>
      </c>
      <c r="R342" t="s">
        <v>382</v>
      </c>
      <c r="X342" t="str">
        <f t="shared" si="45"/>
        <v>grade4_not_apr_march_grade_t8_ra_basic_zfriendrelation</v>
      </c>
      <c r="Y342">
        <f t="shared" si="46"/>
        <v>150294</v>
      </c>
      <c r="Z342" t="str">
        <f t="shared" si="47"/>
        <v>zfriendrelation ~ relative_age + I(relative_age^2) | 0 | 0 |      school_id</v>
      </c>
      <c r="AA342" t="str">
        <f t="shared" si="48"/>
        <v>0.126</v>
      </c>
      <c r="AB342" t="str">
        <f t="shared" si="49"/>
        <v>0.010</v>
      </c>
      <c r="AC342" t="str">
        <f t="shared" si="50"/>
        <v>NA</v>
      </c>
      <c r="AD342" t="str">
        <f t="shared" si="51"/>
        <v>NA, NA</v>
      </c>
      <c r="AE342" t="str">
        <f t="shared" si="52"/>
        <v>0.126
(0.010)</v>
      </c>
      <c r="AF342" t="str">
        <f t="shared" si="53"/>
        <v>0.126
(0.010, NA)</v>
      </c>
    </row>
    <row r="343" spans="1:32">
      <c r="A343">
        <v>342</v>
      </c>
      <c r="B343">
        <v>1.09716444394594E-3</v>
      </c>
      <c r="C343">
        <v>1.08405419247037E-3</v>
      </c>
      <c r="D343">
        <v>0.99853710899875003</v>
      </c>
      <c r="E343">
        <v>83.6875208676489</v>
      </c>
      <c r="F343" s="17">
        <v>4.7306085823972301E-37</v>
      </c>
      <c r="G343">
        <v>152385</v>
      </c>
      <c r="H343">
        <v>152385</v>
      </c>
      <c r="I343">
        <v>152388</v>
      </c>
      <c r="J343" t="s">
        <v>207</v>
      </c>
      <c r="K343">
        <v>0.12578288792217199</v>
      </c>
      <c r="L343">
        <v>9.6016684282208501E-3</v>
      </c>
      <c r="M343" s="17">
        <v>3.2879194206582997E-39</v>
      </c>
      <c r="N343" t="s">
        <v>769</v>
      </c>
      <c r="O343" t="b">
        <v>0</v>
      </c>
      <c r="P343" t="s">
        <v>382</v>
      </c>
      <c r="Q343" t="s">
        <v>382</v>
      </c>
      <c r="R343" t="s">
        <v>382</v>
      </c>
      <c r="X343" t="str">
        <f t="shared" si="45"/>
        <v>grade5_not_apr_march_grade_t8_ra_basic_zfriendrelation</v>
      </c>
      <c r="Y343">
        <f t="shared" si="46"/>
        <v>152388</v>
      </c>
      <c r="Z343" t="str">
        <f t="shared" si="47"/>
        <v>zfriendrelation ~ relative_age + I(relative_age^2) | 0 | 0 |      school_id</v>
      </c>
      <c r="AA343" t="str">
        <f t="shared" si="48"/>
        <v>0.126</v>
      </c>
      <c r="AB343" t="str">
        <f t="shared" si="49"/>
        <v>0.010</v>
      </c>
      <c r="AC343" t="str">
        <f t="shared" si="50"/>
        <v>NA</v>
      </c>
      <c r="AD343" t="str">
        <f t="shared" si="51"/>
        <v>NA, NA</v>
      </c>
      <c r="AE343" t="str">
        <f t="shared" si="52"/>
        <v>0.126
(0.010)</v>
      </c>
      <c r="AF343" t="str">
        <f t="shared" si="53"/>
        <v>0.126
(0.010, NA)</v>
      </c>
    </row>
    <row r="344" spans="1:32">
      <c r="A344">
        <v>343</v>
      </c>
      <c r="B344">
        <v>1.0245373406735201E-3</v>
      </c>
      <c r="C344">
        <v>1.0117068516175599E-3</v>
      </c>
      <c r="D344">
        <v>1.0015949787818199</v>
      </c>
      <c r="E344">
        <v>79.851776202608306</v>
      </c>
      <c r="F344" s="17">
        <v>2.18064693580951E-35</v>
      </c>
      <c r="G344">
        <v>155719</v>
      </c>
      <c r="H344">
        <v>155719</v>
      </c>
      <c r="I344">
        <v>155722</v>
      </c>
      <c r="J344" t="s">
        <v>207</v>
      </c>
      <c r="K344">
        <v>0.12363677213263401</v>
      </c>
      <c r="L344">
        <v>1.0034285817689699E-2</v>
      </c>
      <c r="M344" s="17">
        <v>6.94498297919309E-35</v>
      </c>
      <c r="N344" t="s">
        <v>770</v>
      </c>
      <c r="O344" t="b">
        <v>0</v>
      </c>
      <c r="P344" t="s">
        <v>382</v>
      </c>
      <c r="Q344" t="s">
        <v>382</v>
      </c>
      <c r="R344" t="s">
        <v>382</v>
      </c>
      <c r="X344" t="str">
        <f t="shared" si="45"/>
        <v>grade6_not_apr_march_grade_t8_ra_basic_zfriendrelation</v>
      </c>
      <c r="Y344">
        <f t="shared" si="46"/>
        <v>155722</v>
      </c>
      <c r="Z344" t="str">
        <f t="shared" si="47"/>
        <v>zfriendrelation ~ relative_age + I(relative_age^2) | 0 | 0 |      school_id</v>
      </c>
      <c r="AA344" t="str">
        <f t="shared" si="48"/>
        <v>0.124</v>
      </c>
      <c r="AB344" t="str">
        <f t="shared" si="49"/>
        <v>0.010</v>
      </c>
      <c r="AC344" t="str">
        <f t="shared" si="50"/>
        <v>NA</v>
      </c>
      <c r="AD344" t="str">
        <f t="shared" si="51"/>
        <v>NA, NA</v>
      </c>
      <c r="AE344" t="str">
        <f t="shared" si="52"/>
        <v>0.124
(0.010)</v>
      </c>
      <c r="AF344" t="str">
        <f t="shared" si="53"/>
        <v>0.124
(0.010, NA)</v>
      </c>
    </row>
    <row r="345" spans="1:32">
      <c r="A345">
        <v>344</v>
      </c>
      <c r="B345">
        <v>6.4252162418460001E-4</v>
      </c>
      <c r="C345">
        <v>6.2922265780118703E-4</v>
      </c>
      <c r="D345">
        <v>1.0008471444790099</v>
      </c>
      <c r="E345">
        <v>48.313651275851903</v>
      </c>
      <c r="F345" s="17">
        <v>1.05776721456723E-21</v>
      </c>
      <c r="G345">
        <v>150291</v>
      </c>
      <c r="H345">
        <v>150291</v>
      </c>
      <c r="I345">
        <v>150294</v>
      </c>
      <c r="J345" t="s">
        <v>207</v>
      </c>
      <c r="K345">
        <v>9.78631546638732E-2</v>
      </c>
      <c r="L345">
        <v>9.9352535482274493E-3</v>
      </c>
      <c r="M345" s="17">
        <v>6.8481730478218199E-23</v>
      </c>
      <c r="N345" t="s">
        <v>771</v>
      </c>
      <c r="O345" t="b">
        <v>0</v>
      </c>
      <c r="P345" t="s">
        <v>382</v>
      </c>
      <c r="Q345" t="s">
        <v>382</v>
      </c>
      <c r="R345" t="s">
        <v>382</v>
      </c>
      <c r="X345" t="str">
        <f t="shared" si="45"/>
        <v>grade7_not_apr_march_grade_t8_ra_basic_zfriendrelation</v>
      </c>
      <c r="Y345">
        <f t="shared" si="46"/>
        <v>150294</v>
      </c>
      <c r="Z345" t="str">
        <f t="shared" si="47"/>
        <v>zfriendrelation ~ relative_age + I(relative_age^2) | 0 | 0 |      school_id</v>
      </c>
      <c r="AA345" t="str">
        <f t="shared" si="48"/>
        <v>0.098</v>
      </c>
      <c r="AB345" t="str">
        <f t="shared" si="49"/>
        <v>0.010</v>
      </c>
      <c r="AC345" t="str">
        <f t="shared" si="50"/>
        <v>NA</v>
      </c>
      <c r="AD345" t="str">
        <f t="shared" si="51"/>
        <v>NA, NA</v>
      </c>
      <c r="AE345" t="str">
        <f t="shared" si="52"/>
        <v>0.098
(0.010)</v>
      </c>
      <c r="AF345" t="str">
        <f t="shared" si="53"/>
        <v>0.098
(0.010, NA)</v>
      </c>
    </row>
    <row r="346" spans="1:32">
      <c r="A346">
        <v>345</v>
      </c>
      <c r="B346">
        <v>9.3362198386696298E-4</v>
      </c>
      <c r="C346">
        <v>9.2057448737004098E-4</v>
      </c>
      <c r="D346">
        <v>0.99901261171207101</v>
      </c>
      <c r="E346">
        <v>71.555641657790602</v>
      </c>
      <c r="F346" s="17">
        <v>8.6754281421835695E-32</v>
      </c>
      <c r="G346">
        <v>153143</v>
      </c>
      <c r="H346">
        <v>153143</v>
      </c>
      <c r="I346">
        <v>153146</v>
      </c>
      <c r="J346" t="s">
        <v>207</v>
      </c>
      <c r="K346">
        <v>0.11752267785555599</v>
      </c>
      <c r="L346">
        <v>1.01060225028776E-2</v>
      </c>
      <c r="M346" s="17">
        <v>2.9360356433160099E-31</v>
      </c>
      <c r="N346" t="s">
        <v>772</v>
      </c>
      <c r="O346" t="b">
        <v>0</v>
      </c>
      <c r="P346" t="s">
        <v>382</v>
      </c>
      <c r="Q346" t="s">
        <v>382</v>
      </c>
      <c r="R346" t="s">
        <v>382</v>
      </c>
      <c r="X346" t="str">
        <f t="shared" si="45"/>
        <v>grade8_not_apr_march_grade_t8_ra_basic_zfriendrelation</v>
      </c>
      <c r="Y346">
        <f t="shared" si="46"/>
        <v>153146</v>
      </c>
      <c r="Z346" t="str">
        <f t="shared" si="47"/>
        <v>zfriendrelation ~ relative_age + I(relative_age^2) | 0 | 0 |      school_id</v>
      </c>
      <c r="AA346" t="str">
        <f t="shared" si="48"/>
        <v>0.118</v>
      </c>
      <c r="AB346" t="str">
        <f t="shared" si="49"/>
        <v>0.010</v>
      </c>
      <c r="AC346" t="str">
        <f t="shared" si="50"/>
        <v>NA</v>
      </c>
      <c r="AD346" t="str">
        <f t="shared" si="51"/>
        <v>NA, NA</v>
      </c>
      <c r="AE346" t="str">
        <f t="shared" si="52"/>
        <v>0.118
(0.010)</v>
      </c>
      <c r="AF346" t="str">
        <f t="shared" si="53"/>
        <v>0.118
(0.010, NA)</v>
      </c>
    </row>
    <row r="347" spans="1:32">
      <c r="A347">
        <v>346</v>
      </c>
      <c r="B347">
        <v>6.3855928466304999E-4</v>
      </c>
      <c r="C347">
        <v>6.2574901142842297E-4</v>
      </c>
      <c r="D347">
        <v>0.99901178378461197</v>
      </c>
      <c r="E347">
        <v>49.847436738322102</v>
      </c>
      <c r="F347" s="17">
        <v>2.28268862110744E-22</v>
      </c>
      <c r="G347">
        <v>156025</v>
      </c>
      <c r="H347">
        <v>156025</v>
      </c>
      <c r="I347">
        <v>156028</v>
      </c>
      <c r="J347" t="s">
        <v>207</v>
      </c>
      <c r="K347">
        <v>9.6046738341440702E-2</v>
      </c>
      <c r="L347">
        <v>1.01906677048132E-2</v>
      </c>
      <c r="M347" s="17">
        <v>4.3022815833333497E-21</v>
      </c>
      <c r="N347" t="s">
        <v>773</v>
      </c>
      <c r="O347" t="b">
        <v>0</v>
      </c>
      <c r="P347" t="s">
        <v>382</v>
      </c>
      <c r="Q347" t="s">
        <v>382</v>
      </c>
      <c r="R347" t="s">
        <v>382</v>
      </c>
      <c r="X347" t="str">
        <f t="shared" si="45"/>
        <v>grade9_not_apr_march_grade_t8_ra_basic_zfriendrelation</v>
      </c>
      <c r="Y347">
        <f t="shared" si="46"/>
        <v>156028</v>
      </c>
      <c r="Z347" t="str">
        <f t="shared" si="47"/>
        <v>zfriendrelation ~ relative_age + I(relative_age^2) | 0 | 0 |      school_id</v>
      </c>
      <c r="AA347" t="str">
        <f t="shared" si="48"/>
        <v>0.096</v>
      </c>
      <c r="AB347" t="str">
        <f t="shared" si="49"/>
        <v>0.010</v>
      </c>
      <c r="AC347" t="str">
        <f t="shared" si="50"/>
        <v>NA</v>
      </c>
      <c r="AD347" t="str">
        <f t="shared" si="51"/>
        <v>NA, NA</v>
      </c>
      <c r="AE347" t="str">
        <f t="shared" si="52"/>
        <v>0.096
(0.010)</v>
      </c>
      <c r="AF347" t="str">
        <f t="shared" si="53"/>
        <v>0.096
(0.010, NA)</v>
      </c>
    </row>
    <row r="348" spans="1:32">
      <c r="A348">
        <v>347</v>
      </c>
      <c r="B348">
        <v>3.99170924282388E-2</v>
      </c>
      <c r="C348">
        <v>3.3688221877249701E-2</v>
      </c>
      <c r="D348">
        <v>0.97952661070304703</v>
      </c>
      <c r="E348">
        <v>6.4083997414107099</v>
      </c>
      <c r="F348">
        <v>0</v>
      </c>
      <c r="G348">
        <v>111285</v>
      </c>
      <c r="H348">
        <v>111285</v>
      </c>
      <c r="I348">
        <v>112008</v>
      </c>
      <c r="J348" t="s">
        <v>226</v>
      </c>
      <c r="K348">
        <v>0.121964744206222</v>
      </c>
      <c r="L348">
        <v>1.17732168202893E-2</v>
      </c>
      <c r="M348" s="17">
        <v>3.7890250177212199E-25</v>
      </c>
      <c r="N348" t="s">
        <v>774</v>
      </c>
      <c r="O348" t="b">
        <v>0</v>
      </c>
      <c r="P348" t="s">
        <v>382</v>
      </c>
      <c r="Q348" t="s">
        <v>382</v>
      </c>
      <c r="R348" t="s">
        <v>382</v>
      </c>
      <c r="X348" t="str">
        <f t="shared" si="45"/>
        <v>grade4_not_apr_march_grade_t8_ra_cont_zfriendrelation</v>
      </c>
      <c r="Y348">
        <f t="shared" si="46"/>
        <v>112008</v>
      </c>
      <c r="Z348" t="str">
        <f t="shared" si="47"/>
        <v>zfriendrelation ~ relative_age + I(relative_age^2) + as.factor(sex) +      as.factor(book) + as.factor(year) | as.factor(school_id) |      0 | school_id</v>
      </c>
      <c r="AA348" t="str">
        <f t="shared" si="48"/>
        <v>0.122</v>
      </c>
      <c r="AB348" t="str">
        <f t="shared" si="49"/>
        <v>0.012</v>
      </c>
      <c r="AC348" t="str">
        <f t="shared" si="50"/>
        <v>NA</v>
      </c>
      <c r="AD348" t="str">
        <f t="shared" si="51"/>
        <v>NA, NA</v>
      </c>
      <c r="AE348" t="str">
        <f t="shared" si="52"/>
        <v>0.122
(0.012)</v>
      </c>
      <c r="AF348" t="str">
        <f t="shared" si="53"/>
        <v>0.122
(0.012, NA)</v>
      </c>
    </row>
    <row r="349" spans="1:32">
      <c r="A349">
        <v>348</v>
      </c>
      <c r="B349">
        <v>4.4976106917664703E-2</v>
      </c>
      <c r="C349">
        <v>3.8848019278893697E-2</v>
      </c>
      <c r="D349">
        <v>0.97921923834939995</v>
      </c>
      <c r="E349">
        <v>7.3393380723067496</v>
      </c>
      <c r="F349">
        <v>0</v>
      </c>
      <c r="G349">
        <v>112675</v>
      </c>
      <c r="H349">
        <v>112675</v>
      </c>
      <c r="I349">
        <v>113399</v>
      </c>
      <c r="J349" t="s">
        <v>226</v>
      </c>
      <c r="K349">
        <v>0.12419427885654</v>
      </c>
      <c r="L349">
        <v>1.08393557999132E-2</v>
      </c>
      <c r="M349" s="17">
        <v>2.15108622909439E-30</v>
      </c>
      <c r="N349" t="s">
        <v>775</v>
      </c>
      <c r="O349" t="b">
        <v>0</v>
      </c>
      <c r="P349" t="s">
        <v>382</v>
      </c>
      <c r="Q349" t="s">
        <v>382</v>
      </c>
      <c r="R349" t="s">
        <v>382</v>
      </c>
      <c r="X349" t="str">
        <f t="shared" si="45"/>
        <v>grade5_not_apr_march_grade_t8_ra_cont_zfriendrelation</v>
      </c>
      <c r="Y349">
        <f t="shared" si="46"/>
        <v>113399</v>
      </c>
      <c r="Z349" t="str">
        <f t="shared" si="47"/>
        <v>zfriendrelation ~ relative_age + I(relative_age^2) + as.factor(sex) +      as.factor(book) + as.factor(year) | as.factor(school_id) |      0 | school_id</v>
      </c>
      <c r="AA349" t="str">
        <f t="shared" si="48"/>
        <v>0.124</v>
      </c>
      <c r="AB349" t="str">
        <f t="shared" si="49"/>
        <v>0.011</v>
      </c>
      <c r="AC349" t="str">
        <f t="shared" si="50"/>
        <v>NA</v>
      </c>
      <c r="AD349" t="str">
        <f t="shared" si="51"/>
        <v>NA, NA</v>
      </c>
      <c r="AE349" t="str">
        <f t="shared" si="52"/>
        <v>0.124
(0.011)</v>
      </c>
      <c r="AF349" t="str">
        <f t="shared" si="53"/>
        <v>0.124
(0.011, NA)</v>
      </c>
    </row>
    <row r="350" spans="1:32">
      <c r="A350">
        <v>349</v>
      </c>
      <c r="B350">
        <v>4.5850595555209699E-2</v>
      </c>
      <c r="C350">
        <v>3.9833085221339E-2</v>
      </c>
      <c r="D350">
        <v>0.98196186256222795</v>
      </c>
      <c r="E350">
        <v>7.6195291759002997</v>
      </c>
      <c r="F350">
        <v>0</v>
      </c>
      <c r="G350">
        <v>114799</v>
      </c>
      <c r="H350">
        <v>114799</v>
      </c>
      <c r="I350">
        <v>115524</v>
      </c>
      <c r="J350" t="s">
        <v>226</v>
      </c>
      <c r="K350">
        <v>0.130110585345073</v>
      </c>
      <c r="L350">
        <v>1.11843094817072E-2</v>
      </c>
      <c r="M350" s="17">
        <v>2.79049123600241E-31</v>
      </c>
      <c r="N350" t="s">
        <v>776</v>
      </c>
      <c r="O350" t="b">
        <v>0</v>
      </c>
      <c r="P350" t="s">
        <v>382</v>
      </c>
      <c r="Q350" t="s">
        <v>382</v>
      </c>
      <c r="R350" t="s">
        <v>382</v>
      </c>
      <c r="X350" t="str">
        <f t="shared" si="45"/>
        <v>grade6_not_apr_march_grade_t8_ra_cont_zfriendrelation</v>
      </c>
      <c r="Y350">
        <f t="shared" si="46"/>
        <v>115524</v>
      </c>
      <c r="Z350" t="str">
        <f t="shared" si="47"/>
        <v>zfriendrelation ~ relative_age + I(relative_age^2) + as.factor(sex) +      as.factor(book) + as.factor(year) | as.factor(school_id) |      0 | school_id</v>
      </c>
      <c r="AA350" t="str">
        <f t="shared" si="48"/>
        <v>0.130</v>
      </c>
      <c r="AB350" t="str">
        <f t="shared" si="49"/>
        <v>0.011</v>
      </c>
      <c r="AC350" t="str">
        <f t="shared" si="50"/>
        <v>NA</v>
      </c>
      <c r="AD350" t="str">
        <f t="shared" si="51"/>
        <v>NA, NA</v>
      </c>
      <c r="AE350" t="str">
        <f t="shared" si="52"/>
        <v>0.130
(0.011)</v>
      </c>
      <c r="AF350" t="str">
        <f t="shared" si="53"/>
        <v>0.130
(0.011, NA)</v>
      </c>
    </row>
    <row r="351" spans="1:32">
      <c r="A351">
        <v>350</v>
      </c>
      <c r="B351">
        <v>3.55885013787084E-2</v>
      </c>
      <c r="C351">
        <v>3.2361061078335099E-2</v>
      </c>
      <c r="D351">
        <v>0.98448150123827904</v>
      </c>
      <c r="E351">
        <v>11.0268504035819</v>
      </c>
      <c r="F351">
        <v>0</v>
      </c>
      <c r="G351">
        <v>110562</v>
      </c>
      <c r="H351">
        <v>110562</v>
      </c>
      <c r="I351">
        <v>110933</v>
      </c>
      <c r="J351" t="s">
        <v>226</v>
      </c>
      <c r="K351">
        <v>0.118105482290981</v>
      </c>
      <c r="L351">
        <v>1.1641710296519199E-2</v>
      </c>
      <c r="M351" s="17">
        <v>3.4867677117574299E-24</v>
      </c>
      <c r="N351" t="s">
        <v>777</v>
      </c>
      <c r="O351" t="b">
        <v>0</v>
      </c>
      <c r="P351" t="s">
        <v>382</v>
      </c>
      <c r="Q351" t="s">
        <v>382</v>
      </c>
      <c r="R351" t="s">
        <v>382</v>
      </c>
      <c r="X351" t="str">
        <f t="shared" si="45"/>
        <v>grade7_not_apr_march_grade_t8_ra_cont_zfriendrelation</v>
      </c>
      <c r="Y351">
        <f t="shared" si="46"/>
        <v>110933</v>
      </c>
      <c r="Z351" t="str">
        <f t="shared" si="47"/>
        <v>zfriendrelation ~ relative_age + I(relative_age^2) + as.factor(sex) +      as.factor(book) + as.factor(year) | as.factor(school_id) |      0 | school_id</v>
      </c>
      <c r="AA351" t="str">
        <f t="shared" si="48"/>
        <v>0.118</v>
      </c>
      <c r="AB351" t="str">
        <f t="shared" si="49"/>
        <v>0.012</v>
      </c>
      <c r="AC351" t="str">
        <f t="shared" si="50"/>
        <v>NA</v>
      </c>
      <c r="AD351" t="str">
        <f t="shared" si="51"/>
        <v>NA, NA</v>
      </c>
      <c r="AE351" t="str">
        <f t="shared" si="52"/>
        <v>0.118
(0.012)</v>
      </c>
      <c r="AF351" t="str">
        <f t="shared" si="53"/>
        <v>0.118
(0.012, NA)</v>
      </c>
    </row>
    <row r="352" spans="1:32">
      <c r="A352">
        <v>351</v>
      </c>
      <c r="B352">
        <v>2.9921172828196702E-2</v>
      </c>
      <c r="C352">
        <v>2.6725236954941198E-2</v>
      </c>
      <c r="D352">
        <v>0.98533230754107004</v>
      </c>
      <c r="E352">
        <v>9.3622569459501896</v>
      </c>
      <c r="F352">
        <v>0</v>
      </c>
      <c r="G352">
        <v>112308</v>
      </c>
      <c r="H352">
        <v>112308</v>
      </c>
      <c r="I352">
        <v>112679</v>
      </c>
      <c r="J352" t="s">
        <v>226</v>
      </c>
      <c r="K352">
        <v>0.114489124372712</v>
      </c>
      <c r="L352">
        <v>1.2200365606867301E-2</v>
      </c>
      <c r="M352" s="17">
        <v>6.3472160160485097E-21</v>
      </c>
      <c r="N352" t="s">
        <v>778</v>
      </c>
      <c r="O352" t="b">
        <v>0</v>
      </c>
      <c r="P352" t="s">
        <v>382</v>
      </c>
      <c r="Q352" t="s">
        <v>382</v>
      </c>
      <c r="R352" t="s">
        <v>382</v>
      </c>
      <c r="X352" t="str">
        <f t="shared" si="45"/>
        <v>grade8_not_apr_march_grade_t8_ra_cont_zfriendrelation</v>
      </c>
      <c r="Y352">
        <f t="shared" si="46"/>
        <v>112679</v>
      </c>
      <c r="Z352" t="str">
        <f t="shared" si="47"/>
        <v>zfriendrelation ~ relative_age + I(relative_age^2) + as.factor(sex) +      as.factor(book) + as.factor(year) | as.factor(school_id) |      0 | school_id</v>
      </c>
      <c r="AA352" t="str">
        <f t="shared" si="48"/>
        <v>0.114</v>
      </c>
      <c r="AB352" t="str">
        <f t="shared" si="49"/>
        <v>0.012</v>
      </c>
      <c r="AC352" t="str">
        <f t="shared" si="50"/>
        <v>NA</v>
      </c>
      <c r="AD352" t="str">
        <f t="shared" si="51"/>
        <v>NA, NA</v>
      </c>
      <c r="AE352" t="str">
        <f t="shared" si="52"/>
        <v>0.114
(0.012)</v>
      </c>
      <c r="AF352" t="str">
        <f t="shared" si="53"/>
        <v>0.114
(0.012, NA)</v>
      </c>
    </row>
    <row r="353" spans="1:32">
      <c r="A353">
        <v>352</v>
      </c>
      <c r="B353">
        <v>2.3920607395601499E-2</v>
      </c>
      <c r="C353">
        <v>2.07979136473103E-2</v>
      </c>
      <c r="D353">
        <v>0.988265381099104</v>
      </c>
      <c r="E353">
        <v>7.6602476335352199</v>
      </c>
      <c r="F353">
        <v>0</v>
      </c>
      <c r="G353">
        <v>115028</v>
      </c>
      <c r="H353">
        <v>115028</v>
      </c>
      <c r="I353">
        <v>115397</v>
      </c>
      <c r="J353" t="s">
        <v>226</v>
      </c>
      <c r="K353">
        <v>9.3031383665499207E-2</v>
      </c>
      <c r="L353">
        <v>1.1530458348125701E-2</v>
      </c>
      <c r="M353" s="17">
        <v>7.1274274120843099E-16</v>
      </c>
      <c r="N353" t="s">
        <v>779</v>
      </c>
      <c r="O353" t="b">
        <v>0</v>
      </c>
      <c r="P353" t="s">
        <v>382</v>
      </c>
      <c r="Q353" t="s">
        <v>382</v>
      </c>
      <c r="R353" t="s">
        <v>382</v>
      </c>
      <c r="X353" t="str">
        <f t="shared" si="45"/>
        <v>grade9_not_apr_march_grade_t8_ra_cont_zfriendrelation</v>
      </c>
      <c r="Y353">
        <f t="shared" si="46"/>
        <v>115397</v>
      </c>
      <c r="Z353" t="str">
        <f t="shared" si="47"/>
        <v>zfriendrelation ~ relative_age + I(relative_age^2) + as.factor(sex) +      as.factor(book) + as.factor(year) | as.factor(school_id) |      0 | school_id</v>
      </c>
      <c r="AA353" t="str">
        <f t="shared" si="48"/>
        <v>0.093</v>
      </c>
      <c r="AB353" t="str">
        <f t="shared" si="49"/>
        <v>0.012</v>
      </c>
      <c r="AC353" t="str">
        <f t="shared" si="50"/>
        <v>NA</v>
      </c>
      <c r="AD353" t="str">
        <f t="shared" si="51"/>
        <v>NA, NA</v>
      </c>
      <c r="AE353" t="str">
        <f t="shared" si="52"/>
        <v>0.093
(0.012)</v>
      </c>
      <c r="AF353" t="str">
        <f t="shared" si="53"/>
        <v>0.093
(0.012, NA)</v>
      </c>
    </row>
    <row r="354" spans="1:32">
      <c r="A354">
        <v>353</v>
      </c>
      <c r="B354">
        <v>1.4827292685049001E-3</v>
      </c>
      <c r="C354">
        <v>1.46076162493702E-3</v>
      </c>
      <c r="D354">
        <v>0.76215711039716105</v>
      </c>
      <c r="E354">
        <v>67.496054546205997</v>
      </c>
      <c r="F354" s="17">
        <v>5.1118541271045398E-30</v>
      </c>
      <c r="G354">
        <v>90908</v>
      </c>
      <c r="H354">
        <v>90908</v>
      </c>
      <c r="I354">
        <v>90911</v>
      </c>
      <c r="J354" t="s">
        <v>208</v>
      </c>
      <c r="K354">
        <v>9.4468566385075198E-2</v>
      </c>
      <c r="L354">
        <v>8.2038305085155999E-3</v>
      </c>
      <c r="M354" s="17">
        <v>1.1063120664199899E-30</v>
      </c>
      <c r="N354" t="s">
        <v>475</v>
      </c>
      <c r="O354" t="b">
        <v>0</v>
      </c>
      <c r="P354" t="s">
        <v>382</v>
      </c>
      <c r="Q354" t="s">
        <v>382</v>
      </c>
      <c r="R354" t="s">
        <v>382</v>
      </c>
      <c r="X354" t="str">
        <f t="shared" si="45"/>
        <v>grade4_all_grade_t8_ra_basic_teacherrelation2</v>
      </c>
      <c r="Y354">
        <f t="shared" si="46"/>
        <v>90911</v>
      </c>
      <c r="Z354" t="str">
        <f t="shared" si="47"/>
        <v>teacherrelation2 ~ relative_age + I(relative_age^2) | 0 | 0 |      school_id</v>
      </c>
      <c r="AA354" t="str">
        <f t="shared" si="48"/>
        <v>0.094</v>
      </c>
      <c r="AB354" t="str">
        <f t="shared" si="49"/>
        <v>0.008</v>
      </c>
      <c r="AC354" t="str">
        <f t="shared" si="50"/>
        <v>NA</v>
      </c>
      <c r="AD354" t="str">
        <f t="shared" si="51"/>
        <v>NA, NA</v>
      </c>
      <c r="AE354" t="str">
        <f t="shared" si="52"/>
        <v>0.094
(0.008)</v>
      </c>
      <c r="AF354" t="str">
        <f t="shared" si="53"/>
        <v>0.094
(0.008, NA)</v>
      </c>
    </row>
    <row r="355" spans="1:32">
      <c r="A355">
        <v>354</v>
      </c>
      <c r="B355">
        <v>5.9176711361741798E-4</v>
      </c>
      <c r="C355">
        <v>5.69902052077076E-4</v>
      </c>
      <c r="D355">
        <v>0.79090995511242501</v>
      </c>
      <c r="E355">
        <v>27.064507114481501</v>
      </c>
      <c r="F355" s="17">
        <v>1.7762839688432E-12</v>
      </c>
      <c r="G355">
        <v>91416</v>
      </c>
      <c r="H355">
        <v>91416</v>
      </c>
      <c r="I355">
        <v>91419</v>
      </c>
      <c r="J355" t="s">
        <v>208</v>
      </c>
      <c r="K355">
        <v>6.1765103998793799E-2</v>
      </c>
      <c r="L355">
        <v>8.6094914200172592E-3</v>
      </c>
      <c r="M355" s="17">
        <v>7.2799745454840605E-13</v>
      </c>
      <c r="N355" t="s">
        <v>476</v>
      </c>
      <c r="O355" t="b">
        <v>0</v>
      </c>
      <c r="P355" t="s">
        <v>382</v>
      </c>
      <c r="Q355" t="s">
        <v>382</v>
      </c>
      <c r="R355" t="s">
        <v>382</v>
      </c>
      <c r="X355" t="str">
        <f t="shared" si="45"/>
        <v>grade5_all_grade_t8_ra_basic_teacherrelation2</v>
      </c>
      <c r="Y355">
        <f t="shared" si="46"/>
        <v>91419</v>
      </c>
      <c r="Z355" t="str">
        <f t="shared" si="47"/>
        <v>teacherrelation2 ~ relative_age + I(relative_age^2) | 0 | 0 |      school_id</v>
      </c>
      <c r="AA355" t="str">
        <f t="shared" si="48"/>
        <v>0.062</v>
      </c>
      <c r="AB355" t="str">
        <f t="shared" si="49"/>
        <v>0.009</v>
      </c>
      <c r="AC355" t="str">
        <f t="shared" si="50"/>
        <v>NA</v>
      </c>
      <c r="AD355" t="str">
        <f t="shared" si="51"/>
        <v>NA, NA</v>
      </c>
      <c r="AE355" t="str">
        <f t="shared" si="52"/>
        <v>0.062
(0.009)</v>
      </c>
      <c r="AF355" t="str">
        <f t="shared" si="53"/>
        <v>0.062
(0.009, NA)</v>
      </c>
    </row>
    <row r="356" spans="1:32">
      <c r="A356">
        <v>355</v>
      </c>
      <c r="B356">
        <v>4.4722747018254201E-4</v>
      </c>
      <c r="C356">
        <v>4.2549877062858499E-4</v>
      </c>
      <c r="D356">
        <v>0.80983184687077503</v>
      </c>
      <c r="E356">
        <v>20.5823394572081</v>
      </c>
      <c r="F356" s="17">
        <v>1.1566519244941099E-9</v>
      </c>
      <c r="G356">
        <v>92003</v>
      </c>
      <c r="H356">
        <v>92003</v>
      </c>
      <c r="I356">
        <v>92006</v>
      </c>
      <c r="J356" t="s">
        <v>208</v>
      </c>
      <c r="K356">
        <v>5.2628805144984997E-2</v>
      </c>
      <c r="L356">
        <v>8.3111457785346506E-3</v>
      </c>
      <c r="M356" s="17">
        <v>2.4150750944124399E-10</v>
      </c>
      <c r="N356" t="s">
        <v>477</v>
      </c>
      <c r="O356" t="b">
        <v>0</v>
      </c>
      <c r="P356" t="s">
        <v>382</v>
      </c>
      <c r="Q356" t="s">
        <v>382</v>
      </c>
      <c r="R356" t="s">
        <v>382</v>
      </c>
      <c r="X356" t="str">
        <f t="shared" si="45"/>
        <v>grade6_all_grade_t8_ra_basic_teacherrelation2</v>
      </c>
      <c r="Y356">
        <f t="shared" si="46"/>
        <v>92006</v>
      </c>
      <c r="Z356" t="str">
        <f t="shared" si="47"/>
        <v>teacherrelation2 ~ relative_age + I(relative_age^2) | 0 | 0 |      school_id</v>
      </c>
      <c r="AA356" t="str">
        <f t="shared" si="48"/>
        <v>0.053</v>
      </c>
      <c r="AB356" t="str">
        <f t="shared" si="49"/>
        <v>0.008</v>
      </c>
      <c r="AC356" t="str">
        <f t="shared" si="50"/>
        <v>NA</v>
      </c>
      <c r="AD356" t="str">
        <f t="shared" si="51"/>
        <v>NA, NA</v>
      </c>
      <c r="AE356" t="str">
        <f t="shared" si="52"/>
        <v>0.053
(0.008)</v>
      </c>
      <c r="AF356" t="str">
        <f t="shared" si="53"/>
        <v>0.053
(0.008, NA)</v>
      </c>
    </row>
    <row r="357" spans="1:32">
      <c r="A357">
        <v>356</v>
      </c>
      <c r="B357">
        <v>6.1066702737999103E-4</v>
      </c>
      <c r="C357">
        <v>5.8782488683850598E-4</v>
      </c>
      <c r="D357">
        <v>0.82003092784267995</v>
      </c>
      <c r="E357">
        <v>26.734229494384</v>
      </c>
      <c r="F357" s="17">
        <v>2.4718235061922501E-12</v>
      </c>
      <c r="G357">
        <v>87504</v>
      </c>
      <c r="H357">
        <v>87504</v>
      </c>
      <c r="I357">
        <v>87507</v>
      </c>
      <c r="J357" t="s">
        <v>208</v>
      </c>
      <c r="K357">
        <v>6.5066987652431296E-2</v>
      </c>
      <c r="L357">
        <v>8.6238533066709203E-3</v>
      </c>
      <c r="M357" s="17">
        <v>4.5228168366349398E-14</v>
      </c>
      <c r="N357" t="s">
        <v>478</v>
      </c>
      <c r="O357" t="b">
        <v>0</v>
      </c>
      <c r="P357" t="s">
        <v>382</v>
      </c>
      <c r="Q357" t="s">
        <v>382</v>
      </c>
      <c r="R357" t="s">
        <v>382</v>
      </c>
      <c r="X357" t="str">
        <f t="shared" si="45"/>
        <v>grade7_all_grade_t8_ra_basic_teacherrelation2</v>
      </c>
      <c r="Y357">
        <f t="shared" si="46"/>
        <v>87507</v>
      </c>
      <c r="Z357" t="str">
        <f t="shared" si="47"/>
        <v>teacherrelation2 ~ relative_age + I(relative_age^2) | 0 | 0 |      school_id</v>
      </c>
      <c r="AA357" t="str">
        <f t="shared" si="48"/>
        <v>0.065</v>
      </c>
      <c r="AB357" t="str">
        <f t="shared" si="49"/>
        <v>0.009</v>
      </c>
      <c r="AC357" t="str">
        <f t="shared" si="50"/>
        <v>NA</v>
      </c>
      <c r="AD357" t="str">
        <f t="shared" si="51"/>
        <v>NA, NA</v>
      </c>
      <c r="AE357" t="str">
        <f t="shared" si="52"/>
        <v>0.065
(0.009)</v>
      </c>
      <c r="AF357" t="str">
        <f t="shared" si="53"/>
        <v>0.065
(0.009, NA)</v>
      </c>
    </row>
    <row r="358" spans="1:32">
      <c r="A358">
        <v>357</v>
      </c>
      <c r="B358">
        <v>9.1203807657501803E-4</v>
      </c>
      <c r="C358">
        <v>8.8957227348929202E-4</v>
      </c>
      <c r="D358">
        <v>0.80579887568606701</v>
      </c>
      <c r="E358">
        <v>40.596727083290197</v>
      </c>
      <c r="F358" s="17">
        <v>2.3829116010298298E-18</v>
      </c>
      <c r="G358">
        <v>88943</v>
      </c>
      <c r="H358">
        <v>88943</v>
      </c>
      <c r="I358">
        <v>88946</v>
      </c>
      <c r="J358" t="s">
        <v>208</v>
      </c>
      <c r="K358">
        <v>7.7564638714016199E-2</v>
      </c>
      <c r="L358">
        <v>9.3965998059357698E-3</v>
      </c>
      <c r="M358" s="17">
        <v>1.52484361071479E-16</v>
      </c>
      <c r="N358" t="s">
        <v>479</v>
      </c>
      <c r="O358" t="b">
        <v>0</v>
      </c>
      <c r="P358" t="s">
        <v>382</v>
      </c>
      <c r="Q358" t="s">
        <v>382</v>
      </c>
      <c r="R358" t="s">
        <v>382</v>
      </c>
      <c r="X358" t="str">
        <f t="shared" si="45"/>
        <v>grade8_all_grade_t8_ra_basic_teacherrelation2</v>
      </c>
      <c r="Y358">
        <f t="shared" si="46"/>
        <v>88946</v>
      </c>
      <c r="Z358" t="str">
        <f t="shared" si="47"/>
        <v>teacherrelation2 ~ relative_age + I(relative_age^2) | 0 | 0 |      school_id</v>
      </c>
      <c r="AA358" t="str">
        <f t="shared" si="48"/>
        <v>0.078</v>
      </c>
      <c r="AB358" t="str">
        <f t="shared" si="49"/>
        <v>0.009</v>
      </c>
      <c r="AC358" t="str">
        <f t="shared" si="50"/>
        <v>NA</v>
      </c>
      <c r="AD358" t="str">
        <f t="shared" si="51"/>
        <v>NA, NA</v>
      </c>
      <c r="AE358" t="str">
        <f t="shared" si="52"/>
        <v>0.078
(0.009)</v>
      </c>
      <c r="AF358" t="str">
        <f t="shared" si="53"/>
        <v>0.078
(0.009, NA)</v>
      </c>
    </row>
    <row r="359" spans="1:32">
      <c r="A359">
        <v>358</v>
      </c>
      <c r="B359">
        <v>7.0221134009019104E-4</v>
      </c>
      <c r="C359">
        <v>6.8015738494287003E-4</v>
      </c>
      <c r="D359">
        <v>0.80689737959845398</v>
      </c>
      <c r="E359">
        <v>31.8406079724903</v>
      </c>
      <c r="F359" s="17">
        <v>1.5019516540591801E-14</v>
      </c>
      <c r="G359">
        <v>90623</v>
      </c>
      <c r="H359">
        <v>90623</v>
      </c>
      <c r="I359">
        <v>90626</v>
      </c>
      <c r="J359" t="s">
        <v>208</v>
      </c>
      <c r="K359">
        <v>6.8761288350926805E-2</v>
      </c>
      <c r="L359">
        <v>8.3464619020213997E-3</v>
      </c>
      <c r="M359" s="17">
        <v>1.7456438959086599E-16</v>
      </c>
      <c r="N359" t="s">
        <v>480</v>
      </c>
      <c r="O359" t="b">
        <v>0</v>
      </c>
      <c r="P359" t="s">
        <v>382</v>
      </c>
      <c r="Q359" t="s">
        <v>382</v>
      </c>
      <c r="R359" t="s">
        <v>382</v>
      </c>
      <c r="X359" t="str">
        <f t="shared" si="45"/>
        <v>grade9_all_grade_t8_ra_basic_teacherrelation2</v>
      </c>
      <c r="Y359">
        <f t="shared" si="46"/>
        <v>90626</v>
      </c>
      <c r="Z359" t="str">
        <f t="shared" si="47"/>
        <v>teacherrelation2 ~ relative_age + I(relative_age^2) | 0 | 0 |      school_id</v>
      </c>
      <c r="AA359" t="str">
        <f t="shared" si="48"/>
        <v>0.069</v>
      </c>
      <c r="AB359" t="str">
        <f t="shared" si="49"/>
        <v>0.008</v>
      </c>
      <c r="AC359" t="str">
        <f t="shared" si="50"/>
        <v>NA</v>
      </c>
      <c r="AD359" t="str">
        <f t="shared" si="51"/>
        <v>NA, NA</v>
      </c>
      <c r="AE359" t="str">
        <f t="shared" si="52"/>
        <v>0.069
(0.008)</v>
      </c>
      <c r="AF359" t="str">
        <f t="shared" si="53"/>
        <v>0.069
(0.008, NA)</v>
      </c>
    </row>
    <row r="360" spans="1:32">
      <c r="A360">
        <v>359</v>
      </c>
      <c r="B360">
        <v>1.4282622327529599E-3</v>
      </c>
      <c r="C360">
        <v>1.4020323473376E-3</v>
      </c>
      <c r="D360">
        <v>0.76467051381830697</v>
      </c>
      <c r="E360">
        <v>54.451714528274799</v>
      </c>
      <c r="F360" s="17">
        <v>2.3378504439151898E-24</v>
      </c>
      <c r="G360">
        <v>76140</v>
      </c>
      <c r="H360">
        <v>76140</v>
      </c>
      <c r="I360">
        <v>76143</v>
      </c>
      <c r="J360" t="s">
        <v>208</v>
      </c>
      <c r="K360">
        <v>0.111824864407746</v>
      </c>
      <c r="L360">
        <v>1.03093766622378E-2</v>
      </c>
      <c r="M360" s="17">
        <v>2.0628511955486902E-27</v>
      </c>
      <c r="N360" t="s">
        <v>780</v>
      </c>
      <c r="O360" t="b">
        <v>0</v>
      </c>
      <c r="P360" t="s">
        <v>382</v>
      </c>
      <c r="Q360" t="s">
        <v>382</v>
      </c>
      <c r="R360" t="s">
        <v>382</v>
      </c>
      <c r="X360" t="str">
        <f t="shared" si="45"/>
        <v>grade4_not_apr_march_grade_t8_ra_basic_teacherrelation2</v>
      </c>
      <c r="Y360">
        <f t="shared" si="46"/>
        <v>76143</v>
      </c>
      <c r="Z360" t="str">
        <f t="shared" si="47"/>
        <v>teacherrelation2 ~ relative_age + I(relative_age^2) | 0 | 0 |      school_id</v>
      </c>
      <c r="AA360" t="str">
        <f t="shared" si="48"/>
        <v>0.112</v>
      </c>
      <c r="AB360" t="str">
        <f t="shared" si="49"/>
        <v>0.010</v>
      </c>
      <c r="AC360" t="str">
        <f t="shared" si="50"/>
        <v>NA</v>
      </c>
      <c r="AD360" t="str">
        <f t="shared" si="51"/>
        <v>NA, NA</v>
      </c>
      <c r="AE360" t="str">
        <f t="shared" si="52"/>
        <v>0.112
(0.010)</v>
      </c>
      <c r="AF360" t="str">
        <f t="shared" si="53"/>
        <v>0.112
(0.010, NA)</v>
      </c>
    </row>
    <row r="361" spans="1:32">
      <c r="A361">
        <v>360</v>
      </c>
      <c r="B361">
        <v>5.3442115582606905E-4</v>
      </c>
      <c r="C361">
        <v>5.0827424728849802E-4</v>
      </c>
      <c r="D361">
        <v>0.79030778607729801</v>
      </c>
      <c r="E361">
        <v>20.4391718072728</v>
      </c>
      <c r="F361" s="17">
        <v>1.3358350017043999E-9</v>
      </c>
      <c r="G361">
        <v>76450</v>
      </c>
      <c r="H361">
        <v>76450</v>
      </c>
      <c r="I361">
        <v>76453</v>
      </c>
      <c r="J361" t="s">
        <v>208</v>
      </c>
      <c r="K361">
        <v>7.05219626782006E-2</v>
      </c>
      <c r="L361">
        <v>1.11976356959871E-2</v>
      </c>
      <c r="M361" s="17">
        <v>3.0164025601445798E-10</v>
      </c>
      <c r="N361" t="s">
        <v>781</v>
      </c>
      <c r="O361" t="b">
        <v>0</v>
      </c>
      <c r="P361" t="s">
        <v>382</v>
      </c>
      <c r="Q361" t="s">
        <v>382</v>
      </c>
      <c r="R361" t="s">
        <v>382</v>
      </c>
      <c r="X361" t="str">
        <f t="shared" si="45"/>
        <v>grade5_not_apr_march_grade_t8_ra_basic_teacherrelation2</v>
      </c>
      <c r="Y361">
        <f t="shared" si="46"/>
        <v>76453</v>
      </c>
      <c r="Z361" t="str">
        <f t="shared" si="47"/>
        <v>teacherrelation2 ~ relative_age + I(relative_age^2) | 0 | 0 |      school_id</v>
      </c>
      <c r="AA361" t="str">
        <f t="shared" si="48"/>
        <v>0.071</v>
      </c>
      <c r="AB361" t="str">
        <f t="shared" si="49"/>
        <v>0.011</v>
      </c>
      <c r="AC361" t="str">
        <f t="shared" si="50"/>
        <v>NA</v>
      </c>
      <c r="AD361" t="str">
        <f t="shared" si="51"/>
        <v>NA, NA</v>
      </c>
      <c r="AE361" t="str">
        <f t="shared" si="52"/>
        <v>0.071
(0.011)</v>
      </c>
      <c r="AF361" t="str">
        <f t="shared" si="53"/>
        <v>0.071
(0.011, NA)</v>
      </c>
    </row>
    <row r="362" spans="1:32">
      <c r="A362">
        <v>361</v>
      </c>
      <c r="B362">
        <v>3.48861221567723E-4</v>
      </c>
      <c r="C362">
        <v>3.2286992808139297E-4</v>
      </c>
      <c r="D362">
        <v>0.80922910048471497</v>
      </c>
      <c r="E362">
        <v>13.422233939644499</v>
      </c>
      <c r="F362" s="17">
        <v>1.48530203045848E-6</v>
      </c>
      <c r="G362">
        <v>76922</v>
      </c>
      <c r="H362">
        <v>76922</v>
      </c>
      <c r="I362">
        <v>76925</v>
      </c>
      <c r="J362" t="s">
        <v>208</v>
      </c>
      <c r="K362">
        <v>5.55165051387446E-2</v>
      </c>
      <c r="L362">
        <v>1.08018431728452E-2</v>
      </c>
      <c r="M362" s="17">
        <v>2.75411850421682E-7</v>
      </c>
      <c r="N362" t="s">
        <v>782</v>
      </c>
      <c r="O362" t="b">
        <v>0</v>
      </c>
      <c r="P362" t="s">
        <v>382</v>
      </c>
      <c r="Q362" t="s">
        <v>382</v>
      </c>
      <c r="R362" t="s">
        <v>382</v>
      </c>
      <c r="X362" t="str">
        <f t="shared" si="45"/>
        <v>grade6_not_apr_march_grade_t8_ra_basic_teacherrelation2</v>
      </c>
      <c r="Y362">
        <f t="shared" si="46"/>
        <v>76925</v>
      </c>
      <c r="Z362" t="str">
        <f t="shared" si="47"/>
        <v>teacherrelation2 ~ relative_age + I(relative_age^2) | 0 | 0 |      school_id</v>
      </c>
      <c r="AA362" t="str">
        <f t="shared" si="48"/>
        <v>0.056</v>
      </c>
      <c r="AB362" t="str">
        <f t="shared" si="49"/>
        <v>0.011</v>
      </c>
      <c r="AC362" t="str">
        <f t="shared" si="50"/>
        <v>NA</v>
      </c>
      <c r="AD362" t="str">
        <f t="shared" si="51"/>
        <v>NA, NA</v>
      </c>
      <c r="AE362" t="str">
        <f t="shared" si="52"/>
        <v>0.056
(0.011)</v>
      </c>
      <c r="AF362" t="str">
        <f t="shared" si="53"/>
        <v>0.056
(0.011, NA)</v>
      </c>
    </row>
    <row r="363" spans="1:32">
      <c r="A363">
        <v>362</v>
      </c>
      <c r="B363">
        <v>4.9702122800429399E-4</v>
      </c>
      <c r="C363">
        <v>4.6974965968860099E-4</v>
      </c>
      <c r="D363">
        <v>0.82043091756281095</v>
      </c>
      <c r="E363">
        <v>18.2248861616577</v>
      </c>
      <c r="F363" s="17">
        <v>1.22179905829445E-8</v>
      </c>
      <c r="G363">
        <v>73300</v>
      </c>
      <c r="H363">
        <v>73300</v>
      </c>
      <c r="I363">
        <v>73303</v>
      </c>
      <c r="J363" t="s">
        <v>208</v>
      </c>
      <c r="K363">
        <v>6.9748799964599803E-2</v>
      </c>
      <c r="L363">
        <v>1.1333113648873801E-2</v>
      </c>
      <c r="M363" s="17">
        <v>7.5350287684114804E-10</v>
      </c>
      <c r="N363" t="s">
        <v>783</v>
      </c>
      <c r="O363" t="b">
        <v>0</v>
      </c>
      <c r="P363" t="s">
        <v>382</v>
      </c>
      <c r="Q363" t="s">
        <v>382</v>
      </c>
      <c r="R363" t="s">
        <v>382</v>
      </c>
      <c r="X363" t="str">
        <f t="shared" si="45"/>
        <v>grade7_not_apr_march_grade_t8_ra_basic_teacherrelation2</v>
      </c>
      <c r="Y363">
        <f t="shared" si="46"/>
        <v>73303</v>
      </c>
      <c r="Z363" t="str">
        <f t="shared" si="47"/>
        <v>teacherrelation2 ~ relative_age + I(relative_age^2) | 0 | 0 |      school_id</v>
      </c>
      <c r="AA363" t="str">
        <f t="shared" si="48"/>
        <v>0.070</v>
      </c>
      <c r="AB363" t="str">
        <f t="shared" si="49"/>
        <v>0.011</v>
      </c>
      <c r="AC363" t="str">
        <f t="shared" si="50"/>
        <v>NA</v>
      </c>
      <c r="AD363" t="str">
        <f t="shared" si="51"/>
        <v>NA, NA</v>
      </c>
      <c r="AE363" t="str">
        <f t="shared" si="52"/>
        <v>0.070
(0.011)</v>
      </c>
      <c r="AF363" t="str">
        <f t="shared" si="53"/>
        <v>0.070
(0.011, NA)</v>
      </c>
    </row>
    <row r="364" spans="1:32">
      <c r="A364">
        <v>363</v>
      </c>
      <c r="B364">
        <v>7.1751346642234197E-4</v>
      </c>
      <c r="C364">
        <v>6.9071119500119195E-4</v>
      </c>
      <c r="D364">
        <v>0.80641659213397898</v>
      </c>
      <c r="E364">
        <v>26.7706216068648</v>
      </c>
      <c r="F364" s="17">
        <v>2.3869250501372702E-12</v>
      </c>
      <c r="G364">
        <v>74567</v>
      </c>
      <c r="H364">
        <v>74567</v>
      </c>
      <c r="I364">
        <v>74570</v>
      </c>
      <c r="J364" t="s">
        <v>208</v>
      </c>
      <c r="K364">
        <v>8.2233195374859902E-2</v>
      </c>
      <c r="L364">
        <v>1.2721334289390099E-2</v>
      </c>
      <c r="M364" s="17">
        <v>1.01838955977789E-10</v>
      </c>
      <c r="N364" t="s">
        <v>784</v>
      </c>
      <c r="O364" t="b">
        <v>0</v>
      </c>
      <c r="P364" t="s">
        <v>382</v>
      </c>
      <c r="Q364" t="s">
        <v>382</v>
      </c>
      <c r="R364" t="s">
        <v>382</v>
      </c>
      <c r="X364" t="str">
        <f t="shared" si="45"/>
        <v>grade8_not_apr_march_grade_t8_ra_basic_teacherrelation2</v>
      </c>
      <c r="Y364">
        <f t="shared" si="46"/>
        <v>74570</v>
      </c>
      <c r="Z364" t="str">
        <f t="shared" si="47"/>
        <v>teacherrelation2 ~ relative_age + I(relative_age^2) | 0 | 0 |      school_id</v>
      </c>
      <c r="AA364" t="str">
        <f t="shared" si="48"/>
        <v>0.082</v>
      </c>
      <c r="AB364" t="str">
        <f t="shared" si="49"/>
        <v>0.013</v>
      </c>
      <c r="AC364" t="str">
        <f t="shared" si="50"/>
        <v>NA</v>
      </c>
      <c r="AD364" t="str">
        <f t="shared" si="51"/>
        <v>NA, NA</v>
      </c>
      <c r="AE364" t="str">
        <f t="shared" si="52"/>
        <v>0.082
(0.013)</v>
      </c>
      <c r="AF364" t="str">
        <f t="shared" si="53"/>
        <v>0.082
(0.013, NA)</v>
      </c>
    </row>
    <row r="365" spans="1:32">
      <c r="A365">
        <v>364</v>
      </c>
      <c r="B365">
        <v>6.8983498375702198E-4</v>
      </c>
      <c r="C365">
        <v>6.6358432270274804E-4</v>
      </c>
      <c r="D365">
        <v>0.80624806599582899</v>
      </c>
      <c r="E365">
        <v>26.278766173899101</v>
      </c>
      <c r="F365" s="17">
        <v>3.9013437032477899E-12</v>
      </c>
      <c r="G365">
        <v>76136</v>
      </c>
      <c r="H365">
        <v>76136</v>
      </c>
      <c r="I365">
        <v>76139</v>
      </c>
      <c r="J365" t="s">
        <v>208</v>
      </c>
      <c r="K365">
        <v>8.1851022119641695E-2</v>
      </c>
      <c r="L365">
        <v>1.08931917857922E-2</v>
      </c>
      <c r="M365" s="17">
        <v>5.7364524260625104E-14</v>
      </c>
      <c r="N365" t="s">
        <v>785</v>
      </c>
      <c r="O365" t="b">
        <v>0</v>
      </c>
      <c r="P365" t="s">
        <v>382</v>
      </c>
      <c r="Q365" t="s">
        <v>382</v>
      </c>
      <c r="R365" t="s">
        <v>382</v>
      </c>
      <c r="X365" t="str">
        <f t="shared" si="45"/>
        <v>grade9_not_apr_march_grade_t8_ra_basic_teacherrelation2</v>
      </c>
      <c r="Y365">
        <f t="shared" si="46"/>
        <v>76139</v>
      </c>
      <c r="Z365" t="str">
        <f t="shared" si="47"/>
        <v>teacherrelation2 ~ relative_age + I(relative_age^2) | 0 | 0 |      school_id</v>
      </c>
      <c r="AA365" t="str">
        <f t="shared" si="48"/>
        <v>0.082</v>
      </c>
      <c r="AB365" t="str">
        <f t="shared" si="49"/>
        <v>0.011</v>
      </c>
      <c r="AC365" t="str">
        <f t="shared" si="50"/>
        <v>NA</v>
      </c>
      <c r="AD365" t="str">
        <f t="shared" si="51"/>
        <v>NA, NA</v>
      </c>
      <c r="AE365" t="str">
        <f t="shared" si="52"/>
        <v>0.082
(0.011)</v>
      </c>
      <c r="AF365" t="str">
        <f t="shared" si="53"/>
        <v>0.082
(0.011, NA)</v>
      </c>
    </row>
    <row r="366" spans="1:32">
      <c r="A366">
        <v>365</v>
      </c>
      <c r="B366">
        <v>5.7389703176224501E-2</v>
      </c>
      <c r="C366">
        <v>4.8252542326400097E-2</v>
      </c>
      <c r="D366">
        <v>0.74438544252872496</v>
      </c>
      <c r="E366">
        <v>6.28091199437812</v>
      </c>
      <c r="F366">
        <v>0</v>
      </c>
      <c r="G366">
        <v>74380</v>
      </c>
      <c r="H366">
        <v>74380</v>
      </c>
      <c r="I366">
        <v>75102</v>
      </c>
      <c r="J366" t="s">
        <v>227</v>
      </c>
      <c r="K366">
        <v>0.10366664895783199</v>
      </c>
      <c r="L366">
        <v>1.0243555095352901E-2</v>
      </c>
      <c r="M366" s="17">
        <v>4.4957567941632498E-24</v>
      </c>
      <c r="N366" t="s">
        <v>786</v>
      </c>
      <c r="O366" t="b">
        <v>0</v>
      </c>
      <c r="P366" t="s">
        <v>382</v>
      </c>
      <c r="Q366" t="s">
        <v>382</v>
      </c>
      <c r="R366" t="s">
        <v>382</v>
      </c>
      <c r="X366" t="str">
        <f t="shared" si="45"/>
        <v>grade4_not_apr_march_grade_t8_ra_cont_teacherrelation2</v>
      </c>
      <c r="Y366">
        <f t="shared" si="46"/>
        <v>75102</v>
      </c>
      <c r="Z366" t="str">
        <f t="shared" si="47"/>
        <v>teacherrelation2 ~ relative_age + I(relative_age^2) + as.factor(sex) +      as.factor(book) + as.factor(year) | as.factor(school_id) |      0 | school_id</v>
      </c>
      <c r="AA366" t="str">
        <f t="shared" si="48"/>
        <v>0.104</v>
      </c>
      <c r="AB366" t="str">
        <f t="shared" si="49"/>
        <v>0.010</v>
      </c>
      <c r="AC366" t="str">
        <f t="shared" si="50"/>
        <v>NA</v>
      </c>
      <c r="AD366" t="str">
        <f t="shared" si="51"/>
        <v>NA, NA</v>
      </c>
      <c r="AE366" t="str">
        <f t="shared" si="52"/>
        <v>0.104
(0.010)</v>
      </c>
      <c r="AF366" t="str">
        <f t="shared" si="53"/>
        <v>0.104
(0.010, NA)</v>
      </c>
    </row>
    <row r="367" spans="1:32">
      <c r="A367">
        <v>366</v>
      </c>
      <c r="B367">
        <v>5.6355674041075603E-2</v>
      </c>
      <c r="C367">
        <v>4.7336224183489498E-2</v>
      </c>
      <c r="D367">
        <v>0.77075384838329997</v>
      </c>
      <c r="E367">
        <v>6.2482385212968898</v>
      </c>
      <c r="F367">
        <v>0</v>
      </c>
      <c r="G367">
        <v>75538</v>
      </c>
      <c r="H367">
        <v>75538</v>
      </c>
      <c r="I367">
        <v>76261</v>
      </c>
      <c r="J367" t="s">
        <v>227</v>
      </c>
      <c r="K367">
        <v>6.73317281353457E-2</v>
      </c>
      <c r="L367">
        <v>1.09639782336108E-2</v>
      </c>
      <c r="M367" s="17">
        <v>8.19123797966267E-10</v>
      </c>
      <c r="N367" t="s">
        <v>787</v>
      </c>
      <c r="O367" t="b">
        <v>0</v>
      </c>
      <c r="P367" t="s">
        <v>382</v>
      </c>
      <c r="Q367" t="s">
        <v>382</v>
      </c>
      <c r="R367" t="s">
        <v>382</v>
      </c>
      <c r="X367" t="str">
        <f t="shared" si="45"/>
        <v>grade5_not_apr_march_grade_t8_ra_cont_teacherrelation2</v>
      </c>
      <c r="Y367">
        <f t="shared" si="46"/>
        <v>76261</v>
      </c>
      <c r="Z367" t="str">
        <f t="shared" si="47"/>
        <v>teacherrelation2 ~ relative_age + I(relative_age^2) + as.factor(sex) +      as.factor(book) + as.factor(year) | as.factor(school_id) |      0 | school_id</v>
      </c>
      <c r="AA367" t="str">
        <f t="shared" si="48"/>
        <v>0.067</v>
      </c>
      <c r="AB367" t="str">
        <f t="shared" si="49"/>
        <v>0.011</v>
      </c>
      <c r="AC367" t="str">
        <f t="shared" si="50"/>
        <v>NA</v>
      </c>
      <c r="AD367" t="str">
        <f t="shared" si="51"/>
        <v>NA, NA</v>
      </c>
      <c r="AE367" t="str">
        <f t="shared" si="52"/>
        <v>0.067
(0.011)</v>
      </c>
      <c r="AF367" t="str">
        <f t="shared" si="53"/>
        <v>0.067
(0.011, NA)</v>
      </c>
    </row>
    <row r="368" spans="1:32">
      <c r="A368">
        <v>367</v>
      </c>
      <c r="B368">
        <v>6.01609865564494E-2</v>
      </c>
      <c r="C368">
        <v>5.1231194368895998E-2</v>
      </c>
      <c r="D368">
        <v>0.788209522685974</v>
      </c>
      <c r="E368">
        <v>6.7371093630044001</v>
      </c>
      <c r="F368">
        <v>0</v>
      </c>
      <c r="G368">
        <v>76094</v>
      </c>
      <c r="H368">
        <v>76094</v>
      </c>
      <c r="I368">
        <v>76818</v>
      </c>
      <c r="J368" t="s">
        <v>227</v>
      </c>
      <c r="K368">
        <v>5.7660909794631898E-2</v>
      </c>
      <c r="L368">
        <v>1.0732568394542299E-2</v>
      </c>
      <c r="M368" s="17">
        <v>7.7644960594346494E-8</v>
      </c>
      <c r="N368" t="s">
        <v>788</v>
      </c>
      <c r="O368" t="b">
        <v>0</v>
      </c>
      <c r="P368" t="s">
        <v>382</v>
      </c>
      <c r="Q368" t="s">
        <v>382</v>
      </c>
      <c r="R368" t="s">
        <v>382</v>
      </c>
      <c r="X368" t="str">
        <f t="shared" si="45"/>
        <v>grade6_not_apr_march_grade_t8_ra_cont_teacherrelation2</v>
      </c>
      <c r="Y368">
        <f t="shared" si="46"/>
        <v>76818</v>
      </c>
      <c r="Z368" t="str">
        <f t="shared" si="47"/>
        <v>teacherrelation2 ~ relative_age + I(relative_age^2) + as.factor(sex) +      as.factor(book) + as.factor(year) | as.factor(school_id) |      0 | school_id</v>
      </c>
      <c r="AA368" t="str">
        <f t="shared" si="48"/>
        <v>0.058</v>
      </c>
      <c r="AB368" t="str">
        <f t="shared" si="49"/>
        <v>0.011</v>
      </c>
      <c r="AC368" t="str">
        <f t="shared" si="50"/>
        <v>NA</v>
      </c>
      <c r="AD368" t="str">
        <f t="shared" si="51"/>
        <v>NA, NA</v>
      </c>
      <c r="AE368" t="str">
        <f t="shared" si="52"/>
        <v>0.058
(0.011)</v>
      </c>
      <c r="AF368" t="str">
        <f t="shared" si="53"/>
        <v>0.058
(0.011, NA)</v>
      </c>
    </row>
    <row r="369" spans="1:32">
      <c r="A369">
        <v>368</v>
      </c>
      <c r="B369">
        <v>4.2069834378511001E-2</v>
      </c>
      <c r="C369">
        <v>3.7219188985022099E-2</v>
      </c>
      <c r="D369">
        <v>0.80510077374903399</v>
      </c>
      <c r="E369">
        <v>8.6730385269929897</v>
      </c>
      <c r="F369">
        <v>0</v>
      </c>
      <c r="G369">
        <v>72872</v>
      </c>
      <c r="H369">
        <v>72872</v>
      </c>
      <c r="I369">
        <v>73242</v>
      </c>
      <c r="J369" t="s">
        <v>227</v>
      </c>
      <c r="K369">
        <v>6.8167576236823305E-2</v>
      </c>
      <c r="L369">
        <v>1.12468428153654E-2</v>
      </c>
      <c r="M369" s="17">
        <v>1.3524328842079901E-9</v>
      </c>
      <c r="N369" t="s">
        <v>789</v>
      </c>
      <c r="O369" t="b">
        <v>0</v>
      </c>
      <c r="P369" t="s">
        <v>382</v>
      </c>
      <c r="Q369" t="s">
        <v>382</v>
      </c>
      <c r="R369" t="s">
        <v>382</v>
      </c>
      <c r="X369" t="str">
        <f t="shared" si="45"/>
        <v>grade7_not_apr_march_grade_t8_ra_cont_teacherrelation2</v>
      </c>
      <c r="Y369">
        <f t="shared" si="46"/>
        <v>73242</v>
      </c>
      <c r="Z369" t="str">
        <f t="shared" si="47"/>
        <v>teacherrelation2 ~ relative_age + I(relative_age^2) + as.factor(sex) +      as.factor(book) + as.factor(year) | as.factor(school_id) |      0 | school_id</v>
      </c>
      <c r="AA369" t="str">
        <f t="shared" si="48"/>
        <v>0.068</v>
      </c>
      <c r="AB369" t="str">
        <f t="shared" si="49"/>
        <v>0.011</v>
      </c>
      <c r="AC369" t="str">
        <f t="shared" si="50"/>
        <v>NA</v>
      </c>
      <c r="AD369" t="str">
        <f t="shared" si="51"/>
        <v>NA, NA</v>
      </c>
      <c r="AE369" t="str">
        <f t="shared" si="52"/>
        <v>0.068
(0.011)</v>
      </c>
      <c r="AF369" t="str">
        <f t="shared" si="53"/>
        <v>0.068
(0.011, NA)</v>
      </c>
    </row>
    <row r="370" spans="1:32">
      <c r="A370">
        <v>369</v>
      </c>
      <c r="B370">
        <v>3.6877972320797398E-2</v>
      </c>
      <c r="C370">
        <v>3.2076610127122401E-2</v>
      </c>
      <c r="D370">
        <v>0.79351557389771998</v>
      </c>
      <c r="E370">
        <v>7.6807311827835996</v>
      </c>
      <c r="F370">
        <v>0</v>
      </c>
      <c r="G370">
        <v>74019</v>
      </c>
      <c r="H370">
        <v>74019</v>
      </c>
      <c r="I370">
        <v>74389</v>
      </c>
      <c r="J370" t="s">
        <v>227</v>
      </c>
      <c r="K370">
        <v>8.2213252103679899E-2</v>
      </c>
      <c r="L370">
        <v>1.2749209173239E-2</v>
      </c>
      <c r="M370" s="17">
        <v>1.12963922488159E-10</v>
      </c>
      <c r="N370" t="s">
        <v>790</v>
      </c>
      <c r="O370" t="b">
        <v>0</v>
      </c>
      <c r="P370" t="s">
        <v>382</v>
      </c>
      <c r="Q370" t="s">
        <v>382</v>
      </c>
      <c r="R370" t="s">
        <v>382</v>
      </c>
      <c r="X370" t="str">
        <f t="shared" si="45"/>
        <v>grade8_not_apr_march_grade_t8_ra_cont_teacherrelation2</v>
      </c>
      <c r="Y370">
        <f t="shared" si="46"/>
        <v>74389</v>
      </c>
      <c r="Z370" t="str">
        <f t="shared" si="47"/>
        <v>teacherrelation2 ~ relative_age + I(relative_age^2) + as.factor(sex) +      as.factor(book) + as.factor(year) | as.factor(school_id) |      0 | school_id</v>
      </c>
      <c r="AA370" t="str">
        <f t="shared" si="48"/>
        <v>0.082</v>
      </c>
      <c r="AB370" t="str">
        <f t="shared" si="49"/>
        <v>0.013</v>
      </c>
      <c r="AC370" t="str">
        <f t="shared" si="50"/>
        <v>NA</v>
      </c>
      <c r="AD370" t="str">
        <f t="shared" si="51"/>
        <v>NA, NA</v>
      </c>
      <c r="AE370" t="str">
        <f t="shared" si="52"/>
        <v>0.082
(0.013)</v>
      </c>
      <c r="AF370" t="str">
        <f t="shared" si="53"/>
        <v>0.082
(0.013, NA)</v>
      </c>
    </row>
    <row r="371" spans="1:32">
      <c r="A371">
        <v>370</v>
      </c>
      <c r="B371">
        <v>3.7145390288979299E-2</v>
      </c>
      <c r="C371">
        <v>3.2478499433912601E-2</v>
      </c>
      <c r="D371">
        <v>0.79300081637208597</v>
      </c>
      <c r="E371">
        <v>7.9593441206475397</v>
      </c>
      <c r="F371">
        <v>0</v>
      </c>
      <c r="G371">
        <v>75718</v>
      </c>
      <c r="H371">
        <v>75718</v>
      </c>
      <c r="I371">
        <v>76086</v>
      </c>
      <c r="J371" t="s">
        <v>227</v>
      </c>
      <c r="K371">
        <v>7.9013896456320704E-2</v>
      </c>
      <c r="L371">
        <v>1.09274971674825E-2</v>
      </c>
      <c r="M371" s="17">
        <v>4.8036743735247805E-13</v>
      </c>
      <c r="N371" t="s">
        <v>791</v>
      </c>
      <c r="O371" t="b">
        <v>0</v>
      </c>
      <c r="P371" t="s">
        <v>382</v>
      </c>
      <c r="Q371" t="s">
        <v>382</v>
      </c>
      <c r="R371" t="s">
        <v>382</v>
      </c>
      <c r="X371" t="str">
        <f t="shared" si="45"/>
        <v>grade9_not_apr_march_grade_t8_ra_cont_teacherrelation2</v>
      </c>
      <c r="Y371">
        <f t="shared" si="46"/>
        <v>76086</v>
      </c>
      <c r="Z371" t="str">
        <f t="shared" si="47"/>
        <v>teacherrelation2 ~ relative_age + I(relative_age^2) + as.factor(sex) +      as.factor(book) + as.factor(year) | as.factor(school_id) |      0 | school_id</v>
      </c>
      <c r="AA371" t="str">
        <f t="shared" si="48"/>
        <v>0.079</v>
      </c>
      <c r="AB371" t="str">
        <f t="shared" si="49"/>
        <v>0.011</v>
      </c>
      <c r="AC371" t="str">
        <f t="shared" si="50"/>
        <v>NA</v>
      </c>
      <c r="AD371" t="str">
        <f t="shared" si="51"/>
        <v>NA, NA</v>
      </c>
      <c r="AE371" t="str">
        <f t="shared" si="52"/>
        <v>0.079
(0.011)</v>
      </c>
      <c r="AF371" t="str">
        <f t="shared" si="53"/>
        <v>0.079
(0.011, NA)</v>
      </c>
    </row>
    <row r="372" spans="1:32">
      <c r="A372">
        <v>371</v>
      </c>
      <c r="B372">
        <v>9.8304550785118005E-4</v>
      </c>
      <c r="C372">
        <v>9.6804941885941798E-4</v>
      </c>
      <c r="D372">
        <v>0.99950835638936897</v>
      </c>
      <c r="E372">
        <v>65.553459198372906</v>
      </c>
      <c r="F372" s="17">
        <v>3.5034215570057899E-29</v>
      </c>
      <c r="G372">
        <v>133237</v>
      </c>
      <c r="H372">
        <v>133237</v>
      </c>
      <c r="I372">
        <v>133240</v>
      </c>
      <c r="J372" t="s">
        <v>209</v>
      </c>
      <c r="K372">
        <v>-9.9272746480049606E-2</v>
      </c>
      <c r="L372">
        <v>9.2775969948711602E-3</v>
      </c>
      <c r="M372" s="17">
        <v>1.01487550326964E-26</v>
      </c>
      <c r="N372" t="s">
        <v>481</v>
      </c>
      <c r="O372" t="b">
        <v>0</v>
      </c>
      <c r="P372" t="s">
        <v>382</v>
      </c>
      <c r="Q372" t="s">
        <v>382</v>
      </c>
      <c r="R372" t="s">
        <v>382</v>
      </c>
      <c r="X372" t="str">
        <f t="shared" si="45"/>
        <v>grade5_all_grade_t8_ra_basic_zkokugo_growth</v>
      </c>
      <c r="Y372">
        <f t="shared" si="46"/>
        <v>133240</v>
      </c>
      <c r="Z372" t="str">
        <f t="shared" si="47"/>
        <v>zkokugo_growth ~ relative_age + I(relative_age^2) | 0 | 0 | school_id</v>
      </c>
      <c r="AA372" t="str">
        <f t="shared" si="48"/>
        <v>-0.099</v>
      </c>
      <c r="AB372" t="str">
        <f t="shared" si="49"/>
        <v>0.009</v>
      </c>
      <c r="AC372" t="str">
        <f t="shared" si="50"/>
        <v>NA</v>
      </c>
      <c r="AD372" t="str">
        <f t="shared" si="51"/>
        <v>NA, NA</v>
      </c>
      <c r="AE372" t="str">
        <f t="shared" si="52"/>
        <v>-0.099
(0.009)</v>
      </c>
      <c r="AF372" t="str">
        <f t="shared" si="53"/>
        <v>-0.099
(0.009, NA)</v>
      </c>
    </row>
    <row r="373" spans="1:32">
      <c r="A373">
        <v>372</v>
      </c>
      <c r="B373">
        <v>1.2842095385604E-3</v>
      </c>
      <c r="C373">
        <v>1.2695722653202101E-3</v>
      </c>
      <c r="D373">
        <v>0.99935768894900101</v>
      </c>
      <c r="E373">
        <v>87.735571883799096</v>
      </c>
      <c r="F373" s="17">
        <v>8.3445305735076801E-39</v>
      </c>
      <c r="G373">
        <v>136462</v>
      </c>
      <c r="H373">
        <v>136462</v>
      </c>
      <c r="I373">
        <v>136465</v>
      </c>
      <c r="J373" t="s">
        <v>209</v>
      </c>
      <c r="K373">
        <v>-0.1133154212879</v>
      </c>
      <c r="L373">
        <v>8.5760738308747007E-3</v>
      </c>
      <c r="M373" s="17">
        <v>7.3850218439818702E-40</v>
      </c>
      <c r="N373" t="s">
        <v>482</v>
      </c>
      <c r="O373" t="b">
        <v>0</v>
      </c>
      <c r="P373" t="s">
        <v>382</v>
      </c>
      <c r="Q373" t="s">
        <v>382</v>
      </c>
      <c r="R373" t="s">
        <v>382</v>
      </c>
      <c r="X373" t="str">
        <f t="shared" si="45"/>
        <v>grade6_all_grade_t8_ra_basic_zkokugo_growth</v>
      </c>
      <c r="Y373">
        <f t="shared" si="46"/>
        <v>136465</v>
      </c>
      <c r="Z373" t="str">
        <f t="shared" si="47"/>
        <v>zkokugo_growth ~ relative_age + I(relative_age^2) | 0 | 0 | school_id</v>
      </c>
      <c r="AA373" t="str">
        <f t="shared" si="48"/>
        <v>-0.113</v>
      </c>
      <c r="AB373" t="str">
        <f t="shared" si="49"/>
        <v>0.009</v>
      </c>
      <c r="AC373" t="str">
        <f t="shared" si="50"/>
        <v>NA</v>
      </c>
      <c r="AD373" t="str">
        <f t="shared" si="51"/>
        <v>NA, NA</v>
      </c>
      <c r="AE373" t="str">
        <f t="shared" si="52"/>
        <v>-0.113
(0.009)</v>
      </c>
      <c r="AF373" t="str">
        <f t="shared" si="53"/>
        <v>-0.113
(0.009, NA)</v>
      </c>
    </row>
    <row r="374" spans="1:32">
      <c r="A374">
        <v>373</v>
      </c>
      <c r="B374">
        <v>3.8459100582880097E-4</v>
      </c>
      <c r="C374">
        <v>3.69214318026501E-4</v>
      </c>
      <c r="D374">
        <v>0.99980768600474101</v>
      </c>
      <c r="E374">
        <v>25.011303524801299</v>
      </c>
      <c r="F374" s="17">
        <v>1.37980567772734E-11</v>
      </c>
      <c r="G374">
        <v>130017</v>
      </c>
      <c r="H374">
        <v>130017</v>
      </c>
      <c r="I374">
        <v>130020</v>
      </c>
      <c r="J374" t="s">
        <v>209</v>
      </c>
      <c r="K374">
        <v>-6.2443836902022098E-2</v>
      </c>
      <c r="L374">
        <v>9.0196562288919896E-3</v>
      </c>
      <c r="M374" s="17">
        <v>4.4191582706163698E-12</v>
      </c>
      <c r="N374" t="s">
        <v>483</v>
      </c>
      <c r="O374" t="b">
        <v>0</v>
      </c>
      <c r="P374" t="s">
        <v>382</v>
      </c>
      <c r="Q374" t="s">
        <v>382</v>
      </c>
      <c r="R374" t="s">
        <v>382</v>
      </c>
      <c r="X374" t="str">
        <f t="shared" si="45"/>
        <v>grade7_all_grade_t8_ra_basic_zkokugo_growth</v>
      </c>
      <c r="Y374">
        <f t="shared" si="46"/>
        <v>130020</v>
      </c>
      <c r="Z374" t="str">
        <f t="shared" si="47"/>
        <v>zkokugo_growth ~ relative_age + I(relative_age^2) | 0 | 0 | school_id</v>
      </c>
      <c r="AA374" t="str">
        <f t="shared" si="48"/>
        <v>-0.062</v>
      </c>
      <c r="AB374" t="str">
        <f t="shared" si="49"/>
        <v>0.009</v>
      </c>
      <c r="AC374" t="str">
        <f t="shared" si="50"/>
        <v>NA</v>
      </c>
      <c r="AD374" t="str">
        <f t="shared" si="51"/>
        <v>NA, NA</v>
      </c>
      <c r="AE374" t="str">
        <f t="shared" si="52"/>
        <v>-0.062
(0.009)</v>
      </c>
      <c r="AF374" t="str">
        <f t="shared" si="53"/>
        <v>-0.062
(0.009, NA)</v>
      </c>
    </row>
    <row r="375" spans="1:32">
      <c r="A375">
        <v>374</v>
      </c>
      <c r="B375">
        <v>8.2461745247824003E-4</v>
      </c>
      <c r="C375">
        <v>8.0966544489791104E-4</v>
      </c>
      <c r="D375">
        <v>0.99958760623944698</v>
      </c>
      <c r="E375">
        <v>55.150952008131298</v>
      </c>
      <c r="F375" s="17">
        <v>1.1432049704494901E-24</v>
      </c>
      <c r="G375">
        <v>133651</v>
      </c>
      <c r="H375">
        <v>133651</v>
      </c>
      <c r="I375">
        <v>133654</v>
      </c>
      <c r="J375" t="s">
        <v>209</v>
      </c>
      <c r="K375">
        <v>-9.23059901580561E-2</v>
      </c>
      <c r="L375">
        <v>9.9333354227569403E-3</v>
      </c>
      <c r="M375" s="17">
        <v>1.5063902995334199E-20</v>
      </c>
      <c r="N375" t="s">
        <v>484</v>
      </c>
      <c r="O375" t="b">
        <v>0</v>
      </c>
      <c r="P375" t="s">
        <v>382</v>
      </c>
      <c r="Q375" t="s">
        <v>382</v>
      </c>
      <c r="R375" t="s">
        <v>382</v>
      </c>
      <c r="X375" t="str">
        <f t="shared" si="45"/>
        <v>grade8_all_grade_t8_ra_basic_zkokugo_growth</v>
      </c>
      <c r="Y375">
        <f t="shared" si="46"/>
        <v>133654</v>
      </c>
      <c r="Z375" t="str">
        <f t="shared" si="47"/>
        <v>zkokugo_growth ~ relative_age + I(relative_age^2) | 0 | 0 | school_id</v>
      </c>
      <c r="AA375" t="str">
        <f t="shared" si="48"/>
        <v>-0.092</v>
      </c>
      <c r="AB375" t="str">
        <f t="shared" si="49"/>
        <v>0.010</v>
      </c>
      <c r="AC375" t="str">
        <f t="shared" si="50"/>
        <v>NA</v>
      </c>
      <c r="AD375" t="str">
        <f t="shared" si="51"/>
        <v>NA, NA</v>
      </c>
      <c r="AE375" t="str">
        <f t="shared" si="52"/>
        <v>-0.092
(0.010)</v>
      </c>
      <c r="AF375" t="str">
        <f t="shared" si="53"/>
        <v>-0.092
(0.010, NA)</v>
      </c>
    </row>
    <row r="376" spans="1:32">
      <c r="A376">
        <v>375</v>
      </c>
      <c r="B376" s="17">
        <v>1.9549608579650001E-5</v>
      </c>
      <c r="C376" s="17">
        <v>4.8442299765971697E-6</v>
      </c>
      <c r="D376">
        <v>0.999990225147942</v>
      </c>
      <c r="E376">
        <v>1.32941892264435</v>
      </c>
      <c r="F376">
        <v>0.26463442658069303</v>
      </c>
      <c r="G376">
        <v>136002</v>
      </c>
      <c r="H376">
        <v>136002</v>
      </c>
      <c r="I376">
        <v>136005</v>
      </c>
      <c r="J376" t="s">
        <v>209</v>
      </c>
      <c r="K376">
        <v>-1.05751993389643E-2</v>
      </c>
      <c r="L376">
        <v>8.3082002020644207E-3</v>
      </c>
      <c r="M376">
        <v>0.20306671606739901</v>
      </c>
      <c r="N376" t="s">
        <v>485</v>
      </c>
      <c r="O376" t="b">
        <v>0</v>
      </c>
      <c r="P376" t="s">
        <v>382</v>
      </c>
      <c r="Q376" t="s">
        <v>382</v>
      </c>
      <c r="R376" t="s">
        <v>382</v>
      </c>
      <c r="X376" t="str">
        <f t="shared" si="45"/>
        <v>grade9_all_grade_t8_ra_basic_zkokugo_growth</v>
      </c>
      <c r="Y376">
        <f t="shared" si="46"/>
        <v>136005</v>
      </c>
      <c r="Z376" t="str">
        <f t="shared" si="47"/>
        <v>zkokugo_growth ~ relative_age + I(relative_age^2) | 0 | 0 | school_id</v>
      </c>
      <c r="AA376" t="str">
        <f t="shared" si="48"/>
        <v>-0.011</v>
      </c>
      <c r="AB376" t="str">
        <f t="shared" si="49"/>
        <v>0.008</v>
      </c>
      <c r="AC376" t="str">
        <f t="shared" si="50"/>
        <v>NA</v>
      </c>
      <c r="AD376" t="str">
        <f t="shared" si="51"/>
        <v>NA, NA</v>
      </c>
      <c r="AE376" t="str">
        <f t="shared" si="52"/>
        <v>-0.011
(0.008)</v>
      </c>
      <c r="AF376" t="str">
        <f t="shared" si="53"/>
        <v>-0.011
(0.008, NA)</v>
      </c>
    </row>
    <row r="377" spans="1:32">
      <c r="A377">
        <v>376</v>
      </c>
      <c r="B377">
        <v>7.6603047869939795E-4</v>
      </c>
      <c r="C377">
        <v>7.4808962173455995E-4</v>
      </c>
      <c r="D377">
        <v>0.99804416480478597</v>
      </c>
      <c r="E377">
        <v>42.697541159535398</v>
      </c>
      <c r="F377" s="17">
        <v>2.9093613616205302E-19</v>
      </c>
      <c r="G377">
        <v>111392</v>
      </c>
      <c r="H377">
        <v>111392</v>
      </c>
      <c r="I377">
        <v>111395</v>
      </c>
      <c r="J377" t="s">
        <v>209</v>
      </c>
      <c r="K377">
        <v>-0.10654706688351701</v>
      </c>
      <c r="L377">
        <v>1.1930668129958201E-2</v>
      </c>
      <c r="M377" s="17">
        <v>4.2401211301342501E-19</v>
      </c>
      <c r="N377" t="s">
        <v>792</v>
      </c>
      <c r="O377" t="b">
        <v>0</v>
      </c>
      <c r="P377" t="s">
        <v>382</v>
      </c>
      <c r="Q377" t="s">
        <v>382</v>
      </c>
      <c r="R377" t="s">
        <v>382</v>
      </c>
      <c r="X377" t="str">
        <f t="shared" si="45"/>
        <v>grade5_not_apr_march_grade_t8_ra_basic_zkokugo_growth</v>
      </c>
      <c r="Y377">
        <f t="shared" si="46"/>
        <v>111395</v>
      </c>
      <c r="Z377" t="str">
        <f t="shared" si="47"/>
        <v>zkokugo_growth ~ relative_age + I(relative_age^2) | 0 | 0 | school_id</v>
      </c>
      <c r="AA377" t="str">
        <f t="shared" si="48"/>
        <v>-0.107</v>
      </c>
      <c r="AB377" t="str">
        <f t="shared" si="49"/>
        <v>0.012</v>
      </c>
      <c r="AC377" t="str">
        <f t="shared" si="50"/>
        <v>NA</v>
      </c>
      <c r="AD377" t="str">
        <f t="shared" si="51"/>
        <v>NA, NA</v>
      </c>
      <c r="AE377" t="str">
        <f t="shared" si="52"/>
        <v>-0.107
(0.012)</v>
      </c>
      <c r="AF377" t="str">
        <f t="shared" si="53"/>
        <v>-0.107
(0.012, NA)</v>
      </c>
    </row>
    <row r="378" spans="1:32">
      <c r="A378">
        <v>377</v>
      </c>
      <c r="B378">
        <v>9.7977772458410304E-4</v>
      </c>
      <c r="C378">
        <v>9.62290630073803E-4</v>
      </c>
      <c r="D378">
        <v>0.99813223250874406</v>
      </c>
      <c r="E378">
        <v>56.028617218855501</v>
      </c>
      <c r="F378" s="17">
        <v>4.7753480922729804E-25</v>
      </c>
      <c r="G378">
        <v>114258</v>
      </c>
      <c r="H378">
        <v>114258</v>
      </c>
      <c r="I378">
        <v>114261</v>
      </c>
      <c r="J378" t="s">
        <v>209</v>
      </c>
      <c r="K378">
        <v>-0.11876286862712</v>
      </c>
      <c r="L378">
        <v>1.14901873816538E-2</v>
      </c>
      <c r="M378" s="17">
        <v>4.8420549996230603E-25</v>
      </c>
      <c r="N378" t="s">
        <v>793</v>
      </c>
      <c r="O378" t="b">
        <v>0</v>
      </c>
      <c r="P378" t="s">
        <v>382</v>
      </c>
      <c r="Q378" t="s">
        <v>382</v>
      </c>
      <c r="R378" t="s">
        <v>382</v>
      </c>
      <c r="X378" t="str">
        <f t="shared" si="45"/>
        <v>grade6_not_apr_march_grade_t8_ra_basic_zkokugo_growth</v>
      </c>
      <c r="Y378">
        <f t="shared" si="46"/>
        <v>114261</v>
      </c>
      <c r="Z378" t="str">
        <f t="shared" si="47"/>
        <v>zkokugo_growth ~ relative_age + I(relative_age^2) | 0 | 0 | school_id</v>
      </c>
      <c r="AA378" t="str">
        <f t="shared" si="48"/>
        <v>-0.119</v>
      </c>
      <c r="AB378" t="str">
        <f t="shared" si="49"/>
        <v>0.011</v>
      </c>
      <c r="AC378" t="str">
        <f t="shared" si="50"/>
        <v>NA</v>
      </c>
      <c r="AD378" t="str">
        <f t="shared" si="51"/>
        <v>NA, NA</v>
      </c>
      <c r="AE378" t="str">
        <f t="shared" si="52"/>
        <v>-0.119
(0.011)</v>
      </c>
      <c r="AF378" t="str">
        <f t="shared" si="53"/>
        <v>-0.119
(0.011, NA)</v>
      </c>
    </row>
    <row r="379" spans="1:32">
      <c r="A379">
        <v>378</v>
      </c>
      <c r="B379">
        <v>2.5967297733763797E-4</v>
      </c>
      <c r="C379">
        <v>2.4131867806620499E-4</v>
      </c>
      <c r="D379">
        <v>1.0007698685834501</v>
      </c>
      <c r="E379">
        <v>14.147801204265299</v>
      </c>
      <c r="F379" s="17">
        <v>7.1859771331132596E-7</v>
      </c>
      <c r="G379">
        <v>108938</v>
      </c>
      <c r="H379">
        <v>108938</v>
      </c>
      <c r="I379">
        <v>108941</v>
      </c>
      <c r="J379" t="s">
        <v>209</v>
      </c>
      <c r="K379">
        <v>-6.1229359957866297E-2</v>
      </c>
      <c r="L379">
        <v>1.11603701576483E-2</v>
      </c>
      <c r="M379" s="17">
        <v>4.1039361162358799E-8</v>
      </c>
      <c r="N379" t="s">
        <v>794</v>
      </c>
      <c r="O379" t="b">
        <v>0</v>
      </c>
      <c r="P379" t="s">
        <v>382</v>
      </c>
      <c r="Q379" t="s">
        <v>382</v>
      </c>
      <c r="R379" t="s">
        <v>382</v>
      </c>
      <c r="X379" t="str">
        <f t="shared" si="45"/>
        <v>grade7_not_apr_march_grade_t8_ra_basic_zkokugo_growth</v>
      </c>
      <c r="Y379">
        <f t="shared" si="46"/>
        <v>108941</v>
      </c>
      <c r="Z379" t="str">
        <f t="shared" si="47"/>
        <v>zkokugo_growth ~ relative_age + I(relative_age^2) | 0 | 0 | school_id</v>
      </c>
      <c r="AA379" t="str">
        <f t="shared" si="48"/>
        <v>-0.061</v>
      </c>
      <c r="AB379" t="str">
        <f t="shared" si="49"/>
        <v>0.011</v>
      </c>
      <c r="AC379" t="str">
        <f t="shared" si="50"/>
        <v>NA</v>
      </c>
      <c r="AD379" t="str">
        <f t="shared" si="51"/>
        <v>NA, NA</v>
      </c>
      <c r="AE379" t="str">
        <f t="shared" si="52"/>
        <v>-0.061
(0.011)</v>
      </c>
      <c r="AF379" t="str">
        <f t="shared" si="53"/>
        <v>-0.061
(0.011, NA)</v>
      </c>
    </row>
    <row r="380" spans="1:32">
      <c r="A380">
        <v>379</v>
      </c>
      <c r="B380">
        <v>5.9496805725183497E-4</v>
      </c>
      <c r="C380">
        <v>5.7715414464654103E-4</v>
      </c>
      <c r="D380">
        <v>1.0005922775548199</v>
      </c>
      <c r="E380">
        <v>33.399066809864998</v>
      </c>
      <c r="F380" s="17">
        <v>3.1570790379861902E-15</v>
      </c>
      <c r="G380">
        <v>112205</v>
      </c>
      <c r="H380">
        <v>112205</v>
      </c>
      <c r="I380">
        <v>112208</v>
      </c>
      <c r="J380" t="s">
        <v>209</v>
      </c>
      <c r="K380">
        <v>-9.3228751592928802E-2</v>
      </c>
      <c r="L380">
        <v>1.2810130751814299E-2</v>
      </c>
      <c r="M380" s="17">
        <v>3.3946844931551802E-13</v>
      </c>
      <c r="N380" t="s">
        <v>795</v>
      </c>
      <c r="O380" t="b">
        <v>0</v>
      </c>
      <c r="P380" t="s">
        <v>382</v>
      </c>
      <c r="Q380" t="s">
        <v>382</v>
      </c>
      <c r="R380" t="s">
        <v>382</v>
      </c>
      <c r="X380" t="str">
        <f t="shared" si="45"/>
        <v>grade8_not_apr_march_grade_t8_ra_basic_zkokugo_growth</v>
      </c>
      <c r="Y380">
        <f t="shared" si="46"/>
        <v>112208</v>
      </c>
      <c r="Z380" t="str">
        <f t="shared" si="47"/>
        <v>zkokugo_growth ~ relative_age + I(relative_age^2) | 0 | 0 | school_id</v>
      </c>
      <c r="AA380" t="str">
        <f t="shared" si="48"/>
        <v>-0.093</v>
      </c>
      <c r="AB380" t="str">
        <f t="shared" si="49"/>
        <v>0.013</v>
      </c>
      <c r="AC380" t="str">
        <f t="shared" si="50"/>
        <v>NA</v>
      </c>
      <c r="AD380" t="str">
        <f t="shared" si="51"/>
        <v>NA, NA</v>
      </c>
      <c r="AE380" t="str">
        <f t="shared" si="52"/>
        <v>-0.093
(0.013)</v>
      </c>
      <c r="AF380" t="str">
        <f t="shared" si="53"/>
        <v>-0.093
(0.013, NA)</v>
      </c>
    </row>
    <row r="381" spans="1:32">
      <c r="A381">
        <v>380</v>
      </c>
      <c r="B381" s="17">
        <v>4.67501773323561E-5</v>
      </c>
      <c r="C381" s="17">
        <v>2.9235867475385599E-5</v>
      </c>
      <c r="D381">
        <v>0.99975698624633402</v>
      </c>
      <c r="E381">
        <v>2.6692560377179801</v>
      </c>
      <c r="F381">
        <v>6.9308089870663794E-2</v>
      </c>
      <c r="G381">
        <v>114187</v>
      </c>
      <c r="H381">
        <v>114187</v>
      </c>
      <c r="I381">
        <v>114190</v>
      </c>
      <c r="J381" t="s">
        <v>209</v>
      </c>
      <c r="K381">
        <v>-2.4309539618185501E-2</v>
      </c>
      <c r="L381">
        <v>1.0713694005650099E-2</v>
      </c>
      <c r="M381">
        <v>2.3267372762525902E-2</v>
      </c>
      <c r="N381" t="s">
        <v>796</v>
      </c>
      <c r="O381" t="b">
        <v>0</v>
      </c>
      <c r="P381" t="s">
        <v>382</v>
      </c>
      <c r="Q381" t="s">
        <v>382</v>
      </c>
      <c r="R381" t="s">
        <v>382</v>
      </c>
      <c r="X381" t="str">
        <f t="shared" si="45"/>
        <v>grade9_not_apr_march_grade_t8_ra_basic_zkokugo_growth</v>
      </c>
      <c r="Y381">
        <f t="shared" si="46"/>
        <v>114190</v>
      </c>
      <c r="Z381" t="str">
        <f t="shared" si="47"/>
        <v>zkokugo_growth ~ relative_age + I(relative_age^2) | 0 | 0 | school_id</v>
      </c>
      <c r="AA381" t="str">
        <f t="shared" si="48"/>
        <v>-0.024</v>
      </c>
      <c r="AB381" t="str">
        <f t="shared" si="49"/>
        <v>0.011</v>
      </c>
      <c r="AC381" t="str">
        <f t="shared" si="50"/>
        <v>NA</v>
      </c>
      <c r="AD381" t="str">
        <f t="shared" si="51"/>
        <v>NA, NA</v>
      </c>
      <c r="AE381" t="str">
        <f t="shared" si="52"/>
        <v>-0.024
(0.011)</v>
      </c>
      <c r="AF381" t="str">
        <f t="shared" si="53"/>
        <v>-0.024
(0.011, NA)</v>
      </c>
    </row>
    <row r="382" spans="1:32">
      <c r="A382">
        <v>381</v>
      </c>
      <c r="B382">
        <v>2.2568158242832301E-2</v>
      </c>
      <c r="C382">
        <v>1.6186656717863099E-2</v>
      </c>
      <c r="D382">
        <v>0.99033575360592296</v>
      </c>
      <c r="E382">
        <v>3.53649656817114</v>
      </c>
      <c r="F382" s="17">
        <v>6.2547982260527301E-199</v>
      </c>
      <c r="G382">
        <v>110433</v>
      </c>
      <c r="H382">
        <v>110433</v>
      </c>
      <c r="I382">
        <v>111155</v>
      </c>
      <c r="J382" t="s">
        <v>228</v>
      </c>
      <c r="K382">
        <v>-0.105197068510028</v>
      </c>
      <c r="L382">
        <v>1.1953293447936299E-2</v>
      </c>
      <c r="M382" s="17">
        <v>1.3599387161963E-18</v>
      </c>
      <c r="N382" t="s">
        <v>797</v>
      </c>
      <c r="O382" t="b">
        <v>0</v>
      </c>
      <c r="P382" t="s">
        <v>382</v>
      </c>
      <c r="Q382" t="s">
        <v>382</v>
      </c>
      <c r="R382" t="s">
        <v>382</v>
      </c>
      <c r="X382" t="str">
        <f t="shared" si="45"/>
        <v>grade5_not_apr_march_grade_t8_ra_cont_zkokugo_growth</v>
      </c>
      <c r="Y382">
        <f t="shared" si="46"/>
        <v>111155</v>
      </c>
      <c r="Z382" t="str">
        <f t="shared" si="47"/>
        <v>zkokugo_growth ~ relative_age + I(relative_age^2) + as.factor(sex) +      as.factor(book) + as.factor(year) | as.factor(school_id) |      0 | school_id</v>
      </c>
      <c r="AA382" t="str">
        <f t="shared" si="48"/>
        <v>-0.105</v>
      </c>
      <c r="AB382" t="str">
        <f t="shared" si="49"/>
        <v>0.012</v>
      </c>
      <c r="AC382" t="str">
        <f t="shared" si="50"/>
        <v>NA</v>
      </c>
      <c r="AD382" t="str">
        <f t="shared" si="51"/>
        <v>NA, NA</v>
      </c>
      <c r="AE382" t="str">
        <f t="shared" si="52"/>
        <v>-0.105
(0.012)</v>
      </c>
      <c r="AF382" t="str">
        <f t="shared" si="53"/>
        <v>-0.105
(0.012, NA)</v>
      </c>
    </row>
    <row r="383" spans="1:32">
      <c r="A383">
        <v>382</v>
      </c>
      <c r="B383">
        <v>1.9983070987412699E-2</v>
      </c>
      <c r="C383">
        <v>1.3732996100751601E-2</v>
      </c>
      <c r="D383">
        <v>0.99173951805670502</v>
      </c>
      <c r="E383">
        <v>3.1972530489291802</v>
      </c>
      <c r="F383" s="17">
        <v>7.58267763092778E-163</v>
      </c>
      <c r="G383">
        <v>113367</v>
      </c>
      <c r="H383">
        <v>113367</v>
      </c>
      <c r="I383">
        <v>114091</v>
      </c>
      <c r="J383" t="s">
        <v>228</v>
      </c>
      <c r="K383">
        <v>-0.121092469161125</v>
      </c>
      <c r="L383">
        <v>1.14907687302244E-2</v>
      </c>
      <c r="M383" s="17">
        <v>5.7566621125478501E-26</v>
      </c>
      <c r="N383" t="s">
        <v>798</v>
      </c>
      <c r="O383" t="b">
        <v>0</v>
      </c>
      <c r="P383" t="s">
        <v>382</v>
      </c>
      <c r="Q383" t="s">
        <v>382</v>
      </c>
      <c r="R383" t="s">
        <v>382</v>
      </c>
      <c r="X383" t="str">
        <f t="shared" si="45"/>
        <v>grade6_not_apr_march_grade_t8_ra_cont_zkokugo_growth</v>
      </c>
      <c r="Y383">
        <f t="shared" si="46"/>
        <v>114091</v>
      </c>
      <c r="Z383" t="str">
        <f t="shared" si="47"/>
        <v>zkokugo_growth ~ relative_age + I(relative_age^2) + as.factor(sex) +      as.factor(book) + as.factor(year) | as.factor(school_id) |      0 | school_id</v>
      </c>
      <c r="AA383" t="str">
        <f t="shared" si="48"/>
        <v>-0.121</v>
      </c>
      <c r="AB383" t="str">
        <f t="shared" si="49"/>
        <v>0.011</v>
      </c>
      <c r="AC383" t="str">
        <f t="shared" si="50"/>
        <v>NA</v>
      </c>
      <c r="AD383" t="str">
        <f t="shared" si="51"/>
        <v>NA, NA</v>
      </c>
      <c r="AE383" t="str">
        <f t="shared" si="52"/>
        <v>-0.121
(0.011)</v>
      </c>
      <c r="AF383" t="str">
        <f t="shared" si="53"/>
        <v>-0.121
(0.011, NA)</v>
      </c>
    </row>
    <row r="384" spans="1:32">
      <c r="A384">
        <v>383</v>
      </c>
      <c r="B384">
        <v>1.1484289564472E-2</v>
      </c>
      <c r="C384">
        <v>8.1304539360178597E-3</v>
      </c>
      <c r="D384">
        <v>0.996840915334682</v>
      </c>
      <c r="E384">
        <v>3.4242255246615798</v>
      </c>
      <c r="F384" s="17">
        <v>3.2769154098762801E-97</v>
      </c>
      <c r="G384">
        <v>108465</v>
      </c>
      <c r="H384">
        <v>108465</v>
      </c>
      <c r="I384">
        <v>108834</v>
      </c>
      <c r="J384" t="s">
        <v>228</v>
      </c>
      <c r="K384">
        <v>-6.0372537872163901E-2</v>
      </c>
      <c r="L384">
        <v>1.1114363298449E-2</v>
      </c>
      <c r="M384" s="17">
        <v>5.5745137086142597E-8</v>
      </c>
      <c r="N384" t="s">
        <v>799</v>
      </c>
      <c r="O384" t="b">
        <v>0</v>
      </c>
      <c r="P384" t="s">
        <v>382</v>
      </c>
      <c r="Q384" t="s">
        <v>382</v>
      </c>
      <c r="R384" t="s">
        <v>382</v>
      </c>
      <c r="X384" t="str">
        <f t="shared" si="45"/>
        <v>grade7_not_apr_march_grade_t8_ra_cont_zkokugo_growth</v>
      </c>
      <c r="Y384">
        <f t="shared" si="46"/>
        <v>108834</v>
      </c>
      <c r="Z384" t="str">
        <f t="shared" si="47"/>
        <v>zkokugo_growth ~ relative_age + I(relative_age^2) + as.factor(sex) +      as.factor(book) + as.factor(year) | as.factor(school_id) |      0 | school_id</v>
      </c>
      <c r="AA384" t="str">
        <f t="shared" si="48"/>
        <v>-0.060</v>
      </c>
      <c r="AB384" t="str">
        <f t="shared" si="49"/>
        <v>0.011</v>
      </c>
      <c r="AC384" t="str">
        <f t="shared" si="50"/>
        <v>NA</v>
      </c>
      <c r="AD384" t="str">
        <f t="shared" si="51"/>
        <v>NA, NA</v>
      </c>
      <c r="AE384" t="str">
        <f t="shared" si="52"/>
        <v>-0.060
(0.011)</v>
      </c>
      <c r="AF384" t="str">
        <f t="shared" si="53"/>
        <v>-0.060
(0.011, NA)</v>
      </c>
    </row>
    <row r="385" spans="1:32">
      <c r="A385">
        <v>384</v>
      </c>
      <c r="B385">
        <v>1.8856859014886901E-2</v>
      </c>
      <c r="C385">
        <v>1.5604460525727599E-2</v>
      </c>
      <c r="D385">
        <v>0.99295390812473905</v>
      </c>
      <c r="E385">
        <v>5.7978316856743</v>
      </c>
      <c r="F385" s="17">
        <v>3.4774014569885E-244</v>
      </c>
      <c r="G385">
        <v>111617</v>
      </c>
      <c r="H385">
        <v>111617</v>
      </c>
      <c r="I385">
        <v>111988</v>
      </c>
      <c r="J385" t="s">
        <v>228</v>
      </c>
      <c r="K385">
        <v>-9.5059838025451607E-2</v>
      </c>
      <c r="L385">
        <v>1.27562553309029E-2</v>
      </c>
      <c r="M385" s="17">
        <v>9.1923525085989503E-14</v>
      </c>
      <c r="N385" t="s">
        <v>800</v>
      </c>
      <c r="O385" t="b">
        <v>0</v>
      </c>
      <c r="P385" t="s">
        <v>382</v>
      </c>
      <c r="Q385" t="s">
        <v>382</v>
      </c>
      <c r="R385" t="s">
        <v>382</v>
      </c>
      <c r="X385" t="str">
        <f t="shared" si="45"/>
        <v>grade8_not_apr_march_grade_t8_ra_cont_zkokugo_growth</v>
      </c>
      <c r="Y385">
        <f t="shared" si="46"/>
        <v>111988</v>
      </c>
      <c r="Z385" t="str">
        <f t="shared" si="47"/>
        <v>zkokugo_growth ~ relative_age + I(relative_age^2) + as.factor(sex) +      as.factor(book) + as.factor(year) | as.factor(school_id) |      0 | school_id</v>
      </c>
      <c r="AA385" t="str">
        <f t="shared" si="48"/>
        <v>-0.095</v>
      </c>
      <c r="AB385" t="str">
        <f t="shared" si="49"/>
        <v>0.013</v>
      </c>
      <c r="AC385" t="str">
        <f t="shared" si="50"/>
        <v>NA</v>
      </c>
      <c r="AD385" t="str">
        <f t="shared" si="51"/>
        <v>NA, NA</v>
      </c>
      <c r="AE385" t="str">
        <f t="shared" si="52"/>
        <v>-0.095
(0.013)</v>
      </c>
      <c r="AF385" t="str">
        <f t="shared" si="53"/>
        <v>-0.095
(0.013, NA)</v>
      </c>
    </row>
    <row r="386" spans="1:32">
      <c r="A386">
        <v>385</v>
      </c>
      <c r="B386">
        <v>9.6997339772816396E-3</v>
      </c>
      <c r="C386">
        <v>6.4956113630597603E-3</v>
      </c>
      <c r="D386">
        <v>0.99646477189108396</v>
      </c>
      <c r="E386">
        <v>3.0272667888015299</v>
      </c>
      <c r="F386" s="17">
        <v>1.6015607533243501E-75</v>
      </c>
      <c r="G386">
        <v>113738</v>
      </c>
      <c r="H386">
        <v>113738</v>
      </c>
      <c r="I386">
        <v>114107</v>
      </c>
      <c r="J386" t="s">
        <v>228</v>
      </c>
      <c r="K386">
        <v>-2.3690249563205399E-2</v>
      </c>
      <c r="L386">
        <v>1.07945447467755E-2</v>
      </c>
      <c r="M386">
        <v>2.81887010843756E-2</v>
      </c>
      <c r="N386" t="s">
        <v>801</v>
      </c>
      <c r="O386" t="b">
        <v>0</v>
      </c>
      <c r="P386" t="s">
        <v>382</v>
      </c>
      <c r="Q386" t="s">
        <v>382</v>
      </c>
      <c r="R386" t="s">
        <v>382</v>
      </c>
      <c r="X386" t="str">
        <f t="shared" si="45"/>
        <v>grade9_not_apr_march_grade_t8_ra_cont_zkokugo_growth</v>
      </c>
      <c r="Y386">
        <f t="shared" si="46"/>
        <v>114107</v>
      </c>
      <c r="Z386" t="str">
        <f t="shared" si="47"/>
        <v>zkokugo_growth ~ relative_age + I(relative_age^2) + as.factor(sex) +      as.factor(book) + as.factor(year) | as.factor(school_id) |      0 | school_id</v>
      </c>
      <c r="AA386" t="str">
        <f t="shared" si="48"/>
        <v>-0.024</v>
      </c>
      <c r="AB386" t="str">
        <f t="shared" si="49"/>
        <v>0.011</v>
      </c>
      <c r="AC386" t="str">
        <f t="shared" si="50"/>
        <v>NA</v>
      </c>
      <c r="AD386" t="str">
        <f t="shared" si="51"/>
        <v>NA, NA</v>
      </c>
      <c r="AE386" t="str">
        <f t="shared" si="52"/>
        <v>-0.024
(0.011)</v>
      </c>
      <c r="AF386" t="str">
        <f t="shared" si="53"/>
        <v>-0.024
(0.011, NA)</v>
      </c>
    </row>
    <row r="387" spans="1:32">
      <c r="A387">
        <v>386</v>
      </c>
      <c r="B387">
        <v>6.4147158322040904E-4</v>
      </c>
      <c r="C387">
        <v>6.2647047950481504E-4</v>
      </c>
      <c r="D387">
        <v>0.999679212756174</v>
      </c>
      <c r="E387">
        <v>42.761625770344402</v>
      </c>
      <c r="F387" s="17">
        <v>2.7215705289045198E-19</v>
      </c>
      <c r="G387">
        <v>133238</v>
      </c>
      <c r="H387">
        <v>133238</v>
      </c>
      <c r="I387">
        <v>133241</v>
      </c>
      <c r="J387" t="s">
        <v>210</v>
      </c>
      <c r="K387">
        <v>-8.1212889625512097E-2</v>
      </c>
      <c r="L387">
        <v>8.8646683817739901E-3</v>
      </c>
      <c r="M387" s="17">
        <v>5.1222081151354998E-20</v>
      </c>
      <c r="N387" t="s">
        <v>486</v>
      </c>
      <c r="O387" t="b">
        <v>0</v>
      </c>
      <c r="P387" t="s">
        <v>382</v>
      </c>
      <c r="Q387" t="s">
        <v>382</v>
      </c>
      <c r="R387" t="s">
        <v>382</v>
      </c>
      <c r="X387" t="str">
        <f t="shared" ref="X387:X450" si="54">N387</f>
        <v>grade5_all_grade_t8_ra_basic_zmath_growth</v>
      </c>
      <c r="Y387">
        <f t="shared" ref="Y387:Y450" si="55">I387</f>
        <v>133241</v>
      </c>
      <c r="Z387" t="str">
        <f t="shared" ref="Z387:Z450" si="56">J387</f>
        <v>zmath_growth ~ relative_age + I(relative_age^2) | 0 | 0 | school_id</v>
      </c>
      <c r="AA387" t="str">
        <f t="shared" ref="AA387:AA450" si="57">TEXT(K387, "0.000")</f>
        <v>-0.081</v>
      </c>
      <c r="AB387" t="str">
        <f t="shared" ref="AB387:AB450" si="58">TEXT(L387, "0.000")</f>
        <v>0.009</v>
      </c>
      <c r="AC387" t="str">
        <f t="shared" ref="AC387:AC450" si="59">+TEXT(Q387,"0.000")</f>
        <v>NA</v>
      </c>
      <c r="AD387" t="str">
        <f t="shared" ref="AD387:AD450" si="60">CONCATENATE(TEXT(Q387,"0.000"),", ",R387,)</f>
        <v>NA, NA</v>
      </c>
      <c r="AE387" t="str">
        <f t="shared" ref="AE387:AE450" si="61">CONCATENATE(AA387,"
(",AB387,")")</f>
        <v>-0.081
(0.009)</v>
      </c>
      <c r="AF387" t="str">
        <f t="shared" ref="AF387:AF450" si="62">CONCATENATE(AA387,"
(",AB387,", ",TEXT(Q387,"0.000"),")")</f>
        <v>-0.081
(0.009, NA)</v>
      </c>
    </row>
    <row r="388" spans="1:32">
      <c r="A388">
        <v>387</v>
      </c>
      <c r="B388">
        <v>2.7831063601254302E-4</v>
      </c>
      <c r="C388">
        <v>2.6366023060564502E-4</v>
      </c>
      <c r="D388">
        <v>0.99986083499854195</v>
      </c>
      <c r="E388">
        <v>18.996787343509698</v>
      </c>
      <c r="F388" s="17">
        <v>5.6357049555525899E-9</v>
      </c>
      <c r="G388">
        <v>136477</v>
      </c>
      <c r="H388">
        <v>136477</v>
      </c>
      <c r="I388">
        <v>136480</v>
      </c>
      <c r="J388" t="s">
        <v>210</v>
      </c>
      <c r="K388">
        <v>-5.3285127496529097E-2</v>
      </c>
      <c r="L388">
        <v>9.2933709809900292E-3</v>
      </c>
      <c r="M388" s="17">
        <v>9.8280144612173194E-9</v>
      </c>
      <c r="N388" t="s">
        <v>487</v>
      </c>
      <c r="O388" t="b">
        <v>0</v>
      </c>
      <c r="P388" t="s">
        <v>382</v>
      </c>
      <c r="Q388" t="s">
        <v>382</v>
      </c>
      <c r="R388" t="s">
        <v>382</v>
      </c>
      <c r="X388" t="str">
        <f t="shared" si="54"/>
        <v>grade6_all_grade_t8_ra_basic_zmath_growth</v>
      </c>
      <c r="Y388">
        <f t="shared" si="55"/>
        <v>136480</v>
      </c>
      <c r="Z388" t="str">
        <f t="shared" si="56"/>
        <v>zmath_growth ~ relative_age + I(relative_age^2) | 0 | 0 | school_id</v>
      </c>
      <c r="AA388" t="str">
        <f t="shared" si="57"/>
        <v>-0.053</v>
      </c>
      <c r="AB388" t="str">
        <f t="shared" si="58"/>
        <v>0.009</v>
      </c>
      <c r="AC388" t="str">
        <f t="shared" si="59"/>
        <v>NA</v>
      </c>
      <c r="AD388" t="str">
        <f t="shared" si="60"/>
        <v>NA, NA</v>
      </c>
      <c r="AE388" t="str">
        <f t="shared" si="61"/>
        <v>-0.053
(0.009)</v>
      </c>
      <c r="AF388" t="str">
        <f t="shared" si="62"/>
        <v>-0.053
(0.009, NA)</v>
      </c>
    </row>
    <row r="389" spans="1:32">
      <c r="A389">
        <v>388</v>
      </c>
      <c r="B389" s="17">
        <v>2.84277992063082E-5</v>
      </c>
      <c r="C389" s="17">
        <v>1.3045869300731801E-5</v>
      </c>
      <c r="D389">
        <v>0.99998578599937205</v>
      </c>
      <c r="E389">
        <v>1.84812955075827</v>
      </c>
      <c r="F389">
        <v>0.157535683987023</v>
      </c>
      <c r="G389">
        <v>130019</v>
      </c>
      <c r="H389">
        <v>130019</v>
      </c>
      <c r="I389">
        <v>130022</v>
      </c>
      <c r="J389" t="s">
        <v>210</v>
      </c>
      <c r="K389">
        <v>-1.55183648181261E-2</v>
      </c>
      <c r="L389">
        <v>9.3284436373213507E-3</v>
      </c>
      <c r="M389">
        <v>9.6201696241751802E-2</v>
      </c>
      <c r="N389" t="s">
        <v>488</v>
      </c>
      <c r="O389" t="b">
        <v>0</v>
      </c>
      <c r="P389" t="s">
        <v>382</v>
      </c>
      <c r="Q389" t="s">
        <v>382</v>
      </c>
      <c r="R389" t="s">
        <v>382</v>
      </c>
      <c r="X389" t="str">
        <f t="shared" si="54"/>
        <v>grade7_all_grade_t8_ra_basic_zmath_growth</v>
      </c>
      <c r="Y389">
        <f t="shared" si="55"/>
        <v>130022</v>
      </c>
      <c r="Z389" t="str">
        <f t="shared" si="56"/>
        <v>zmath_growth ~ relative_age + I(relative_age^2) | 0 | 0 | school_id</v>
      </c>
      <c r="AA389" t="str">
        <f t="shared" si="57"/>
        <v>-0.016</v>
      </c>
      <c r="AB389" t="str">
        <f t="shared" si="58"/>
        <v>0.009</v>
      </c>
      <c r="AC389" t="str">
        <f t="shared" si="59"/>
        <v>NA</v>
      </c>
      <c r="AD389" t="str">
        <f t="shared" si="60"/>
        <v>NA, NA</v>
      </c>
      <c r="AE389" t="str">
        <f t="shared" si="61"/>
        <v>-0.016
(0.009)</v>
      </c>
      <c r="AF389" t="str">
        <f t="shared" si="62"/>
        <v>-0.016
(0.009, NA)</v>
      </c>
    </row>
    <row r="390" spans="1:32">
      <c r="A390">
        <v>389</v>
      </c>
      <c r="B390">
        <v>7.3001584867956497E-4</v>
      </c>
      <c r="C390">
        <v>7.1506354420569596E-4</v>
      </c>
      <c r="D390">
        <v>0.99963492543594901</v>
      </c>
      <c r="E390">
        <v>48.822965713930301</v>
      </c>
      <c r="F390" s="17">
        <v>6.3708407030656597E-22</v>
      </c>
      <c r="G390">
        <v>133661</v>
      </c>
      <c r="H390">
        <v>133661</v>
      </c>
      <c r="I390">
        <v>133664</v>
      </c>
      <c r="J390" t="s">
        <v>210</v>
      </c>
      <c r="K390">
        <v>-8.6573684469990406E-2</v>
      </c>
      <c r="L390">
        <v>8.2635216377868106E-3</v>
      </c>
      <c r="M390" s="17">
        <v>1.1064001543378399E-25</v>
      </c>
      <c r="N390" t="s">
        <v>489</v>
      </c>
      <c r="O390" t="b">
        <v>0</v>
      </c>
      <c r="P390" t="s">
        <v>382</v>
      </c>
      <c r="Q390" t="s">
        <v>382</v>
      </c>
      <c r="R390" t="s">
        <v>382</v>
      </c>
      <c r="X390" t="str">
        <f t="shared" si="54"/>
        <v>grade8_all_grade_t8_ra_basic_zmath_growth</v>
      </c>
      <c r="Y390">
        <f t="shared" si="55"/>
        <v>133664</v>
      </c>
      <c r="Z390" t="str">
        <f t="shared" si="56"/>
        <v>zmath_growth ~ relative_age + I(relative_age^2) | 0 | 0 | school_id</v>
      </c>
      <c r="AA390" t="str">
        <f t="shared" si="57"/>
        <v>-0.087</v>
      </c>
      <c r="AB390" t="str">
        <f t="shared" si="58"/>
        <v>0.008</v>
      </c>
      <c r="AC390" t="str">
        <f t="shared" si="59"/>
        <v>NA</v>
      </c>
      <c r="AD390" t="str">
        <f t="shared" si="60"/>
        <v>NA, NA</v>
      </c>
      <c r="AE390" t="str">
        <f t="shared" si="61"/>
        <v>-0.087
(0.008)</v>
      </c>
      <c r="AF390" t="str">
        <f t="shared" si="62"/>
        <v>-0.087
(0.008, NA)</v>
      </c>
    </row>
    <row r="391" spans="1:32">
      <c r="A391">
        <v>390</v>
      </c>
      <c r="B391">
        <v>3.7739549488707602E-4</v>
      </c>
      <c r="C391">
        <v>3.62694189587343E-4</v>
      </c>
      <c r="D391">
        <v>0.99981128444579503</v>
      </c>
      <c r="E391">
        <v>25.670883448357301</v>
      </c>
      <c r="F391" s="17">
        <v>7.1347864099206001E-12</v>
      </c>
      <c r="G391">
        <v>135991</v>
      </c>
      <c r="H391">
        <v>135991</v>
      </c>
      <c r="I391">
        <v>135994</v>
      </c>
      <c r="J391" t="s">
        <v>210</v>
      </c>
      <c r="K391">
        <v>-6.2650312335598701E-2</v>
      </c>
      <c r="L391">
        <v>8.7530492670831704E-3</v>
      </c>
      <c r="M391" s="17">
        <v>8.2136801069721097E-13</v>
      </c>
      <c r="N391" t="s">
        <v>490</v>
      </c>
      <c r="O391" t="b">
        <v>0</v>
      </c>
      <c r="P391" t="s">
        <v>382</v>
      </c>
      <c r="Q391" t="s">
        <v>382</v>
      </c>
      <c r="R391" t="s">
        <v>382</v>
      </c>
      <c r="X391" t="str">
        <f t="shared" si="54"/>
        <v>grade9_all_grade_t8_ra_basic_zmath_growth</v>
      </c>
      <c r="Y391">
        <f t="shared" si="55"/>
        <v>135994</v>
      </c>
      <c r="Z391" t="str">
        <f t="shared" si="56"/>
        <v>zmath_growth ~ relative_age + I(relative_age^2) | 0 | 0 | school_id</v>
      </c>
      <c r="AA391" t="str">
        <f t="shared" si="57"/>
        <v>-0.063</v>
      </c>
      <c r="AB391" t="str">
        <f t="shared" si="58"/>
        <v>0.009</v>
      </c>
      <c r="AC391" t="str">
        <f t="shared" si="59"/>
        <v>NA</v>
      </c>
      <c r="AD391" t="str">
        <f t="shared" si="60"/>
        <v>NA, NA</v>
      </c>
      <c r="AE391" t="str">
        <f t="shared" si="61"/>
        <v>-0.063
(0.009)</v>
      </c>
      <c r="AF391" t="str">
        <f t="shared" si="62"/>
        <v>-0.063
(0.009, NA)</v>
      </c>
    </row>
    <row r="392" spans="1:32">
      <c r="A392">
        <v>391</v>
      </c>
      <c r="B392">
        <v>3.23208867279454E-4</v>
      </c>
      <c r="C392">
        <v>3.0526086524817998E-4</v>
      </c>
      <c r="D392">
        <v>0.99845103425333603</v>
      </c>
      <c r="E392">
        <v>18.008069461897399</v>
      </c>
      <c r="F392" s="17">
        <v>1.5151611144891501E-8</v>
      </c>
      <c r="G392">
        <v>111397</v>
      </c>
      <c r="H392">
        <v>111397</v>
      </c>
      <c r="I392">
        <v>111400</v>
      </c>
      <c r="J392" t="s">
        <v>210</v>
      </c>
      <c r="K392">
        <v>-6.9229007922635102E-2</v>
      </c>
      <c r="L392">
        <v>1.12419666233103E-2</v>
      </c>
      <c r="M392" s="17">
        <v>7.3628931331373504E-10</v>
      </c>
      <c r="N392" t="s">
        <v>802</v>
      </c>
      <c r="O392" t="b">
        <v>0</v>
      </c>
      <c r="P392" t="s">
        <v>382</v>
      </c>
      <c r="Q392" t="s">
        <v>382</v>
      </c>
      <c r="R392" t="s">
        <v>382</v>
      </c>
      <c r="X392" t="str">
        <f t="shared" si="54"/>
        <v>grade5_not_apr_march_grade_t8_ra_basic_zmath_growth</v>
      </c>
      <c r="Y392">
        <f t="shared" si="55"/>
        <v>111400</v>
      </c>
      <c r="Z392" t="str">
        <f t="shared" si="56"/>
        <v>zmath_growth ~ relative_age + I(relative_age^2) | 0 | 0 | school_id</v>
      </c>
      <c r="AA392" t="str">
        <f t="shared" si="57"/>
        <v>-0.069</v>
      </c>
      <c r="AB392" t="str">
        <f t="shared" si="58"/>
        <v>0.011</v>
      </c>
      <c r="AC392" t="str">
        <f t="shared" si="59"/>
        <v>NA</v>
      </c>
      <c r="AD392" t="str">
        <f t="shared" si="60"/>
        <v>NA, NA</v>
      </c>
      <c r="AE392" t="str">
        <f t="shared" si="61"/>
        <v>-0.069
(0.011)</v>
      </c>
      <c r="AF392" t="str">
        <f t="shared" si="62"/>
        <v>-0.069
(0.011, NA)</v>
      </c>
    </row>
    <row r="393" spans="1:32">
      <c r="A393">
        <v>392</v>
      </c>
      <c r="B393">
        <v>1.4076697121530901E-4</v>
      </c>
      <c r="C393">
        <v>1.2326687524832899E-4</v>
      </c>
      <c r="D393">
        <v>0.99916527043376202</v>
      </c>
      <c r="E393">
        <v>8.0437828158451605</v>
      </c>
      <c r="F393">
        <v>3.21273863962324E-4</v>
      </c>
      <c r="G393">
        <v>114269</v>
      </c>
      <c r="H393">
        <v>114269</v>
      </c>
      <c r="I393">
        <v>114272</v>
      </c>
      <c r="J393" t="s">
        <v>210</v>
      </c>
      <c r="K393">
        <v>-4.3393432733910699E-2</v>
      </c>
      <c r="L393">
        <v>1.1544096696526099E-2</v>
      </c>
      <c r="M393">
        <v>1.7064266972840301E-4</v>
      </c>
      <c r="N393" t="s">
        <v>803</v>
      </c>
      <c r="O393" t="b">
        <v>0</v>
      </c>
      <c r="P393" t="s">
        <v>382</v>
      </c>
      <c r="Q393" t="s">
        <v>382</v>
      </c>
      <c r="R393" t="s">
        <v>382</v>
      </c>
      <c r="X393" t="str">
        <f t="shared" si="54"/>
        <v>grade6_not_apr_march_grade_t8_ra_basic_zmath_growth</v>
      </c>
      <c r="Y393">
        <f t="shared" si="55"/>
        <v>114272</v>
      </c>
      <c r="Z393" t="str">
        <f t="shared" si="56"/>
        <v>zmath_growth ~ relative_age + I(relative_age^2) | 0 | 0 | school_id</v>
      </c>
      <c r="AA393" t="str">
        <f t="shared" si="57"/>
        <v>-0.043</v>
      </c>
      <c r="AB393" t="str">
        <f t="shared" si="58"/>
        <v>0.012</v>
      </c>
      <c r="AC393" t="str">
        <f t="shared" si="59"/>
        <v>NA</v>
      </c>
      <c r="AD393" t="str">
        <f t="shared" si="60"/>
        <v>NA, NA</v>
      </c>
      <c r="AE393" t="str">
        <f t="shared" si="61"/>
        <v>-0.043
(0.012)</v>
      </c>
      <c r="AF393" t="str">
        <f t="shared" si="62"/>
        <v>-0.043
(0.012, NA)</v>
      </c>
    </row>
    <row r="394" spans="1:32">
      <c r="A394">
        <v>393</v>
      </c>
      <c r="B394" s="17">
        <v>5.0702053939791798E-5</v>
      </c>
      <c r="C394" s="17">
        <v>3.2343918157207197E-5</v>
      </c>
      <c r="D394">
        <v>1.00332896638727</v>
      </c>
      <c r="E394">
        <v>2.7618302065106199</v>
      </c>
      <c r="F394">
        <v>6.31804608058293E-2</v>
      </c>
      <c r="G394">
        <v>108938</v>
      </c>
      <c r="H394">
        <v>108938</v>
      </c>
      <c r="I394">
        <v>108941</v>
      </c>
      <c r="J394" t="s">
        <v>210</v>
      </c>
      <c r="K394">
        <v>-2.3268236049838801E-2</v>
      </c>
      <c r="L394">
        <v>1.1290994362557E-2</v>
      </c>
      <c r="M394">
        <v>3.9324196619668399E-2</v>
      </c>
      <c r="N394" t="s">
        <v>804</v>
      </c>
      <c r="O394" t="b">
        <v>0</v>
      </c>
      <c r="P394" t="s">
        <v>382</v>
      </c>
      <c r="Q394" t="s">
        <v>382</v>
      </c>
      <c r="R394" t="s">
        <v>382</v>
      </c>
      <c r="X394" t="str">
        <f t="shared" si="54"/>
        <v>grade7_not_apr_march_grade_t8_ra_basic_zmath_growth</v>
      </c>
      <c r="Y394">
        <f t="shared" si="55"/>
        <v>108941</v>
      </c>
      <c r="Z394" t="str">
        <f t="shared" si="56"/>
        <v>zmath_growth ~ relative_age + I(relative_age^2) | 0 | 0 | school_id</v>
      </c>
      <c r="AA394" t="str">
        <f t="shared" si="57"/>
        <v>-0.023</v>
      </c>
      <c r="AB394" t="str">
        <f t="shared" si="58"/>
        <v>0.011</v>
      </c>
      <c r="AC394" t="str">
        <f t="shared" si="59"/>
        <v>NA</v>
      </c>
      <c r="AD394" t="str">
        <f t="shared" si="60"/>
        <v>NA, NA</v>
      </c>
      <c r="AE394" t="str">
        <f t="shared" si="61"/>
        <v>-0.023
(0.011)</v>
      </c>
      <c r="AF394" t="str">
        <f t="shared" si="62"/>
        <v>-0.023
(0.011, NA)</v>
      </c>
    </row>
    <row r="395" spans="1:32">
      <c r="A395">
        <v>394</v>
      </c>
      <c r="B395">
        <v>5.39610867846697E-4</v>
      </c>
      <c r="C395">
        <v>5.2179723860357196E-4</v>
      </c>
      <c r="D395">
        <v>1.00081317676824</v>
      </c>
      <c r="E395">
        <v>30.2920230616939</v>
      </c>
      <c r="F395" s="17">
        <v>7.0451727297844296E-14</v>
      </c>
      <c r="G395">
        <v>112213</v>
      </c>
      <c r="H395">
        <v>112213</v>
      </c>
      <c r="I395">
        <v>112216</v>
      </c>
      <c r="J395" t="s">
        <v>210</v>
      </c>
      <c r="K395">
        <v>-8.8717292143816504E-2</v>
      </c>
      <c r="L395">
        <v>1.16993286951095E-2</v>
      </c>
      <c r="M395" s="17">
        <v>3.3736952809309098E-14</v>
      </c>
      <c r="N395" t="s">
        <v>805</v>
      </c>
      <c r="O395" t="b">
        <v>0</v>
      </c>
      <c r="P395" t="s">
        <v>382</v>
      </c>
      <c r="Q395" t="s">
        <v>382</v>
      </c>
      <c r="R395" t="s">
        <v>382</v>
      </c>
      <c r="X395" t="str">
        <f t="shared" si="54"/>
        <v>grade8_not_apr_march_grade_t8_ra_basic_zmath_growth</v>
      </c>
      <c r="Y395">
        <f t="shared" si="55"/>
        <v>112216</v>
      </c>
      <c r="Z395" t="str">
        <f t="shared" si="56"/>
        <v>zmath_growth ~ relative_age + I(relative_age^2) | 0 | 0 | school_id</v>
      </c>
      <c r="AA395" t="str">
        <f t="shared" si="57"/>
        <v>-0.089</v>
      </c>
      <c r="AB395" t="str">
        <f t="shared" si="58"/>
        <v>0.012</v>
      </c>
      <c r="AC395" t="str">
        <f t="shared" si="59"/>
        <v>NA</v>
      </c>
      <c r="AD395" t="str">
        <f t="shared" si="60"/>
        <v>NA, NA</v>
      </c>
      <c r="AE395" t="str">
        <f t="shared" si="61"/>
        <v>-0.089
(0.012)</v>
      </c>
      <c r="AF395" t="str">
        <f t="shared" si="62"/>
        <v>-0.089
(0.012, NA)</v>
      </c>
    </row>
    <row r="396" spans="1:32">
      <c r="A396">
        <v>395</v>
      </c>
      <c r="B396">
        <v>2.17943824181857E-4</v>
      </c>
      <c r="C396">
        <v>2.00430672332996E-4</v>
      </c>
      <c r="D396">
        <v>0.99794565138124403</v>
      </c>
      <c r="E396">
        <v>12.4445802823988</v>
      </c>
      <c r="F396" s="17">
        <v>3.9443591059636E-6</v>
      </c>
      <c r="G396">
        <v>114175</v>
      </c>
      <c r="H396">
        <v>114175</v>
      </c>
      <c r="I396">
        <v>114178</v>
      </c>
      <c r="J396" t="s">
        <v>210</v>
      </c>
      <c r="K396">
        <v>-5.5852291362890299E-2</v>
      </c>
      <c r="L396">
        <v>1.18928994486968E-2</v>
      </c>
      <c r="M396" s="17">
        <v>2.6495259893090899E-6</v>
      </c>
      <c r="N396" t="s">
        <v>806</v>
      </c>
      <c r="O396" t="b">
        <v>0</v>
      </c>
      <c r="P396" t="s">
        <v>382</v>
      </c>
      <c r="Q396" t="s">
        <v>382</v>
      </c>
      <c r="R396" t="s">
        <v>382</v>
      </c>
      <c r="X396" t="str">
        <f t="shared" si="54"/>
        <v>grade9_not_apr_march_grade_t8_ra_basic_zmath_growth</v>
      </c>
      <c r="Y396">
        <f t="shared" si="55"/>
        <v>114178</v>
      </c>
      <c r="Z396" t="str">
        <f t="shared" si="56"/>
        <v>zmath_growth ~ relative_age + I(relative_age^2) | 0 | 0 | school_id</v>
      </c>
      <c r="AA396" t="str">
        <f t="shared" si="57"/>
        <v>-0.056</v>
      </c>
      <c r="AB396" t="str">
        <f t="shared" si="58"/>
        <v>0.012</v>
      </c>
      <c r="AC396" t="str">
        <f t="shared" si="59"/>
        <v>NA</v>
      </c>
      <c r="AD396" t="str">
        <f t="shared" si="60"/>
        <v>NA, NA</v>
      </c>
      <c r="AE396" t="str">
        <f t="shared" si="61"/>
        <v>-0.056
(0.012)</v>
      </c>
      <c r="AF396" t="str">
        <f t="shared" si="62"/>
        <v>-0.056
(0.012, NA)</v>
      </c>
    </row>
    <row r="397" spans="1:32">
      <c r="A397">
        <v>396</v>
      </c>
      <c r="B397">
        <v>1.9233722476085399E-2</v>
      </c>
      <c r="C397">
        <v>1.2830740838472099E-2</v>
      </c>
      <c r="D397">
        <v>0.99268926731185203</v>
      </c>
      <c r="E397">
        <v>3.0038696914418499</v>
      </c>
      <c r="F397" s="17">
        <v>3.3100709381238197E-142</v>
      </c>
      <c r="G397">
        <v>110438</v>
      </c>
      <c r="H397">
        <v>110438</v>
      </c>
      <c r="I397">
        <v>111160</v>
      </c>
      <c r="J397" t="s">
        <v>229</v>
      </c>
      <c r="K397">
        <v>-6.9335524607779295E-2</v>
      </c>
      <c r="L397">
        <v>1.13420216516486E-2</v>
      </c>
      <c r="M397" s="17">
        <v>9.7681046032659907E-10</v>
      </c>
      <c r="N397" t="s">
        <v>807</v>
      </c>
      <c r="O397" t="b">
        <v>0</v>
      </c>
      <c r="P397" t="s">
        <v>382</v>
      </c>
      <c r="Q397" t="s">
        <v>382</v>
      </c>
      <c r="R397" t="s">
        <v>382</v>
      </c>
      <c r="X397" t="str">
        <f t="shared" si="54"/>
        <v>grade5_not_apr_march_grade_t8_ra_cont_zmath_growth</v>
      </c>
      <c r="Y397">
        <f t="shared" si="55"/>
        <v>111160</v>
      </c>
      <c r="Z397" t="str">
        <f t="shared" si="56"/>
        <v>zmath_growth ~ relative_age + I(relative_age^2) + as.factor(sex) +      as.factor(book) + as.factor(year) | as.factor(school_id) |      0 | school_id</v>
      </c>
      <c r="AA397" t="str">
        <f t="shared" si="57"/>
        <v>-0.069</v>
      </c>
      <c r="AB397" t="str">
        <f t="shared" si="58"/>
        <v>0.011</v>
      </c>
      <c r="AC397" t="str">
        <f t="shared" si="59"/>
        <v>NA</v>
      </c>
      <c r="AD397" t="str">
        <f t="shared" si="60"/>
        <v>NA, NA</v>
      </c>
      <c r="AE397" t="str">
        <f t="shared" si="61"/>
        <v>-0.069
(0.011)</v>
      </c>
      <c r="AF397" t="str">
        <f t="shared" si="62"/>
        <v>-0.069
(0.011, NA)</v>
      </c>
    </row>
    <row r="398" spans="1:32">
      <c r="A398">
        <v>397</v>
      </c>
      <c r="B398">
        <v>2.0873105778305701E-2</v>
      </c>
      <c r="C398">
        <v>1.46293129391105E-2</v>
      </c>
      <c r="D398">
        <v>0.99214039858078995</v>
      </c>
      <c r="E398">
        <v>3.34301702761103</v>
      </c>
      <c r="F398" s="17">
        <v>1.95575030286987E-178</v>
      </c>
      <c r="G398">
        <v>113378</v>
      </c>
      <c r="H398">
        <v>113378</v>
      </c>
      <c r="I398">
        <v>114102</v>
      </c>
      <c r="J398" t="s">
        <v>229</v>
      </c>
      <c r="K398">
        <v>-4.6378906791885798E-2</v>
      </c>
      <c r="L398">
        <v>1.15453924904949E-2</v>
      </c>
      <c r="M398" s="17">
        <v>5.8920661205653101E-5</v>
      </c>
      <c r="N398" t="s">
        <v>808</v>
      </c>
      <c r="O398" t="b">
        <v>0</v>
      </c>
      <c r="P398" t="s">
        <v>382</v>
      </c>
      <c r="Q398" t="s">
        <v>382</v>
      </c>
      <c r="R398" t="s">
        <v>382</v>
      </c>
      <c r="X398" t="str">
        <f t="shared" si="54"/>
        <v>grade6_not_apr_march_grade_t8_ra_cont_zmath_growth</v>
      </c>
      <c r="Y398">
        <f t="shared" si="55"/>
        <v>114102</v>
      </c>
      <c r="Z398" t="str">
        <f t="shared" si="56"/>
        <v>zmath_growth ~ relative_age + I(relative_age^2) + as.factor(sex) +      as.factor(book) + as.factor(year) | as.factor(school_id) |      0 | school_id</v>
      </c>
      <c r="AA398" t="str">
        <f t="shared" si="57"/>
        <v>-0.046</v>
      </c>
      <c r="AB398" t="str">
        <f t="shared" si="58"/>
        <v>0.012</v>
      </c>
      <c r="AC398" t="str">
        <f t="shared" si="59"/>
        <v>NA</v>
      </c>
      <c r="AD398" t="str">
        <f t="shared" si="60"/>
        <v>NA, NA</v>
      </c>
      <c r="AE398" t="str">
        <f t="shared" si="61"/>
        <v>-0.046
(0.012)</v>
      </c>
      <c r="AF398" t="str">
        <f t="shared" si="62"/>
        <v>-0.046
(0.012, NA)</v>
      </c>
    </row>
    <row r="399" spans="1:32">
      <c r="A399">
        <v>398</v>
      </c>
      <c r="B399">
        <v>9.4463102954838399E-3</v>
      </c>
      <c r="C399">
        <v>6.0855602119429496E-3</v>
      </c>
      <c r="D399">
        <v>1.0001067192569499</v>
      </c>
      <c r="E399">
        <v>2.81077439877089</v>
      </c>
      <c r="F399" s="17">
        <v>3.4487625162184701E-64</v>
      </c>
      <c r="G399">
        <v>108465</v>
      </c>
      <c r="H399">
        <v>108465</v>
      </c>
      <c r="I399">
        <v>108834</v>
      </c>
      <c r="J399" t="s">
        <v>229</v>
      </c>
      <c r="K399">
        <v>-2.3350591005962699E-2</v>
      </c>
      <c r="L399">
        <v>1.12518563340538E-2</v>
      </c>
      <c r="M399">
        <v>3.79619206749367E-2</v>
      </c>
      <c r="N399" t="s">
        <v>809</v>
      </c>
      <c r="O399" t="b">
        <v>0</v>
      </c>
      <c r="P399" t="s">
        <v>382</v>
      </c>
      <c r="Q399" t="s">
        <v>382</v>
      </c>
      <c r="R399" t="s">
        <v>382</v>
      </c>
      <c r="X399" t="str">
        <f t="shared" si="54"/>
        <v>grade7_not_apr_march_grade_t8_ra_cont_zmath_growth</v>
      </c>
      <c r="Y399">
        <f t="shared" si="55"/>
        <v>108834</v>
      </c>
      <c r="Z399" t="str">
        <f t="shared" si="56"/>
        <v>zmath_growth ~ relative_age + I(relative_age^2) + as.factor(sex) +      as.factor(book) + as.factor(year) | as.factor(school_id) |      0 | school_id</v>
      </c>
      <c r="AA399" t="str">
        <f t="shared" si="57"/>
        <v>-0.023</v>
      </c>
      <c r="AB399" t="str">
        <f t="shared" si="58"/>
        <v>0.011</v>
      </c>
      <c r="AC399" t="str">
        <f t="shared" si="59"/>
        <v>NA</v>
      </c>
      <c r="AD399" t="str">
        <f t="shared" si="60"/>
        <v>NA, NA</v>
      </c>
      <c r="AE399" t="str">
        <f t="shared" si="61"/>
        <v>-0.023
(0.011)</v>
      </c>
      <c r="AF399" t="str">
        <f t="shared" si="62"/>
        <v>-0.023
(0.011, NA)</v>
      </c>
    </row>
    <row r="400" spans="1:32">
      <c r="A400">
        <v>399</v>
      </c>
      <c r="B400">
        <v>2.9750104231551399E-2</v>
      </c>
      <c r="C400">
        <v>2.65340463463614E-2</v>
      </c>
      <c r="D400">
        <v>0.98803718645843996</v>
      </c>
      <c r="E400">
        <v>9.250487800158</v>
      </c>
      <c r="F400">
        <v>0</v>
      </c>
      <c r="G400">
        <v>111625</v>
      </c>
      <c r="H400">
        <v>111625</v>
      </c>
      <c r="I400">
        <v>111996</v>
      </c>
      <c r="J400" t="s">
        <v>229</v>
      </c>
      <c r="K400">
        <v>-8.3855822430092902E-2</v>
      </c>
      <c r="L400">
        <v>1.15934459941314E-2</v>
      </c>
      <c r="M400" s="17">
        <v>4.7231107138906203E-13</v>
      </c>
      <c r="N400" t="s">
        <v>810</v>
      </c>
      <c r="O400" t="b">
        <v>0</v>
      </c>
      <c r="P400" t="s">
        <v>382</v>
      </c>
      <c r="Q400" t="s">
        <v>382</v>
      </c>
      <c r="R400" t="s">
        <v>382</v>
      </c>
      <c r="X400" t="str">
        <f t="shared" si="54"/>
        <v>grade8_not_apr_march_grade_t8_ra_cont_zmath_growth</v>
      </c>
      <c r="Y400">
        <f t="shared" si="55"/>
        <v>111996</v>
      </c>
      <c r="Z400" t="str">
        <f t="shared" si="56"/>
        <v>zmath_growth ~ relative_age + I(relative_age^2) + as.factor(sex) +      as.factor(book) + as.factor(year) | as.factor(school_id) |      0 | school_id</v>
      </c>
      <c r="AA400" t="str">
        <f t="shared" si="57"/>
        <v>-0.084</v>
      </c>
      <c r="AB400" t="str">
        <f t="shared" si="58"/>
        <v>0.012</v>
      </c>
      <c r="AC400" t="str">
        <f t="shared" si="59"/>
        <v>NA</v>
      </c>
      <c r="AD400" t="str">
        <f t="shared" si="60"/>
        <v>NA, NA</v>
      </c>
      <c r="AE400" t="str">
        <f t="shared" si="61"/>
        <v>-0.084
(0.012)</v>
      </c>
      <c r="AF400" t="str">
        <f t="shared" si="62"/>
        <v>-0.084
(0.012, NA)</v>
      </c>
    </row>
    <row r="401" spans="1:32">
      <c r="A401">
        <v>400</v>
      </c>
      <c r="B401">
        <v>1.3595691907094899E-2</v>
      </c>
      <c r="C401">
        <v>1.04038379301837E-2</v>
      </c>
      <c r="D401">
        <v>0.99279778333633395</v>
      </c>
      <c r="E401">
        <v>4.25949683332699</v>
      </c>
      <c r="F401" s="17">
        <v>4.5085463432557103E-146</v>
      </c>
      <c r="G401">
        <v>113726</v>
      </c>
      <c r="H401">
        <v>113726</v>
      </c>
      <c r="I401">
        <v>114095</v>
      </c>
      <c r="J401" t="s">
        <v>229</v>
      </c>
      <c r="K401">
        <v>-5.55885269054208E-2</v>
      </c>
      <c r="L401">
        <v>1.1835329150094101E-2</v>
      </c>
      <c r="M401" s="17">
        <v>2.6423041781199901E-6</v>
      </c>
      <c r="N401" t="s">
        <v>811</v>
      </c>
      <c r="O401" t="b">
        <v>0</v>
      </c>
      <c r="P401" t="s">
        <v>382</v>
      </c>
      <c r="Q401" t="s">
        <v>382</v>
      </c>
      <c r="R401" t="s">
        <v>382</v>
      </c>
      <c r="X401" t="str">
        <f t="shared" si="54"/>
        <v>grade9_not_apr_march_grade_t8_ra_cont_zmath_growth</v>
      </c>
      <c r="Y401">
        <f t="shared" si="55"/>
        <v>114095</v>
      </c>
      <c r="Z401" t="str">
        <f t="shared" si="56"/>
        <v>zmath_growth ~ relative_age + I(relative_age^2) + as.factor(sex) +      as.factor(book) + as.factor(year) | as.factor(school_id) |      0 | school_id</v>
      </c>
      <c r="AA401" t="str">
        <f t="shared" si="57"/>
        <v>-0.056</v>
      </c>
      <c r="AB401" t="str">
        <f t="shared" si="58"/>
        <v>0.012</v>
      </c>
      <c r="AC401" t="str">
        <f t="shared" si="59"/>
        <v>NA</v>
      </c>
      <c r="AD401" t="str">
        <f t="shared" si="60"/>
        <v>NA, NA</v>
      </c>
      <c r="AE401" t="str">
        <f t="shared" si="61"/>
        <v>-0.056
(0.012)</v>
      </c>
      <c r="AF401" t="str">
        <f t="shared" si="62"/>
        <v>-0.056
(0.012, NA)</v>
      </c>
    </row>
    <row r="402" spans="1:32">
      <c r="A402">
        <v>401</v>
      </c>
      <c r="B402">
        <v>2.7650713783517199E-4</v>
      </c>
      <c r="C402">
        <v>2.6180726733482401E-4</v>
      </c>
      <c r="D402">
        <v>0.99986173687274704</v>
      </c>
      <c r="E402">
        <v>18.810175084707101</v>
      </c>
      <c r="F402" s="17">
        <v>6.7916340351195904E-9</v>
      </c>
      <c r="G402">
        <v>136018</v>
      </c>
      <c r="H402">
        <v>136018</v>
      </c>
      <c r="I402">
        <v>136021</v>
      </c>
      <c r="J402" t="s">
        <v>211</v>
      </c>
      <c r="K402">
        <v>-5.3472380281920501E-2</v>
      </c>
      <c r="L402">
        <v>8.2831717581931894E-3</v>
      </c>
      <c r="M402" s="17">
        <v>1.07830798131765E-10</v>
      </c>
      <c r="N402" t="s">
        <v>491</v>
      </c>
      <c r="O402" t="b">
        <v>0</v>
      </c>
      <c r="P402" t="s">
        <v>382</v>
      </c>
      <c r="Q402" t="s">
        <v>382</v>
      </c>
      <c r="R402" t="s">
        <v>382</v>
      </c>
      <c r="X402" t="str">
        <f t="shared" si="54"/>
        <v>grade9_all_grade_t8_ra_basic_zeng_growth</v>
      </c>
      <c r="Y402">
        <f t="shared" si="55"/>
        <v>136021</v>
      </c>
      <c r="Z402" t="str">
        <f t="shared" si="56"/>
        <v>zeng_growth ~ relative_age + I(relative_age^2) | 0 | 0 | school_id</v>
      </c>
      <c r="AA402" t="str">
        <f t="shared" si="57"/>
        <v>-0.053</v>
      </c>
      <c r="AB402" t="str">
        <f t="shared" si="58"/>
        <v>0.008</v>
      </c>
      <c r="AC402" t="str">
        <f t="shared" si="59"/>
        <v>NA</v>
      </c>
      <c r="AD402" t="str">
        <f t="shared" si="60"/>
        <v>NA, NA</v>
      </c>
      <c r="AE402" t="str">
        <f t="shared" si="61"/>
        <v>-0.053
(0.008)</v>
      </c>
      <c r="AF402" t="str">
        <f t="shared" si="62"/>
        <v>-0.053
(0.008, NA)</v>
      </c>
    </row>
    <row r="403" spans="1:32">
      <c r="A403">
        <v>402</v>
      </c>
      <c r="B403">
        <v>2.2780711290698699E-4</v>
      </c>
      <c r="C403">
        <v>2.10297967672468E-4</v>
      </c>
      <c r="D403">
        <v>1.0012692627187101</v>
      </c>
      <c r="E403">
        <v>13.0107500884034</v>
      </c>
      <c r="F403" s="17">
        <v>2.2394774397269901E-6</v>
      </c>
      <c r="G403">
        <v>114200</v>
      </c>
      <c r="H403">
        <v>114200</v>
      </c>
      <c r="I403">
        <v>114203</v>
      </c>
      <c r="J403" t="s">
        <v>211</v>
      </c>
      <c r="K403">
        <v>-5.85002616134691E-2</v>
      </c>
      <c r="L403">
        <v>1.1176825767552301E-2</v>
      </c>
      <c r="M403" s="17">
        <v>1.6581976268491401E-7</v>
      </c>
      <c r="N403" t="s">
        <v>812</v>
      </c>
      <c r="O403" t="b">
        <v>0</v>
      </c>
      <c r="P403" t="s">
        <v>382</v>
      </c>
      <c r="Q403" t="s">
        <v>382</v>
      </c>
      <c r="R403" t="s">
        <v>382</v>
      </c>
      <c r="X403" t="str">
        <f t="shared" si="54"/>
        <v>grade9_not_apr_march_grade_t8_ra_basic_zeng_growth</v>
      </c>
      <c r="Y403">
        <f t="shared" si="55"/>
        <v>114203</v>
      </c>
      <c r="Z403" t="str">
        <f t="shared" si="56"/>
        <v>zeng_growth ~ relative_age + I(relative_age^2) | 0 | 0 | school_id</v>
      </c>
      <c r="AA403" t="str">
        <f t="shared" si="57"/>
        <v>-0.059</v>
      </c>
      <c r="AB403" t="str">
        <f t="shared" si="58"/>
        <v>0.011</v>
      </c>
      <c r="AC403" t="str">
        <f t="shared" si="59"/>
        <v>NA</v>
      </c>
      <c r="AD403" t="str">
        <f t="shared" si="60"/>
        <v>NA, NA</v>
      </c>
      <c r="AE403" t="str">
        <f t="shared" si="61"/>
        <v>-0.059
(0.011)</v>
      </c>
      <c r="AF403" t="str">
        <f t="shared" si="62"/>
        <v>-0.059
(0.011, NA)</v>
      </c>
    </row>
    <row r="404" spans="1:32">
      <c r="A404">
        <v>403</v>
      </c>
      <c r="B404">
        <v>1.1791014322546501E-2</v>
      </c>
      <c r="C404">
        <v>8.5940234677028791E-3</v>
      </c>
      <c r="D404">
        <v>0.99696494015140302</v>
      </c>
      <c r="E404">
        <v>3.6881601662021999</v>
      </c>
      <c r="F404" s="17">
        <v>2.8146350883502599E-112</v>
      </c>
      <c r="G404">
        <v>113751</v>
      </c>
      <c r="H404">
        <v>113751</v>
      </c>
      <c r="I404">
        <v>114120</v>
      </c>
      <c r="J404" t="s">
        <v>230</v>
      </c>
      <c r="K404">
        <v>-5.8331175476932402E-2</v>
      </c>
      <c r="L404">
        <v>1.11870364749596E-2</v>
      </c>
      <c r="M404" s="17">
        <v>1.84636250492424E-7</v>
      </c>
      <c r="N404" t="s">
        <v>813</v>
      </c>
      <c r="O404" t="b">
        <v>0</v>
      </c>
      <c r="P404" t="s">
        <v>382</v>
      </c>
      <c r="Q404" t="s">
        <v>382</v>
      </c>
      <c r="R404" t="s">
        <v>382</v>
      </c>
      <c r="X404" t="str">
        <f t="shared" si="54"/>
        <v>grade9_not_apr_march_grade_t8_ra_cont_zeng_growth</v>
      </c>
      <c r="Y404">
        <f t="shared" si="55"/>
        <v>114120</v>
      </c>
      <c r="Z404" t="str">
        <f t="shared" si="56"/>
        <v>zeng_growth ~ relative_age + I(relative_age^2) + as.factor(sex) +      as.factor(book) + as.factor(year) | as.factor(school_id) |      0 | school_id</v>
      </c>
      <c r="AA404" t="str">
        <f t="shared" si="57"/>
        <v>-0.058</v>
      </c>
      <c r="AB404" t="str">
        <f t="shared" si="58"/>
        <v>0.011</v>
      </c>
      <c r="AC404" t="str">
        <f t="shared" si="59"/>
        <v>NA</v>
      </c>
      <c r="AD404" t="str">
        <f t="shared" si="60"/>
        <v>NA, NA</v>
      </c>
      <c r="AE404" t="str">
        <f t="shared" si="61"/>
        <v>-0.058
(0.011)</v>
      </c>
      <c r="AF404" t="str">
        <f t="shared" si="62"/>
        <v>-0.058
(0.011, NA)</v>
      </c>
    </row>
    <row r="405" spans="1:32">
      <c r="A405">
        <v>404</v>
      </c>
      <c r="B405" s="17">
        <v>4.4261752589192797E-5</v>
      </c>
      <c r="C405" s="17">
        <v>1.7019827092457098E-5</v>
      </c>
      <c r="D405">
        <v>0.99998467948772396</v>
      </c>
      <c r="E405">
        <v>1.6247659364031</v>
      </c>
      <c r="F405">
        <v>0.19696485279322601</v>
      </c>
      <c r="G405">
        <v>73413</v>
      </c>
      <c r="H405">
        <v>73413</v>
      </c>
      <c r="I405">
        <v>73416</v>
      </c>
      <c r="J405" t="s">
        <v>212</v>
      </c>
      <c r="K405">
        <v>1.0425025427799099E-2</v>
      </c>
      <c r="L405">
        <v>1.22484531772004E-2</v>
      </c>
      <c r="M405">
        <v>0.39469716595820098</v>
      </c>
      <c r="N405" t="s">
        <v>492</v>
      </c>
      <c r="O405" t="b">
        <v>0</v>
      </c>
      <c r="P405" t="s">
        <v>382</v>
      </c>
      <c r="Q405" t="s">
        <v>382</v>
      </c>
      <c r="R405" t="s">
        <v>382</v>
      </c>
      <c r="X405" t="str">
        <f t="shared" si="54"/>
        <v>grade5_all_grade_t8_ra_basic_zstrategy_growth</v>
      </c>
      <c r="Y405">
        <f t="shared" si="55"/>
        <v>73416</v>
      </c>
      <c r="Z405" t="str">
        <f t="shared" si="56"/>
        <v>zstrategy_growth ~ relative_age + I(relative_age^2) | 0 | 0 |      school_id</v>
      </c>
      <c r="AA405" t="str">
        <f t="shared" si="57"/>
        <v>0.010</v>
      </c>
      <c r="AB405" t="str">
        <f t="shared" si="58"/>
        <v>0.012</v>
      </c>
      <c r="AC405" t="str">
        <f t="shared" si="59"/>
        <v>NA</v>
      </c>
      <c r="AD405" t="str">
        <f t="shared" si="60"/>
        <v>NA, NA</v>
      </c>
      <c r="AE405" t="str">
        <f t="shared" si="61"/>
        <v>0.010
(0.012)</v>
      </c>
      <c r="AF405" t="str">
        <f t="shared" si="62"/>
        <v>0.010
(0.012, NA)</v>
      </c>
    </row>
    <row r="406" spans="1:32">
      <c r="A406">
        <v>405</v>
      </c>
      <c r="B406" s="17">
        <v>8.7134427287361102E-5</v>
      </c>
      <c r="C406" s="17">
        <v>6.1861765450532693E-5</v>
      </c>
      <c r="D406">
        <v>0.99996275025804005</v>
      </c>
      <c r="E406">
        <v>3.44777403544043</v>
      </c>
      <c r="F406">
        <v>3.1821159379736397E-2</v>
      </c>
      <c r="G406">
        <v>79130</v>
      </c>
      <c r="H406">
        <v>79130</v>
      </c>
      <c r="I406">
        <v>79133</v>
      </c>
      <c r="J406" t="s">
        <v>212</v>
      </c>
      <c r="K406">
        <v>-2.6590771059148099E-2</v>
      </c>
      <c r="L406">
        <v>1.16492055041254E-2</v>
      </c>
      <c r="M406">
        <v>2.2452450118573102E-2</v>
      </c>
      <c r="N406" t="s">
        <v>493</v>
      </c>
      <c r="O406" t="b">
        <v>0</v>
      </c>
      <c r="P406" t="s">
        <v>382</v>
      </c>
      <c r="Q406" t="s">
        <v>382</v>
      </c>
      <c r="R406" t="s">
        <v>382</v>
      </c>
      <c r="X406" t="str">
        <f t="shared" si="54"/>
        <v>grade6_all_grade_t8_ra_basic_zstrategy_growth</v>
      </c>
      <c r="Y406">
        <f t="shared" si="55"/>
        <v>79133</v>
      </c>
      <c r="Z406" t="str">
        <f t="shared" si="56"/>
        <v>zstrategy_growth ~ relative_age + I(relative_age^2) | 0 | 0 |      school_id</v>
      </c>
      <c r="AA406" t="str">
        <f t="shared" si="57"/>
        <v>-0.027</v>
      </c>
      <c r="AB406" t="str">
        <f t="shared" si="58"/>
        <v>0.012</v>
      </c>
      <c r="AC406" t="str">
        <f t="shared" si="59"/>
        <v>NA</v>
      </c>
      <c r="AD406" t="str">
        <f t="shared" si="60"/>
        <v>NA, NA</v>
      </c>
      <c r="AE406" t="str">
        <f t="shared" si="61"/>
        <v>-0.027
(0.012)</v>
      </c>
      <c r="AF406" t="str">
        <f t="shared" si="62"/>
        <v>-0.027
(0.012, NA)</v>
      </c>
    </row>
    <row r="407" spans="1:32">
      <c r="A407">
        <v>406</v>
      </c>
      <c r="B407" s="17">
        <v>3.1864265375291903E-5</v>
      </c>
      <c r="C407" s="17">
        <v>5.71549674077687E-6</v>
      </c>
      <c r="D407">
        <v>0.99999060501535997</v>
      </c>
      <c r="E407">
        <v>1.21857613338252</v>
      </c>
      <c r="F407">
        <v>0.295656574754254</v>
      </c>
      <c r="G407">
        <v>76483</v>
      </c>
      <c r="H407">
        <v>76483</v>
      </c>
      <c r="I407">
        <v>76486</v>
      </c>
      <c r="J407" t="s">
        <v>212</v>
      </c>
      <c r="K407">
        <v>4.9772660310546503E-3</v>
      </c>
      <c r="L407">
        <v>1.2249634575347E-2</v>
      </c>
      <c r="M407">
        <v>0.68450782125375698</v>
      </c>
      <c r="N407" t="s">
        <v>494</v>
      </c>
      <c r="O407" t="b">
        <v>0</v>
      </c>
      <c r="P407" t="s">
        <v>382</v>
      </c>
      <c r="Q407" t="s">
        <v>382</v>
      </c>
      <c r="R407" t="s">
        <v>382</v>
      </c>
      <c r="X407" t="str">
        <f t="shared" si="54"/>
        <v>grade7_all_grade_t8_ra_basic_zstrategy_growth</v>
      </c>
      <c r="Y407">
        <f t="shared" si="55"/>
        <v>76486</v>
      </c>
      <c r="Z407" t="str">
        <f t="shared" si="56"/>
        <v>zstrategy_growth ~ relative_age + I(relative_age^2) | 0 | 0 |      school_id</v>
      </c>
      <c r="AA407" t="str">
        <f t="shared" si="57"/>
        <v>0.005</v>
      </c>
      <c r="AB407" t="str">
        <f t="shared" si="58"/>
        <v>0.012</v>
      </c>
      <c r="AC407" t="str">
        <f t="shared" si="59"/>
        <v>NA</v>
      </c>
      <c r="AD407" t="str">
        <f t="shared" si="60"/>
        <v>NA, NA</v>
      </c>
      <c r="AE407" t="str">
        <f t="shared" si="61"/>
        <v>0.005
(0.012)</v>
      </c>
      <c r="AF407" t="str">
        <f t="shared" si="62"/>
        <v>0.005
(0.012, NA)</v>
      </c>
    </row>
    <row r="408" spans="1:32">
      <c r="A408">
        <v>407</v>
      </c>
      <c r="B408" s="17">
        <v>3.4675790539108902E-5</v>
      </c>
      <c r="C408" s="17">
        <v>9.5317649865256405E-6</v>
      </c>
      <c r="D408">
        <v>0.99998894805004801</v>
      </c>
      <c r="E408">
        <v>1.3790866727656901</v>
      </c>
      <c r="F408">
        <v>0.25181445256208701</v>
      </c>
      <c r="G408">
        <v>79539</v>
      </c>
      <c r="H408">
        <v>79539</v>
      </c>
      <c r="I408">
        <v>79542</v>
      </c>
      <c r="J408" t="s">
        <v>212</v>
      </c>
      <c r="K408">
        <v>2.5239698208731598E-3</v>
      </c>
      <c r="L408">
        <v>1.1547208762892201E-2</v>
      </c>
      <c r="M408">
        <v>0.82697852038949404</v>
      </c>
      <c r="N408" t="s">
        <v>495</v>
      </c>
      <c r="O408" t="b">
        <v>0</v>
      </c>
      <c r="P408" t="s">
        <v>382</v>
      </c>
      <c r="Q408" t="s">
        <v>382</v>
      </c>
      <c r="R408" t="s">
        <v>382</v>
      </c>
      <c r="X408" t="str">
        <f t="shared" si="54"/>
        <v>grade8_all_grade_t8_ra_basic_zstrategy_growth</v>
      </c>
      <c r="Y408">
        <f t="shared" si="55"/>
        <v>79542</v>
      </c>
      <c r="Z408" t="str">
        <f t="shared" si="56"/>
        <v>zstrategy_growth ~ relative_age + I(relative_age^2) | 0 | 0 |      school_id</v>
      </c>
      <c r="AA408" t="str">
        <f t="shared" si="57"/>
        <v>0.003</v>
      </c>
      <c r="AB408" t="str">
        <f t="shared" si="58"/>
        <v>0.012</v>
      </c>
      <c r="AC408" t="str">
        <f t="shared" si="59"/>
        <v>NA</v>
      </c>
      <c r="AD408" t="str">
        <f t="shared" si="60"/>
        <v>NA, NA</v>
      </c>
      <c r="AE408" t="str">
        <f t="shared" si="61"/>
        <v>0.003
(0.012)</v>
      </c>
      <c r="AF408" t="str">
        <f t="shared" si="62"/>
        <v>0.003
(0.012, NA)</v>
      </c>
    </row>
    <row r="409" spans="1:32">
      <c r="A409">
        <v>408</v>
      </c>
      <c r="B409" s="17">
        <v>1.62912775000538E-5</v>
      </c>
      <c r="C409" s="17">
        <v>-8.2112207842044393E-6</v>
      </c>
      <c r="D409">
        <v>0.99999797998377704</v>
      </c>
      <c r="E409">
        <v>0.66488230347555499</v>
      </c>
      <c r="F409">
        <v>0.51433684507547806</v>
      </c>
      <c r="G409">
        <v>81623</v>
      </c>
      <c r="H409">
        <v>81623</v>
      </c>
      <c r="I409">
        <v>81626</v>
      </c>
      <c r="J409" t="s">
        <v>212</v>
      </c>
      <c r="K409">
        <v>6.8974931439317903E-3</v>
      </c>
      <c r="L409">
        <v>1.08711964130492E-2</v>
      </c>
      <c r="M409">
        <v>0.52577142925696296</v>
      </c>
      <c r="N409" t="s">
        <v>496</v>
      </c>
      <c r="O409" t="b">
        <v>0</v>
      </c>
      <c r="P409" t="s">
        <v>382</v>
      </c>
      <c r="Q409" t="s">
        <v>382</v>
      </c>
      <c r="R409" t="s">
        <v>382</v>
      </c>
      <c r="X409" t="str">
        <f t="shared" si="54"/>
        <v>grade9_all_grade_t8_ra_basic_zstrategy_growth</v>
      </c>
      <c r="Y409">
        <f t="shared" si="55"/>
        <v>81626</v>
      </c>
      <c r="Z409" t="str">
        <f t="shared" si="56"/>
        <v>zstrategy_growth ~ relative_age + I(relative_age^2) | 0 | 0 |      school_id</v>
      </c>
      <c r="AA409" t="str">
        <f t="shared" si="57"/>
        <v>0.007</v>
      </c>
      <c r="AB409" t="str">
        <f t="shared" si="58"/>
        <v>0.011</v>
      </c>
      <c r="AC409" t="str">
        <f t="shared" si="59"/>
        <v>NA</v>
      </c>
      <c r="AD409" t="str">
        <f t="shared" si="60"/>
        <v>NA, NA</v>
      </c>
      <c r="AE409" t="str">
        <f t="shared" si="61"/>
        <v>0.007
(0.011)</v>
      </c>
      <c r="AF409" t="str">
        <f t="shared" si="62"/>
        <v>0.007
(0.011, NA)</v>
      </c>
    </row>
    <row r="410" spans="1:32">
      <c r="A410">
        <v>409</v>
      </c>
      <c r="B410" s="17">
        <v>6.6273205853593293E-5</v>
      </c>
      <c r="C410" s="17">
        <v>3.3752920736040997E-5</v>
      </c>
      <c r="D410">
        <v>0.99785983462292804</v>
      </c>
      <c r="E410">
        <v>2.0379035919905499</v>
      </c>
      <c r="F410">
        <v>0.130310389696384</v>
      </c>
      <c r="G410">
        <v>61496</v>
      </c>
      <c r="H410">
        <v>61496</v>
      </c>
      <c r="I410">
        <v>61499</v>
      </c>
      <c r="J410" t="s">
        <v>212</v>
      </c>
      <c r="K410">
        <v>3.0746035262962702E-2</v>
      </c>
      <c r="L410">
        <v>1.6239318017898699E-2</v>
      </c>
      <c r="M410">
        <v>5.8316884700408703E-2</v>
      </c>
      <c r="N410" t="s">
        <v>814</v>
      </c>
      <c r="O410" t="b">
        <v>0</v>
      </c>
      <c r="P410" t="s">
        <v>382</v>
      </c>
      <c r="Q410" t="s">
        <v>382</v>
      </c>
      <c r="R410" t="s">
        <v>382</v>
      </c>
      <c r="X410" t="str">
        <f t="shared" si="54"/>
        <v>grade5_not_apr_march_grade_t8_ra_basic_zstrategy_growth</v>
      </c>
      <c r="Y410">
        <f t="shared" si="55"/>
        <v>61499</v>
      </c>
      <c r="Z410" t="str">
        <f t="shared" si="56"/>
        <v>zstrategy_growth ~ relative_age + I(relative_age^2) | 0 | 0 |      school_id</v>
      </c>
      <c r="AA410" t="str">
        <f t="shared" si="57"/>
        <v>0.031</v>
      </c>
      <c r="AB410" t="str">
        <f t="shared" si="58"/>
        <v>0.016</v>
      </c>
      <c r="AC410" t="str">
        <f t="shared" si="59"/>
        <v>NA</v>
      </c>
      <c r="AD410" t="str">
        <f t="shared" si="60"/>
        <v>NA, NA</v>
      </c>
      <c r="AE410" t="str">
        <f t="shared" si="61"/>
        <v>0.031
(0.016)</v>
      </c>
      <c r="AF410" t="str">
        <f t="shared" si="62"/>
        <v>0.031
(0.016, NA)</v>
      </c>
    </row>
    <row r="411" spans="1:32">
      <c r="A411">
        <v>410</v>
      </c>
      <c r="B411" s="17">
        <v>8.9024747105088901E-5</v>
      </c>
      <c r="C411" s="17">
        <v>5.8810022906863297E-5</v>
      </c>
      <c r="D411">
        <v>1.00010590435694</v>
      </c>
      <c r="E411">
        <v>2.9464027710838199</v>
      </c>
      <c r="F411">
        <v>5.2535212716244603E-2</v>
      </c>
      <c r="G411">
        <v>66187</v>
      </c>
      <c r="H411">
        <v>66187</v>
      </c>
      <c r="I411">
        <v>66190</v>
      </c>
      <c r="J411" t="s">
        <v>212</v>
      </c>
      <c r="K411">
        <v>-3.3223655399155803E-2</v>
      </c>
      <c r="L411">
        <v>1.5148242085731499E-2</v>
      </c>
      <c r="M411">
        <v>2.8290448880732198E-2</v>
      </c>
      <c r="N411" t="s">
        <v>815</v>
      </c>
      <c r="O411" t="b">
        <v>0</v>
      </c>
      <c r="P411" t="s">
        <v>382</v>
      </c>
      <c r="Q411" t="s">
        <v>382</v>
      </c>
      <c r="R411" t="s">
        <v>382</v>
      </c>
      <c r="X411" t="str">
        <f t="shared" si="54"/>
        <v>grade6_not_apr_march_grade_t8_ra_basic_zstrategy_growth</v>
      </c>
      <c r="Y411">
        <f t="shared" si="55"/>
        <v>66190</v>
      </c>
      <c r="Z411" t="str">
        <f t="shared" si="56"/>
        <v>zstrategy_growth ~ relative_age + I(relative_age^2) | 0 | 0 |      school_id</v>
      </c>
      <c r="AA411" t="str">
        <f t="shared" si="57"/>
        <v>-0.033</v>
      </c>
      <c r="AB411" t="str">
        <f t="shared" si="58"/>
        <v>0.015</v>
      </c>
      <c r="AC411" t="str">
        <f t="shared" si="59"/>
        <v>NA</v>
      </c>
      <c r="AD411" t="str">
        <f t="shared" si="60"/>
        <v>NA, NA</v>
      </c>
      <c r="AE411" t="str">
        <f t="shared" si="61"/>
        <v>-0.033
(0.015)</v>
      </c>
      <c r="AF411" t="str">
        <f t="shared" si="62"/>
        <v>-0.033
(0.015, NA)</v>
      </c>
    </row>
    <row r="412" spans="1:32">
      <c r="A412">
        <v>411</v>
      </c>
      <c r="B412" s="17">
        <v>1.90473472599307E-5</v>
      </c>
      <c r="C412" s="17">
        <v>-1.21294739736655E-5</v>
      </c>
      <c r="D412">
        <v>0.997754572747379</v>
      </c>
      <c r="E412">
        <v>0.61094577658501203</v>
      </c>
      <c r="F412">
        <v>0.54284038197985796</v>
      </c>
      <c r="G412">
        <v>64149</v>
      </c>
      <c r="H412">
        <v>64149</v>
      </c>
      <c r="I412">
        <v>64152</v>
      </c>
      <c r="J412" t="s">
        <v>212</v>
      </c>
      <c r="K412">
        <v>1.63676144580362E-3</v>
      </c>
      <c r="L412">
        <v>1.6102153164719499E-2</v>
      </c>
      <c r="M412">
        <v>0.91903559608328</v>
      </c>
      <c r="N412" t="s">
        <v>816</v>
      </c>
      <c r="O412" t="b">
        <v>0</v>
      </c>
      <c r="P412" t="s">
        <v>382</v>
      </c>
      <c r="Q412" t="s">
        <v>382</v>
      </c>
      <c r="R412" t="s">
        <v>382</v>
      </c>
      <c r="X412" t="str">
        <f t="shared" si="54"/>
        <v>grade7_not_apr_march_grade_t8_ra_basic_zstrategy_growth</v>
      </c>
      <c r="Y412">
        <f t="shared" si="55"/>
        <v>64152</v>
      </c>
      <c r="Z412" t="str">
        <f t="shared" si="56"/>
        <v>zstrategy_growth ~ relative_age + I(relative_age^2) | 0 | 0 |      school_id</v>
      </c>
      <c r="AA412" t="str">
        <f t="shared" si="57"/>
        <v>0.002</v>
      </c>
      <c r="AB412" t="str">
        <f t="shared" si="58"/>
        <v>0.016</v>
      </c>
      <c r="AC412" t="str">
        <f t="shared" si="59"/>
        <v>NA</v>
      </c>
      <c r="AD412" t="str">
        <f t="shared" si="60"/>
        <v>NA, NA</v>
      </c>
      <c r="AE412" t="str">
        <f t="shared" si="61"/>
        <v>0.002
(0.016)</v>
      </c>
      <c r="AF412" t="str">
        <f t="shared" si="62"/>
        <v>0.002
(0.016, NA)</v>
      </c>
    </row>
    <row r="413" spans="1:32">
      <c r="A413">
        <v>412</v>
      </c>
      <c r="B413" s="17">
        <v>2.7238516608210301E-5</v>
      </c>
      <c r="C413" s="17">
        <v>-2.7321940612168301E-6</v>
      </c>
      <c r="D413">
        <v>0.99870104044941899</v>
      </c>
      <c r="E413">
        <v>0.90883786202813499</v>
      </c>
      <c r="F413">
        <v>0.40299727283460102</v>
      </c>
      <c r="G413">
        <v>66730</v>
      </c>
      <c r="H413">
        <v>66730</v>
      </c>
      <c r="I413">
        <v>66733</v>
      </c>
      <c r="J413" t="s">
        <v>212</v>
      </c>
      <c r="K413">
        <v>5.6242357212095296E-3</v>
      </c>
      <c r="L413">
        <v>1.5191802528955099E-2</v>
      </c>
      <c r="M413">
        <v>0.71122217603759796</v>
      </c>
      <c r="N413" t="s">
        <v>817</v>
      </c>
      <c r="O413" t="b">
        <v>0</v>
      </c>
      <c r="P413" t="s">
        <v>382</v>
      </c>
      <c r="Q413" t="s">
        <v>382</v>
      </c>
      <c r="R413" t="s">
        <v>382</v>
      </c>
      <c r="X413" t="str">
        <f t="shared" si="54"/>
        <v>grade8_not_apr_march_grade_t8_ra_basic_zstrategy_growth</v>
      </c>
      <c r="Y413">
        <f t="shared" si="55"/>
        <v>66733</v>
      </c>
      <c r="Z413" t="str">
        <f t="shared" si="56"/>
        <v>zstrategy_growth ~ relative_age + I(relative_age^2) | 0 | 0 |      school_id</v>
      </c>
      <c r="AA413" t="str">
        <f t="shared" si="57"/>
        <v>0.006</v>
      </c>
      <c r="AB413" t="str">
        <f t="shared" si="58"/>
        <v>0.015</v>
      </c>
      <c r="AC413" t="str">
        <f t="shared" si="59"/>
        <v>NA</v>
      </c>
      <c r="AD413" t="str">
        <f t="shared" si="60"/>
        <v>NA, NA</v>
      </c>
      <c r="AE413" t="str">
        <f t="shared" si="61"/>
        <v>0.006
(0.015)</v>
      </c>
      <c r="AF413" t="str">
        <f t="shared" si="62"/>
        <v>0.006
(0.015, NA)</v>
      </c>
    </row>
    <row r="414" spans="1:32">
      <c r="A414">
        <v>413</v>
      </c>
      <c r="B414" s="17">
        <v>1.21372268608266E-5</v>
      </c>
      <c r="C414" s="17">
        <v>-1.70292680938822E-5</v>
      </c>
      <c r="D414">
        <v>1.0015395240509199</v>
      </c>
      <c r="E414">
        <v>0.41613594227320599</v>
      </c>
      <c r="F414">
        <v>0.65959226386204195</v>
      </c>
      <c r="G414">
        <v>68571</v>
      </c>
      <c r="H414">
        <v>68571</v>
      </c>
      <c r="I414">
        <v>68574</v>
      </c>
      <c r="J414" t="s">
        <v>212</v>
      </c>
      <c r="K414">
        <v>-2.5837366308270999E-3</v>
      </c>
      <c r="L414">
        <v>1.4593225567001201E-2</v>
      </c>
      <c r="M414">
        <v>0.85946879025109302</v>
      </c>
      <c r="N414" t="s">
        <v>818</v>
      </c>
      <c r="O414" t="b">
        <v>0</v>
      </c>
      <c r="P414" t="s">
        <v>382</v>
      </c>
      <c r="Q414" t="s">
        <v>382</v>
      </c>
      <c r="R414" t="s">
        <v>382</v>
      </c>
      <c r="X414" t="str">
        <f t="shared" si="54"/>
        <v>grade9_not_apr_march_grade_t8_ra_basic_zstrategy_growth</v>
      </c>
      <c r="Y414">
        <f t="shared" si="55"/>
        <v>68574</v>
      </c>
      <c r="Z414" t="str">
        <f t="shared" si="56"/>
        <v>zstrategy_growth ~ relative_age + I(relative_age^2) | 0 | 0 |      school_id</v>
      </c>
      <c r="AA414" t="str">
        <f t="shared" si="57"/>
        <v>-0.003</v>
      </c>
      <c r="AB414" t="str">
        <f t="shared" si="58"/>
        <v>0.015</v>
      </c>
      <c r="AC414" t="str">
        <f t="shared" si="59"/>
        <v>NA</v>
      </c>
      <c r="AD414" t="str">
        <f t="shared" si="60"/>
        <v>NA, NA</v>
      </c>
      <c r="AE414" t="str">
        <f t="shared" si="61"/>
        <v>-0.003
(0.015)</v>
      </c>
      <c r="AF414" t="str">
        <f t="shared" si="62"/>
        <v>-0.003
(0.015, NA)</v>
      </c>
    </row>
    <row r="415" spans="1:32">
      <c r="A415">
        <v>414</v>
      </c>
      <c r="B415">
        <v>2.70202406533065E-2</v>
      </c>
      <c r="C415">
        <v>1.73636720385019E-2</v>
      </c>
      <c r="D415">
        <v>0.991092711335123</v>
      </c>
      <c r="E415">
        <v>2.7981202983305402</v>
      </c>
      <c r="F415" s="17">
        <v>1.8813283589127498E-120</v>
      </c>
      <c r="G415">
        <v>72546</v>
      </c>
      <c r="H415">
        <v>72546</v>
      </c>
      <c r="I415">
        <v>73267</v>
      </c>
      <c r="J415" t="s">
        <v>231</v>
      </c>
      <c r="K415">
        <v>3.33710961941491E-3</v>
      </c>
      <c r="L415">
        <v>1.2278635347160999E-2</v>
      </c>
      <c r="M415">
        <v>0.78578979994713005</v>
      </c>
      <c r="N415" t="s">
        <v>497</v>
      </c>
      <c r="O415" t="b">
        <v>0</v>
      </c>
      <c r="P415" t="s">
        <v>382</v>
      </c>
      <c r="Q415" t="s">
        <v>382</v>
      </c>
      <c r="R415" t="s">
        <v>382</v>
      </c>
      <c r="X415" t="str">
        <f t="shared" si="54"/>
        <v>grade5_all_grade_t8_ra_cont_zstrategy_growth</v>
      </c>
      <c r="Y415">
        <f t="shared" si="55"/>
        <v>73267</v>
      </c>
      <c r="Z415" t="str">
        <f t="shared" si="56"/>
        <v>zstrategy_growth ~ relative_age + I(relative_age^2) + as.factor(sex) +      as.factor(book) + as.factor(year) | as.factor(school_id) |      0 | school_id</v>
      </c>
      <c r="AA415" t="str">
        <f t="shared" si="57"/>
        <v>0.003</v>
      </c>
      <c r="AB415" t="str">
        <f t="shared" si="58"/>
        <v>0.012</v>
      </c>
      <c r="AC415" t="str">
        <f t="shared" si="59"/>
        <v>NA</v>
      </c>
      <c r="AD415" t="str">
        <f t="shared" si="60"/>
        <v>NA, NA</v>
      </c>
      <c r="AE415" t="str">
        <f t="shared" si="61"/>
        <v>0.003
(0.012)</v>
      </c>
      <c r="AF415" t="str">
        <f t="shared" si="62"/>
        <v>0.003
(0.012, NA)</v>
      </c>
    </row>
    <row r="416" spans="1:32">
      <c r="A416">
        <v>415</v>
      </c>
      <c r="B416">
        <v>2.5549784730956999E-2</v>
      </c>
      <c r="C416">
        <v>1.6578367402940199E-2</v>
      </c>
      <c r="D416">
        <v>0.99158699758483204</v>
      </c>
      <c r="E416">
        <v>2.8479095104814398</v>
      </c>
      <c r="F416" s="17">
        <v>1.041354174671E-125</v>
      </c>
      <c r="G416">
        <v>78313</v>
      </c>
      <c r="H416">
        <v>78313</v>
      </c>
      <c r="I416">
        <v>79035</v>
      </c>
      <c r="J416" t="s">
        <v>231</v>
      </c>
      <c r="K416">
        <v>-2.5040995607607801E-2</v>
      </c>
      <c r="L416">
        <v>1.1638964464038301E-2</v>
      </c>
      <c r="M416">
        <v>3.1438357537482101E-2</v>
      </c>
      <c r="N416" t="s">
        <v>498</v>
      </c>
      <c r="O416" t="b">
        <v>0</v>
      </c>
      <c r="P416" t="s">
        <v>382</v>
      </c>
      <c r="Q416" t="s">
        <v>382</v>
      </c>
      <c r="R416" t="s">
        <v>382</v>
      </c>
      <c r="X416" t="str">
        <f t="shared" si="54"/>
        <v>grade6_all_grade_t8_ra_cont_zstrategy_growth</v>
      </c>
      <c r="Y416">
        <f t="shared" si="55"/>
        <v>79035</v>
      </c>
      <c r="Z416" t="str">
        <f t="shared" si="56"/>
        <v>zstrategy_growth ~ relative_age + I(relative_age^2) + as.factor(sex) +      as.factor(book) + as.factor(year) | as.factor(school_id) |      0 | school_id</v>
      </c>
      <c r="AA416" t="str">
        <f t="shared" si="57"/>
        <v>-0.025</v>
      </c>
      <c r="AB416" t="str">
        <f t="shared" si="58"/>
        <v>0.012</v>
      </c>
      <c r="AC416" t="str">
        <f t="shared" si="59"/>
        <v>NA</v>
      </c>
      <c r="AD416" t="str">
        <f t="shared" si="60"/>
        <v>NA, NA</v>
      </c>
      <c r="AE416" t="str">
        <f t="shared" si="61"/>
        <v>-0.025
(0.012)</v>
      </c>
      <c r="AF416" t="str">
        <f t="shared" si="62"/>
        <v>-0.025
(0.012, NA)</v>
      </c>
    </row>
    <row r="417" spans="1:32">
      <c r="A417">
        <v>416</v>
      </c>
      <c r="B417">
        <v>1.34233714688291E-2</v>
      </c>
      <c r="C417">
        <v>8.6634411091337498E-3</v>
      </c>
      <c r="D417">
        <v>0.99547460105123098</v>
      </c>
      <c r="E417">
        <v>2.8200772814853798</v>
      </c>
      <c r="F417" s="17">
        <v>2.6131101121160298E-64</v>
      </c>
      <c r="G417">
        <v>76067</v>
      </c>
      <c r="H417">
        <v>76067</v>
      </c>
      <c r="I417">
        <v>76435</v>
      </c>
      <c r="J417" t="s">
        <v>231</v>
      </c>
      <c r="K417">
        <v>2.5348759717517002E-3</v>
      </c>
      <c r="L417">
        <v>1.2225538703871899E-2</v>
      </c>
      <c r="M417">
        <v>0.83574224368122796</v>
      </c>
      <c r="N417" t="s">
        <v>499</v>
      </c>
      <c r="O417" t="b">
        <v>0</v>
      </c>
      <c r="P417" t="s">
        <v>382</v>
      </c>
      <c r="Q417" t="s">
        <v>382</v>
      </c>
      <c r="R417" t="s">
        <v>382</v>
      </c>
      <c r="X417" t="str">
        <f t="shared" si="54"/>
        <v>grade7_all_grade_t8_ra_cont_zstrategy_growth</v>
      </c>
      <c r="Y417">
        <f t="shared" si="55"/>
        <v>76435</v>
      </c>
      <c r="Z417" t="str">
        <f t="shared" si="56"/>
        <v>zstrategy_growth ~ relative_age + I(relative_age^2) + as.factor(sex) +      as.factor(book) + as.factor(year) | as.factor(school_id) |      0 | school_id</v>
      </c>
      <c r="AA417" t="str">
        <f t="shared" si="57"/>
        <v>0.003</v>
      </c>
      <c r="AB417" t="str">
        <f t="shared" si="58"/>
        <v>0.012</v>
      </c>
      <c r="AC417" t="str">
        <f t="shared" si="59"/>
        <v>NA</v>
      </c>
      <c r="AD417" t="str">
        <f t="shared" si="60"/>
        <v>NA, NA</v>
      </c>
      <c r="AE417" t="str">
        <f t="shared" si="61"/>
        <v>0.003
(0.012)</v>
      </c>
      <c r="AF417" t="str">
        <f t="shared" si="62"/>
        <v>0.003
(0.012, NA)</v>
      </c>
    </row>
    <row r="418" spans="1:32">
      <c r="A418">
        <v>417</v>
      </c>
      <c r="B418">
        <v>2.3429266770725501E-2</v>
      </c>
      <c r="C418">
        <v>1.8878968212521802E-2</v>
      </c>
      <c r="D418">
        <v>0.98958927135594399</v>
      </c>
      <c r="E418">
        <v>5.1489515404401098</v>
      </c>
      <c r="F418" s="17">
        <v>2.6375693790568801E-200</v>
      </c>
      <c r="G418">
        <v>78979</v>
      </c>
      <c r="H418">
        <v>78979</v>
      </c>
      <c r="I418">
        <v>79348</v>
      </c>
      <c r="J418" t="s">
        <v>231</v>
      </c>
      <c r="K418">
        <v>4.3996752981551998E-3</v>
      </c>
      <c r="L418">
        <v>1.15001506140058E-2</v>
      </c>
      <c r="M418">
        <v>0.70203457581666595</v>
      </c>
      <c r="N418" t="s">
        <v>500</v>
      </c>
      <c r="O418" t="b">
        <v>0</v>
      </c>
      <c r="P418" t="s">
        <v>382</v>
      </c>
      <c r="Q418" t="s">
        <v>382</v>
      </c>
      <c r="R418" t="s">
        <v>382</v>
      </c>
      <c r="X418" t="str">
        <f t="shared" si="54"/>
        <v>grade8_all_grade_t8_ra_cont_zstrategy_growth</v>
      </c>
      <c r="Y418">
        <f t="shared" si="55"/>
        <v>79348</v>
      </c>
      <c r="Z418" t="str">
        <f t="shared" si="56"/>
        <v>zstrategy_growth ~ relative_age + I(relative_age^2) + as.factor(sex) +      as.factor(book) + as.factor(year) | as.factor(school_id) |      0 | school_id</v>
      </c>
      <c r="AA418" t="str">
        <f t="shared" si="57"/>
        <v>0.004</v>
      </c>
      <c r="AB418" t="str">
        <f t="shared" si="58"/>
        <v>0.012</v>
      </c>
      <c r="AC418" t="str">
        <f t="shared" si="59"/>
        <v>NA</v>
      </c>
      <c r="AD418" t="str">
        <f t="shared" si="60"/>
        <v>NA, NA</v>
      </c>
      <c r="AE418" t="str">
        <f t="shared" si="61"/>
        <v>0.004
(0.012)</v>
      </c>
      <c r="AF418" t="str">
        <f t="shared" si="62"/>
        <v>0.004
(0.012, NA)</v>
      </c>
    </row>
    <row r="419" spans="1:32">
      <c r="A419">
        <v>418</v>
      </c>
      <c r="B419">
        <v>1.20023774703554E-2</v>
      </c>
      <c r="C419">
        <v>7.5496908903863701E-3</v>
      </c>
      <c r="D419">
        <v>0.99601090430049699</v>
      </c>
      <c r="E419">
        <v>2.6955361116926801</v>
      </c>
      <c r="F419" s="17">
        <v>6.3975875217250202E-58</v>
      </c>
      <c r="G419">
        <v>81211</v>
      </c>
      <c r="H419">
        <v>81211</v>
      </c>
      <c r="I419">
        <v>81578</v>
      </c>
      <c r="J419" t="s">
        <v>231</v>
      </c>
      <c r="K419">
        <v>6.41447724072358E-3</v>
      </c>
      <c r="L419">
        <v>1.09624932987922E-2</v>
      </c>
      <c r="M419">
        <v>0.55846070465916897</v>
      </c>
      <c r="N419" t="s">
        <v>501</v>
      </c>
      <c r="O419" t="b">
        <v>0</v>
      </c>
      <c r="P419" t="s">
        <v>382</v>
      </c>
      <c r="Q419" t="s">
        <v>382</v>
      </c>
      <c r="R419" t="s">
        <v>382</v>
      </c>
      <c r="X419" t="str">
        <f t="shared" si="54"/>
        <v>grade9_all_grade_t8_ra_cont_zstrategy_growth</v>
      </c>
      <c r="Y419">
        <f t="shared" si="55"/>
        <v>81578</v>
      </c>
      <c r="Z419" t="str">
        <f t="shared" si="56"/>
        <v>zstrategy_growth ~ relative_age + I(relative_age^2) + as.factor(sex) +      as.factor(book) + as.factor(year) | as.factor(school_id) |      0 | school_id</v>
      </c>
      <c r="AA419" t="str">
        <f t="shared" si="57"/>
        <v>0.006</v>
      </c>
      <c r="AB419" t="str">
        <f t="shared" si="58"/>
        <v>0.011</v>
      </c>
      <c r="AC419" t="str">
        <f t="shared" si="59"/>
        <v>NA</v>
      </c>
      <c r="AD419" t="str">
        <f t="shared" si="60"/>
        <v>NA, NA</v>
      </c>
      <c r="AE419" t="str">
        <f t="shared" si="61"/>
        <v>0.006
(0.011)</v>
      </c>
      <c r="AF419" t="str">
        <f t="shared" si="62"/>
        <v>0.006
(0.011, NA)</v>
      </c>
    </row>
    <row r="420" spans="1:32">
      <c r="A420">
        <v>419</v>
      </c>
      <c r="B420">
        <v>2.88873330548182E-2</v>
      </c>
      <c r="C420">
        <v>1.7376592562334099E-2</v>
      </c>
      <c r="D420">
        <v>0.98895046003570397</v>
      </c>
      <c r="E420">
        <v>2.5095981508470602</v>
      </c>
      <c r="F420" s="17">
        <v>1.5083939440104199E-92</v>
      </c>
      <c r="G420">
        <v>60659</v>
      </c>
      <c r="H420">
        <v>60659</v>
      </c>
      <c r="I420">
        <v>61379</v>
      </c>
      <c r="J420" t="s">
        <v>231</v>
      </c>
      <c r="K420">
        <v>2.4937831647456599E-2</v>
      </c>
      <c r="L420">
        <v>1.62185959590294E-2</v>
      </c>
      <c r="M420">
        <v>0.124144659902664</v>
      </c>
      <c r="N420" t="s">
        <v>819</v>
      </c>
      <c r="O420" t="b">
        <v>0</v>
      </c>
      <c r="P420" t="s">
        <v>382</v>
      </c>
      <c r="Q420" t="s">
        <v>382</v>
      </c>
      <c r="R420" t="s">
        <v>382</v>
      </c>
      <c r="X420" t="str">
        <f t="shared" si="54"/>
        <v>grade5_not_apr_march_grade_t8_ra_cont_zstrategy_growth</v>
      </c>
      <c r="Y420">
        <f t="shared" si="55"/>
        <v>61379</v>
      </c>
      <c r="Z420" t="str">
        <f t="shared" si="56"/>
        <v>zstrategy_growth ~ relative_age + I(relative_age^2) + as.factor(sex) +      as.factor(book) + as.factor(year) | as.factor(school_id) |      0 | school_id</v>
      </c>
      <c r="AA420" t="str">
        <f t="shared" si="57"/>
        <v>0.025</v>
      </c>
      <c r="AB420" t="str">
        <f t="shared" si="58"/>
        <v>0.016</v>
      </c>
      <c r="AC420" t="str">
        <f t="shared" si="59"/>
        <v>NA</v>
      </c>
      <c r="AD420" t="str">
        <f t="shared" si="60"/>
        <v>NA, NA</v>
      </c>
      <c r="AE420" t="str">
        <f t="shared" si="61"/>
        <v>0.025
(0.016)</v>
      </c>
      <c r="AF420" t="str">
        <f t="shared" si="62"/>
        <v>0.025
(0.016, NA)</v>
      </c>
    </row>
    <row r="421" spans="1:32">
      <c r="A421">
        <v>420</v>
      </c>
      <c r="B421">
        <v>2.7349047588868001E-2</v>
      </c>
      <c r="C421">
        <v>1.66236314125521E-2</v>
      </c>
      <c r="D421">
        <v>0.99164953294351499</v>
      </c>
      <c r="E421">
        <v>2.5499287989644999</v>
      </c>
      <c r="F421" s="17">
        <v>1.14884936740413E-96</v>
      </c>
      <c r="G421">
        <v>65385</v>
      </c>
      <c r="H421">
        <v>65385</v>
      </c>
      <c r="I421">
        <v>66107</v>
      </c>
      <c r="J421" t="s">
        <v>231</v>
      </c>
      <c r="K421">
        <v>-3.0279658227423401E-2</v>
      </c>
      <c r="L421">
        <v>1.51081225410068E-2</v>
      </c>
      <c r="M421">
        <v>4.5048930949179201E-2</v>
      </c>
      <c r="N421" t="s">
        <v>820</v>
      </c>
      <c r="O421" t="b">
        <v>0</v>
      </c>
      <c r="P421" t="s">
        <v>382</v>
      </c>
      <c r="Q421" t="s">
        <v>382</v>
      </c>
      <c r="R421" t="s">
        <v>382</v>
      </c>
      <c r="X421" t="str">
        <f t="shared" si="54"/>
        <v>grade6_not_apr_march_grade_t8_ra_cont_zstrategy_growth</v>
      </c>
      <c r="Y421">
        <f t="shared" si="55"/>
        <v>66107</v>
      </c>
      <c r="Z421" t="str">
        <f t="shared" si="56"/>
        <v>zstrategy_growth ~ relative_age + I(relative_age^2) + as.factor(sex) +      as.factor(book) + as.factor(year) | as.factor(school_id) |      0 | school_id</v>
      </c>
      <c r="AA421" t="str">
        <f t="shared" si="57"/>
        <v>-0.030</v>
      </c>
      <c r="AB421" t="str">
        <f t="shared" si="58"/>
        <v>0.015</v>
      </c>
      <c r="AC421" t="str">
        <f t="shared" si="59"/>
        <v>NA</v>
      </c>
      <c r="AD421" t="str">
        <f t="shared" si="60"/>
        <v>NA, NA</v>
      </c>
      <c r="AE421" t="str">
        <f t="shared" si="61"/>
        <v>-0.030
(0.015)</v>
      </c>
      <c r="AF421" t="str">
        <f t="shared" si="62"/>
        <v>-0.030
(0.015, NA)</v>
      </c>
    </row>
    <row r="422" spans="1:32">
      <c r="A422">
        <v>421</v>
      </c>
      <c r="B422">
        <v>1.4453388305452701E-2</v>
      </c>
      <c r="C422">
        <v>8.7788416080585296E-3</v>
      </c>
      <c r="D422">
        <v>0.99313547806330604</v>
      </c>
      <c r="E422">
        <v>2.5470560163140599</v>
      </c>
      <c r="F422" s="17">
        <v>1.1045637994634599E-50</v>
      </c>
      <c r="G422">
        <v>63740</v>
      </c>
      <c r="H422">
        <v>63740</v>
      </c>
      <c r="I422">
        <v>64108</v>
      </c>
      <c r="J422" t="s">
        <v>231</v>
      </c>
      <c r="K422">
        <v>-6.4318730837577298E-4</v>
      </c>
      <c r="L422">
        <v>1.6072732872520899E-2</v>
      </c>
      <c r="M422">
        <v>0.96807933714893701</v>
      </c>
      <c r="N422" t="s">
        <v>821</v>
      </c>
      <c r="O422" t="b">
        <v>0</v>
      </c>
      <c r="P422" t="s">
        <v>382</v>
      </c>
      <c r="Q422" t="s">
        <v>382</v>
      </c>
      <c r="R422" t="s">
        <v>382</v>
      </c>
      <c r="X422" t="str">
        <f t="shared" si="54"/>
        <v>grade7_not_apr_march_grade_t8_ra_cont_zstrategy_growth</v>
      </c>
      <c r="Y422">
        <f t="shared" si="55"/>
        <v>64108</v>
      </c>
      <c r="Z422" t="str">
        <f t="shared" si="56"/>
        <v>zstrategy_growth ~ relative_age + I(relative_age^2) + as.factor(sex) +      as.factor(book) + as.factor(year) | as.factor(school_id) |      0 | school_id</v>
      </c>
      <c r="AA422" t="str">
        <f t="shared" si="57"/>
        <v>-0.001</v>
      </c>
      <c r="AB422" t="str">
        <f t="shared" si="58"/>
        <v>0.016</v>
      </c>
      <c r="AC422" t="str">
        <f t="shared" si="59"/>
        <v>NA</v>
      </c>
      <c r="AD422" t="str">
        <f t="shared" si="60"/>
        <v>NA, NA</v>
      </c>
      <c r="AE422" t="str">
        <f t="shared" si="61"/>
        <v>-0.001
(0.016)</v>
      </c>
      <c r="AF422" t="str">
        <f t="shared" si="62"/>
        <v>-0.001
(0.016, NA)</v>
      </c>
    </row>
    <row r="423" spans="1:32">
      <c r="A423">
        <v>422</v>
      </c>
      <c r="B423">
        <v>2.4802769775368501E-2</v>
      </c>
      <c r="C423">
        <v>1.9382306973509698E-2</v>
      </c>
      <c r="D423">
        <v>0.98786168656912099</v>
      </c>
      <c r="E423">
        <v>4.5757660705397898</v>
      </c>
      <c r="F423" s="17">
        <v>3.1349105226761501E-164</v>
      </c>
      <c r="G423">
        <v>66207</v>
      </c>
      <c r="H423">
        <v>66207</v>
      </c>
      <c r="I423">
        <v>66576</v>
      </c>
      <c r="J423" t="s">
        <v>231</v>
      </c>
      <c r="K423">
        <v>5.9596293018308001E-3</v>
      </c>
      <c r="L423">
        <v>1.50244688229922E-2</v>
      </c>
      <c r="M423">
        <v>0.69161704728623696</v>
      </c>
      <c r="N423" t="s">
        <v>822</v>
      </c>
      <c r="O423" t="b">
        <v>0</v>
      </c>
      <c r="P423" t="s">
        <v>382</v>
      </c>
      <c r="Q423" t="s">
        <v>382</v>
      </c>
      <c r="R423" t="s">
        <v>382</v>
      </c>
      <c r="X423" t="str">
        <f t="shared" si="54"/>
        <v>grade8_not_apr_march_grade_t8_ra_cont_zstrategy_growth</v>
      </c>
      <c r="Y423">
        <f t="shared" si="55"/>
        <v>66576</v>
      </c>
      <c r="Z423" t="str">
        <f t="shared" si="56"/>
        <v>zstrategy_growth ~ relative_age + I(relative_age^2) + as.factor(sex) +      as.factor(book) + as.factor(year) | as.factor(school_id) |      0 | school_id</v>
      </c>
      <c r="AA423" t="str">
        <f t="shared" si="57"/>
        <v>0.006</v>
      </c>
      <c r="AB423" t="str">
        <f t="shared" si="58"/>
        <v>0.015</v>
      </c>
      <c r="AC423" t="str">
        <f t="shared" si="59"/>
        <v>NA</v>
      </c>
      <c r="AD423" t="str">
        <f t="shared" si="60"/>
        <v>NA, NA</v>
      </c>
      <c r="AE423" t="str">
        <f t="shared" si="61"/>
        <v>0.006
(0.015)</v>
      </c>
      <c r="AF423" t="str">
        <f t="shared" si="62"/>
        <v>0.006
(0.015, NA)</v>
      </c>
    </row>
    <row r="424" spans="1:32">
      <c r="A424">
        <v>423</v>
      </c>
      <c r="B424">
        <v>1.28910058689533E-2</v>
      </c>
      <c r="C424">
        <v>7.5910529320196698E-3</v>
      </c>
      <c r="D424">
        <v>0.99755392835634304</v>
      </c>
      <c r="E424">
        <v>2.4322868565718498</v>
      </c>
      <c r="F424" s="17">
        <v>3.6034586094727099E-45</v>
      </c>
      <c r="G424">
        <v>68167</v>
      </c>
      <c r="H424">
        <v>68167</v>
      </c>
      <c r="I424">
        <v>68534</v>
      </c>
      <c r="J424" t="s">
        <v>231</v>
      </c>
      <c r="K424">
        <v>-2.4480607367072201E-3</v>
      </c>
      <c r="L424">
        <v>1.46780829878816E-2</v>
      </c>
      <c r="M424">
        <v>0.86754047254453903</v>
      </c>
      <c r="N424" t="s">
        <v>823</v>
      </c>
      <c r="O424" t="b">
        <v>0</v>
      </c>
      <c r="P424" t="s">
        <v>382</v>
      </c>
      <c r="Q424" t="s">
        <v>382</v>
      </c>
      <c r="R424" t="s">
        <v>382</v>
      </c>
      <c r="X424" t="str">
        <f t="shared" si="54"/>
        <v>grade9_not_apr_march_grade_t8_ra_cont_zstrategy_growth</v>
      </c>
      <c r="Y424">
        <f t="shared" si="55"/>
        <v>68534</v>
      </c>
      <c r="Z424" t="str">
        <f t="shared" si="56"/>
        <v>zstrategy_growth ~ relative_age + I(relative_age^2) + as.factor(sex) +      as.factor(book) + as.factor(year) | as.factor(school_id) |      0 | school_id</v>
      </c>
      <c r="AA424" t="str">
        <f t="shared" si="57"/>
        <v>-0.002</v>
      </c>
      <c r="AB424" t="str">
        <f t="shared" si="58"/>
        <v>0.015</v>
      </c>
      <c r="AC424" t="str">
        <f t="shared" si="59"/>
        <v>NA</v>
      </c>
      <c r="AD424" t="str">
        <f t="shared" si="60"/>
        <v>NA, NA</v>
      </c>
      <c r="AE424" t="str">
        <f t="shared" si="61"/>
        <v>-0.002
(0.015)</v>
      </c>
      <c r="AF424" t="str">
        <f t="shared" si="62"/>
        <v>-0.002
(0.015, NA)</v>
      </c>
    </row>
    <row r="425" spans="1:32">
      <c r="A425">
        <v>424</v>
      </c>
      <c r="B425" s="17">
        <v>1.4617876681351701E-5</v>
      </c>
      <c r="C425" s="17">
        <v>-3.0567970096928603E-5</v>
      </c>
      <c r="D425">
        <v>1.0000152838682701</v>
      </c>
      <c r="E425">
        <v>0.32350564886233502</v>
      </c>
      <c r="F425">
        <v>0.72360958131834496</v>
      </c>
      <c r="G425">
        <v>44261</v>
      </c>
      <c r="H425">
        <v>44261</v>
      </c>
      <c r="I425">
        <v>44264</v>
      </c>
      <c r="J425" t="s">
        <v>213</v>
      </c>
      <c r="K425">
        <v>-3.7267962271342698E-3</v>
      </c>
      <c r="L425">
        <v>1.5040380567487599E-2</v>
      </c>
      <c r="M425">
        <v>0.80429996248829205</v>
      </c>
      <c r="N425" t="s">
        <v>502</v>
      </c>
      <c r="O425" t="b">
        <v>0</v>
      </c>
      <c r="P425" t="s">
        <v>382</v>
      </c>
      <c r="Q425" t="s">
        <v>382</v>
      </c>
      <c r="R425" t="s">
        <v>382</v>
      </c>
      <c r="X425" t="str">
        <f t="shared" si="54"/>
        <v>grade5_all_grade_t8_ra_basic_zselfcontrol_growth</v>
      </c>
      <c r="Y425">
        <f t="shared" si="55"/>
        <v>44264</v>
      </c>
      <c r="Z425" t="str">
        <f t="shared" si="56"/>
        <v>zselfcontrol_growth ~ relative_age + I(relative_age^2) | 0 |      0 | school_id</v>
      </c>
      <c r="AA425" t="str">
        <f t="shared" si="57"/>
        <v>-0.004</v>
      </c>
      <c r="AB425" t="str">
        <f t="shared" si="58"/>
        <v>0.015</v>
      </c>
      <c r="AC425" t="str">
        <f t="shared" si="59"/>
        <v>NA</v>
      </c>
      <c r="AD425" t="str">
        <f t="shared" si="60"/>
        <v>NA, NA</v>
      </c>
      <c r="AE425" t="str">
        <f t="shared" si="61"/>
        <v>-0.004
(0.015)</v>
      </c>
      <c r="AF425" t="str">
        <f t="shared" si="62"/>
        <v>-0.004
(0.015, NA)</v>
      </c>
    </row>
    <row r="426" spans="1:32">
      <c r="A426">
        <v>425</v>
      </c>
      <c r="B426" s="17">
        <v>5.6224340372696998E-6</v>
      </c>
      <c r="C426" s="17">
        <v>-3.8810899039898303E-5</v>
      </c>
      <c r="D426">
        <v>1.0000194052612801</v>
      </c>
      <c r="E426">
        <v>0.12653640066833899</v>
      </c>
      <c r="F426">
        <v>0.88114238824095603</v>
      </c>
      <c r="G426">
        <v>45011</v>
      </c>
      <c r="H426">
        <v>45011</v>
      </c>
      <c r="I426">
        <v>45014</v>
      </c>
      <c r="J426" t="s">
        <v>213</v>
      </c>
      <c r="K426">
        <v>-7.6114804200137004E-3</v>
      </c>
      <c r="L426">
        <v>1.39139420980299E-2</v>
      </c>
      <c r="M426">
        <v>0.58435137345664301</v>
      </c>
      <c r="N426" t="s">
        <v>503</v>
      </c>
      <c r="O426" t="b">
        <v>0</v>
      </c>
      <c r="P426" t="s">
        <v>382</v>
      </c>
      <c r="Q426" t="s">
        <v>382</v>
      </c>
      <c r="R426" t="s">
        <v>382</v>
      </c>
      <c r="X426" t="str">
        <f t="shared" si="54"/>
        <v>grade6_all_grade_t8_ra_basic_zselfcontrol_growth</v>
      </c>
      <c r="Y426">
        <f t="shared" si="55"/>
        <v>45014</v>
      </c>
      <c r="Z426" t="str">
        <f t="shared" si="56"/>
        <v>zselfcontrol_growth ~ relative_age + I(relative_age^2) | 0 |      0 | school_id</v>
      </c>
      <c r="AA426" t="str">
        <f t="shared" si="57"/>
        <v>-0.008</v>
      </c>
      <c r="AB426" t="str">
        <f t="shared" si="58"/>
        <v>0.014</v>
      </c>
      <c r="AC426" t="str">
        <f t="shared" si="59"/>
        <v>NA</v>
      </c>
      <c r="AD426" t="str">
        <f t="shared" si="60"/>
        <v>NA, NA</v>
      </c>
      <c r="AE426" t="str">
        <f t="shared" si="61"/>
        <v>-0.008
(0.014)</v>
      </c>
      <c r="AF426" t="str">
        <f t="shared" si="62"/>
        <v>-0.008
(0.014, NA)</v>
      </c>
    </row>
    <row r="427" spans="1:32">
      <c r="A427">
        <v>426</v>
      </c>
      <c r="B427" s="17">
        <v>2.4110406301709401E-5</v>
      </c>
      <c r="C427" s="17">
        <v>-2.0852538374249701E-5</v>
      </c>
      <c r="D427">
        <v>1.0000104262148299</v>
      </c>
      <c r="E427">
        <v>0.53622836483376501</v>
      </c>
      <c r="F427">
        <v>0.58495409761752404</v>
      </c>
      <c r="G427">
        <v>44480</v>
      </c>
      <c r="H427">
        <v>44480</v>
      </c>
      <c r="I427">
        <v>44483</v>
      </c>
      <c r="J427" t="s">
        <v>213</v>
      </c>
      <c r="K427">
        <v>-4.3071994361353798E-4</v>
      </c>
      <c r="L427">
        <v>1.5381534345962899E-2</v>
      </c>
      <c r="M427">
        <v>0.97766023354059395</v>
      </c>
      <c r="N427" t="s">
        <v>504</v>
      </c>
      <c r="O427" t="b">
        <v>0</v>
      </c>
      <c r="P427" t="s">
        <v>382</v>
      </c>
      <c r="Q427" t="s">
        <v>382</v>
      </c>
      <c r="R427" t="s">
        <v>382</v>
      </c>
      <c r="X427" t="str">
        <f t="shared" si="54"/>
        <v>grade8_all_grade_t8_ra_basic_zselfcontrol_growth</v>
      </c>
      <c r="Y427">
        <f t="shared" si="55"/>
        <v>44483</v>
      </c>
      <c r="Z427" t="str">
        <f t="shared" si="56"/>
        <v>zselfcontrol_growth ~ relative_age + I(relative_age^2) | 0 |      0 | school_id</v>
      </c>
      <c r="AA427" t="str">
        <f t="shared" si="57"/>
        <v>0.000</v>
      </c>
      <c r="AB427" t="str">
        <f t="shared" si="58"/>
        <v>0.015</v>
      </c>
      <c r="AC427" t="str">
        <f t="shared" si="59"/>
        <v>NA</v>
      </c>
      <c r="AD427" t="str">
        <f t="shared" si="60"/>
        <v>NA, NA</v>
      </c>
      <c r="AE427" t="str">
        <f t="shared" si="61"/>
        <v>0.000
(0.015)</v>
      </c>
      <c r="AF427" t="str">
        <f t="shared" si="62"/>
        <v>0.000
(0.015, NA)</v>
      </c>
    </row>
    <row r="428" spans="1:32">
      <c r="A428">
        <v>427</v>
      </c>
      <c r="B428" s="17">
        <v>3.3872146425872102E-5</v>
      </c>
      <c r="C428" s="17">
        <v>-1.17061998377022E-5</v>
      </c>
      <c r="D428">
        <v>1.0000058530829401</v>
      </c>
      <c r="E428">
        <v>0.743163129040745</v>
      </c>
      <c r="F428">
        <v>0.47561311320141197</v>
      </c>
      <c r="G428">
        <v>43879</v>
      </c>
      <c r="H428">
        <v>43879</v>
      </c>
      <c r="I428">
        <v>43882</v>
      </c>
      <c r="J428" t="s">
        <v>213</v>
      </c>
      <c r="K428">
        <v>9.1553682425499893E-3</v>
      </c>
      <c r="L428">
        <v>1.35305586300545E-2</v>
      </c>
      <c r="M428">
        <v>0.49863199907723998</v>
      </c>
      <c r="N428" t="s">
        <v>505</v>
      </c>
      <c r="O428" t="b">
        <v>0</v>
      </c>
      <c r="P428" t="s">
        <v>382</v>
      </c>
      <c r="Q428" t="s">
        <v>382</v>
      </c>
      <c r="R428" t="s">
        <v>382</v>
      </c>
      <c r="X428" t="str">
        <f t="shared" si="54"/>
        <v>grade9_all_grade_t8_ra_basic_zselfcontrol_growth</v>
      </c>
      <c r="Y428">
        <f t="shared" si="55"/>
        <v>43882</v>
      </c>
      <c r="Z428" t="str">
        <f t="shared" si="56"/>
        <v>zselfcontrol_growth ~ relative_age + I(relative_age^2) | 0 |      0 | school_id</v>
      </c>
      <c r="AA428" t="str">
        <f t="shared" si="57"/>
        <v>0.009</v>
      </c>
      <c r="AB428" t="str">
        <f t="shared" si="58"/>
        <v>0.014</v>
      </c>
      <c r="AC428" t="str">
        <f t="shared" si="59"/>
        <v>NA</v>
      </c>
      <c r="AD428" t="str">
        <f t="shared" si="60"/>
        <v>NA, NA</v>
      </c>
      <c r="AE428" t="str">
        <f t="shared" si="61"/>
        <v>0.009
(0.014)</v>
      </c>
      <c r="AF428" t="str">
        <f t="shared" si="62"/>
        <v>0.009
(0.014, NA)</v>
      </c>
    </row>
    <row r="429" spans="1:32">
      <c r="A429">
        <v>428</v>
      </c>
      <c r="B429" s="17">
        <v>1.7966378148108601E-5</v>
      </c>
      <c r="C429" s="17">
        <v>-3.6031247729218E-5</v>
      </c>
      <c r="D429">
        <v>0.99551412815580598</v>
      </c>
      <c r="E429">
        <v>0.33272533479400701</v>
      </c>
      <c r="F429">
        <v>0.71696923601190499</v>
      </c>
      <c r="G429">
        <v>37038</v>
      </c>
      <c r="H429">
        <v>37038</v>
      </c>
      <c r="I429">
        <v>37041</v>
      </c>
      <c r="J429" t="s">
        <v>213</v>
      </c>
      <c r="K429">
        <v>-8.8101454677379093E-3</v>
      </c>
      <c r="L429">
        <v>1.88843807095639E-2</v>
      </c>
      <c r="M429">
        <v>0.64083559793590705</v>
      </c>
      <c r="N429" t="s">
        <v>824</v>
      </c>
      <c r="O429" t="b">
        <v>0</v>
      </c>
      <c r="P429" t="s">
        <v>382</v>
      </c>
      <c r="Q429" t="s">
        <v>382</v>
      </c>
      <c r="R429" t="s">
        <v>382</v>
      </c>
      <c r="X429" t="str">
        <f t="shared" si="54"/>
        <v>grade5_not_apr_march_grade_t8_ra_basic_zselfcontrol_growth</v>
      </c>
      <c r="Y429">
        <f t="shared" si="55"/>
        <v>37041</v>
      </c>
      <c r="Z429" t="str">
        <f t="shared" si="56"/>
        <v>zselfcontrol_growth ~ relative_age + I(relative_age^2) | 0 |      0 | school_id</v>
      </c>
      <c r="AA429" t="str">
        <f t="shared" si="57"/>
        <v>-0.009</v>
      </c>
      <c r="AB429" t="str">
        <f t="shared" si="58"/>
        <v>0.019</v>
      </c>
      <c r="AC429" t="str">
        <f t="shared" si="59"/>
        <v>NA</v>
      </c>
      <c r="AD429" t="str">
        <f t="shared" si="60"/>
        <v>NA, NA</v>
      </c>
      <c r="AE429" t="str">
        <f t="shared" si="61"/>
        <v>-0.009
(0.019)</v>
      </c>
      <c r="AF429" t="str">
        <f t="shared" si="62"/>
        <v>-0.009
(0.019, NA)</v>
      </c>
    </row>
    <row r="430" spans="1:32">
      <c r="A430">
        <v>429</v>
      </c>
      <c r="B430" s="17">
        <v>4.5723827540108998E-5</v>
      </c>
      <c r="C430" s="17">
        <v>-7.3790787116223597E-6</v>
      </c>
      <c r="D430">
        <v>1.0004310325644901</v>
      </c>
      <c r="E430">
        <v>0.86104190462557395</v>
      </c>
      <c r="F430">
        <v>0.42272973889973298</v>
      </c>
      <c r="G430">
        <v>37661</v>
      </c>
      <c r="H430">
        <v>37661</v>
      </c>
      <c r="I430">
        <v>37664</v>
      </c>
      <c r="J430" t="s">
        <v>213</v>
      </c>
      <c r="K430">
        <v>-1.70451566834708E-2</v>
      </c>
      <c r="L430">
        <v>1.8692183986693499E-2</v>
      </c>
      <c r="M430">
        <v>0.36182828719737598</v>
      </c>
      <c r="N430" t="s">
        <v>825</v>
      </c>
      <c r="O430" t="b">
        <v>0</v>
      </c>
      <c r="P430" t="s">
        <v>382</v>
      </c>
      <c r="Q430" t="s">
        <v>382</v>
      </c>
      <c r="R430" t="s">
        <v>382</v>
      </c>
      <c r="X430" t="str">
        <f t="shared" si="54"/>
        <v>grade6_not_apr_march_grade_t8_ra_basic_zselfcontrol_growth</v>
      </c>
      <c r="Y430">
        <f t="shared" si="55"/>
        <v>37664</v>
      </c>
      <c r="Z430" t="str">
        <f t="shared" si="56"/>
        <v>zselfcontrol_growth ~ relative_age + I(relative_age^2) | 0 |      0 | school_id</v>
      </c>
      <c r="AA430" t="str">
        <f t="shared" si="57"/>
        <v>-0.017</v>
      </c>
      <c r="AB430" t="str">
        <f t="shared" si="58"/>
        <v>0.019</v>
      </c>
      <c r="AC430" t="str">
        <f t="shared" si="59"/>
        <v>NA</v>
      </c>
      <c r="AD430" t="str">
        <f t="shared" si="60"/>
        <v>NA, NA</v>
      </c>
      <c r="AE430" t="str">
        <f t="shared" si="61"/>
        <v>-0.017
(0.019)</v>
      </c>
      <c r="AF430" t="str">
        <f t="shared" si="62"/>
        <v>-0.017
(0.019, NA)</v>
      </c>
    </row>
    <row r="431" spans="1:32">
      <c r="A431">
        <v>430</v>
      </c>
      <c r="B431" s="17">
        <v>8.6515548037025694E-5</v>
      </c>
      <c r="C431" s="17">
        <v>3.2892258261085799E-5</v>
      </c>
      <c r="D431">
        <v>1.00063273128264</v>
      </c>
      <c r="E431">
        <v>1.6133950079997399</v>
      </c>
      <c r="F431">
        <v>0.19922404882004599</v>
      </c>
      <c r="G431">
        <v>37294</v>
      </c>
      <c r="H431">
        <v>37294</v>
      </c>
      <c r="I431">
        <v>37297</v>
      </c>
      <c r="J431" t="s">
        <v>213</v>
      </c>
      <c r="K431">
        <v>7.3578876316353304E-3</v>
      </c>
      <c r="L431">
        <v>2.0237872607771198E-2</v>
      </c>
      <c r="M431">
        <v>0.71617897410544595</v>
      </c>
      <c r="N431" t="s">
        <v>826</v>
      </c>
      <c r="O431" t="b">
        <v>0</v>
      </c>
      <c r="P431" t="s">
        <v>382</v>
      </c>
      <c r="Q431" t="s">
        <v>382</v>
      </c>
      <c r="R431" t="s">
        <v>382</v>
      </c>
      <c r="X431" t="str">
        <f t="shared" si="54"/>
        <v>grade8_not_apr_march_grade_t8_ra_basic_zselfcontrol_growth</v>
      </c>
      <c r="Y431">
        <f t="shared" si="55"/>
        <v>37297</v>
      </c>
      <c r="Z431" t="str">
        <f t="shared" si="56"/>
        <v>zselfcontrol_growth ~ relative_age + I(relative_age^2) | 0 |      0 | school_id</v>
      </c>
      <c r="AA431" t="str">
        <f t="shared" si="57"/>
        <v>0.007</v>
      </c>
      <c r="AB431" t="str">
        <f t="shared" si="58"/>
        <v>0.020</v>
      </c>
      <c r="AC431" t="str">
        <f t="shared" si="59"/>
        <v>NA</v>
      </c>
      <c r="AD431" t="str">
        <f t="shared" si="60"/>
        <v>NA, NA</v>
      </c>
      <c r="AE431" t="str">
        <f t="shared" si="61"/>
        <v>0.007
(0.020)</v>
      </c>
      <c r="AF431" t="str">
        <f t="shared" si="62"/>
        <v>0.007
(0.020, NA)</v>
      </c>
    </row>
    <row r="432" spans="1:32">
      <c r="A432">
        <v>431</v>
      </c>
      <c r="B432" s="17">
        <v>1.6553685690492899E-5</v>
      </c>
      <c r="C432" s="17">
        <v>-3.7830186304876903E-5</v>
      </c>
      <c r="D432">
        <v>0.99768405296515295</v>
      </c>
      <c r="E432">
        <v>0.30438593434302402</v>
      </c>
      <c r="F432">
        <v>0.73757801377367904</v>
      </c>
      <c r="G432">
        <v>36775</v>
      </c>
      <c r="H432">
        <v>36775</v>
      </c>
      <c r="I432">
        <v>36778</v>
      </c>
      <c r="J432" t="s">
        <v>213</v>
      </c>
      <c r="K432">
        <v>1.4194775862863201E-2</v>
      </c>
      <c r="L432">
        <v>1.8051909370035101E-2</v>
      </c>
      <c r="M432">
        <v>0.43167359832410801</v>
      </c>
      <c r="N432" t="s">
        <v>827</v>
      </c>
      <c r="O432" t="b">
        <v>0</v>
      </c>
      <c r="P432" t="s">
        <v>382</v>
      </c>
      <c r="Q432" t="s">
        <v>382</v>
      </c>
      <c r="R432" t="s">
        <v>382</v>
      </c>
      <c r="X432" t="str">
        <f t="shared" si="54"/>
        <v>grade9_not_apr_march_grade_t8_ra_basic_zselfcontrol_growth</v>
      </c>
      <c r="Y432">
        <f t="shared" si="55"/>
        <v>36778</v>
      </c>
      <c r="Z432" t="str">
        <f t="shared" si="56"/>
        <v>zselfcontrol_growth ~ relative_age + I(relative_age^2) | 0 |      0 | school_id</v>
      </c>
      <c r="AA432" t="str">
        <f t="shared" si="57"/>
        <v>0.014</v>
      </c>
      <c r="AB432" t="str">
        <f t="shared" si="58"/>
        <v>0.018</v>
      </c>
      <c r="AC432" t="str">
        <f t="shared" si="59"/>
        <v>NA</v>
      </c>
      <c r="AD432" t="str">
        <f t="shared" si="60"/>
        <v>NA, NA</v>
      </c>
      <c r="AE432" t="str">
        <f t="shared" si="61"/>
        <v>0.014
(0.018)</v>
      </c>
      <c r="AF432" t="str">
        <f t="shared" si="62"/>
        <v>0.014
(0.018, NA)</v>
      </c>
    </row>
    <row r="433" spans="1:32">
      <c r="A433">
        <v>432</v>
      </c>
      <c r="B433">
        <v>2.9991070003982899E-2</v>
      </c>
      <c r="C433">
        <v>1.0876802299143199E-2</v>
      </c>
      <c r="D433">
        <v>0.989099430180294</v>
      </c>
      <c r="E433">
        <v>1.56904101517786</v>
      </c>
      <c r="F433" s="17">
        <v>4.6727985163829601E-20</v>
      </c>
      <c r="G433">
        <v>36234</v>
      </c>
      <c r="H433">
        <v>36234</v>
      </c>
      <c r="I433">
        <v>36949</v>
      </c>
      <c r="J433" t="s">
        <v>238</v>
      </c>
      <c r="K433">
        <v>-1.38739905397979E-2</v>
      </c>
      <c r="L433">
        <v>1.90703301347111E-2</v>
      </c>
      <c r="M433">
        <v>0.46690926750762102</v>
      </c>
      <c r="N433" t="s">
        <v>828</v>
      </c>
      <c r="O433" t="b">
        <v>0</v>
      </c>
      <c r="P433" t="s">
        <v>382</v>
      </c>
      <c r="Q433" t="s">
        <v>382</v>
      </c>
      <c r="R433" t="s">
        <v>382</v>
      </c>
      <c r="X433" t="str">
        <f t="shared" si="54"/>
        <v>grade5_not_apr_march_grade_t8_ra_cont_zselfcontrol_growth</v>
      </c>
      <c r="Y433">
        <f t="shared" si="55"/>
        <v>36949</v>
      </c>
      <c r="Z433" t="str">
        <f t="shared" si="56"/>
        <v>zselfcontrol_growth ~ relative_age + I(relative_age^2) + as.factor(sex) +      as.factor(book) | as.factor(school_id) |      0 | school_id</v>
      </c>
      <c r="AA433" t="str">
        <f t="shared" si="57"/>
        <v>-0.014</v>
      </c>
      <c r="AB433" t="str">
        <f t="shared" si="58"/>
        <v>0.019</v>
      </c>
      <c r="AC433" t="str">
        <f t="shared" si="59"/>
        <v>NA</v>
      </c>
      <c r="AD433" t="str">
        <f t="shared" si="60"/>
        <v>NA, NA</v>
      </c>
      <c r="AE433" t="str">
        <f t="shared" si="61"/>
        <v>-0.014
(0.019)</v>
      </c>
      <c r="AF433" t="str">
        <f t="shared" si="62"/>
        <v>-0.014
(0.019, NA)</v>
      </c>
    </row>
    <row r="434" spans="1:32">
      <c r="A434">
        <v>433</v>
      </c>
      <c r="B434">
        <v>3.4794669355951997E-2</v>
      </c>
      <c r="C434">
        <v>1.6090153652068302E-2</v>
      </c>
      <c r="D434">
        <v>0.99235989983767403</v>
      </c>
      <c r="E434">
        <v>1.8602282949634099</v>
      </c>
      <c r="F434" s="17">
        <v>1.9438152354601199E-38</v>
      </c>
      <c r="G434">
        <v>36896</v>
      </c>
      <c r="H434">
        <v>36896</v>
      </c>
      <c r="I434">
        <v>37612</v>
      </c>
      <c r="J434" t="s">
        <v>238</v>
      </c>
      <c r="K434">
        <v>-1.7333241669176699E-2</v>
      </c>
      <c r="L434">
        <v>1.8928853123443501E-2</v>
      </c>
      <c r="M434">
        <v>0.35982174661408201</v>
      </c>
      <c r="N434" t="s">
        <v>829</v>
      </c>
      <c r="O434" t="b">
        <v>0</v>
      </c>
      <c r="P434" t="s">
        <v>382</v>
      </c>
      <c r="Q434" t="s">
        <v>382</v>
      </c>
      <c r="R434" t="s">
        <v>382</v>
      </c>
      <c r="X434" t="str">
        <f t="shared" si="54"/>
        <v>grade6_not_apr_march_grade_t8_ra_cont_zselfcontrol_growth</v>
      </c>
      <c r="Y434">
        <f t="shared" si="55"/>
        <v>37612</v>
      </c>
      <c r="Z434" t="str">
        <f t="shared" si="56"/>
        <v>zselfcontrol_growth ~ relative_age + I(relative_age^2) + as.factor(sex) +      as.factor(book) | as.factor(school_id) |      0 | school_id</v>
      </c>
      <c r="AA434" t="str">
        <f t="shared" si="57"/>
        <v>-0.017</v>
      </c>
      <c r="AB434" t="str">
        <f t="shared" si="58"/>
        <v>0.019</v>
      </c>
      <c r="AC434" t="str">
        <f t="shared" si="59"/>
        <v>NA</v>
      </c>
      <c r="AD434" t="str">
        <f t="shared" si="60"/>
        <v>NA, NA</v>
      </c>
      <c r="AE434" t="str">
        <f t="shared" si="61"/>
        <v>-0.017
(0.019)</v>
      </c>
      <c r="AF434" t="str">
        <f t="shared" si="62"/>
        <v>-0.017
(0.019, NA)</v>
      </c>
    </row>
    <row r="435" spans="1:32">
      <c r="A435">
        <v>434</v>
      </c>
      <c r="B435">
        <v>2.84247111595393E-2</v>
      </c>
      <c r="C435">
        <v>1.88664199283319E-2</v>
      </c>
      <c r="D435">
        <v>0.99094419868596795</v>
      </c>
      <c r="E435">
        <v>2.97382769283427</v>
      </c>
      <c r="F435" s="17">
        <v>9.6042109815855799E-71</v>
      </c>
      <c r="G435">
        <v>36898</v>
      </c>
      <c r="H435">
        <v>36898</v>
      </c>
      <c r="I435">
        <v>37262</v>
      </c>
      <c r="J435" t="s">
        <v>238</v>
      </c>
      <c r="K435">
        <v>4.6684119685365096E-3</v>
      </c>
      <c r="L435">
        <v>1.9997615071324699E-2</v>
      </c>
      <c r="M435">
        <v>0.81541320523486105</v>
      </c>
      <c r="N435" t="s">
        <v>830</v>
      </c>
      <c r="O435" t="b">
        <v>0</v>
      </c>
      <c r="P435" t="s">
        <v>382</v>
      </c>
      <c r="Q435" t="s">
        <v>382</v>
      </c>
      <c r="R435" t="s">
        <v>382</v>
      </c>
      <c r="X435" t="str">
        <f t="shared" si="54"/>
        <v>grade8_not_apr_march_grade_t8_ra_cont_zselfcontrol_growth</v>
      </c>
      <c r="Y435">
        <f t="shared" si="55"/>
        <v>37262</v>
      </c>
      <c r="Z435" t="str">
        <f t="shared" si="56"/>
        <v>zselfcontrol_growth ~ relative_age + I(relative_age^2) + as.factor(sex) +      as.factor(book) | as.factor(school_id) |      0 | school_id</v>
      </c>
      <c r="AA435" t="str">
        <f t="shared" si="57"/>
        <v>0.005</v>
      </c>
      <c r="AB435" t="str">
        <f t="shared" si="58"/>
        <v>0.020</v>
      </c>
      <c r="AC435" t="str">
        <f t="shared" si="59"/>
        <v>NA</v>
      </c>
      <c r="AD435" t="str">
        <f t="shared" si="60"/>
        <v>NA, NA</v>
      </c>
      <c r="AE435" t="str">
        <f t="shared" si="61"/>
        <v>0.005
(0.020)</v>
      </c>
      <c r="AF435" t="str">
        <f t="shared" si="62"/>
        <v>0.005
(0.020, NA)</v>
      </c>
    </row>
    <row r="436" spans="1:32">
      <c r="A436">
        <v>435</v>
      </c>
      <c r="B436">
        <v>2.0500116822917101E-2</v>
      </c>
      <c r="C436">
        <v>1.07029647709151E-2</v>
      </c>
      <c r="D436">
        <v>0.99233048776590604</v>
      </c>
      <c r="E436">
        <v>2.0924567378463799</v>
      </c>
      <c r="F436" s="17">
        <v>8.1034783104177207E-30</v>
      </c>
      <c r="G436">
        <v>36392</v>
      </c>
      <c r="H436">
        <v>36392</v>
      </c>
      <c r="I436">
        <v>36757</v>
      </c>
      <c r="J436" t="s">
        <v>238</v>
      </c>
      <c r="K436">
        <v>1.1857420753730899E-2</v>
      </c>
      <c r="L436">
        <v>1.8203874329753799E-2</v>
      </c>
      <c r="M436">
        <v>0.51480897859914998</v>
      </c>
      <c r="N436" t="s">
        <v>831</v>
      </c>
      <c r="O436" t="b">
        <v>0</v>
      </c>
      <c r="P436" t="s">
        <v>382</v>
      </c>
      <c r="Q436" t="s">
        <v>382</v>
      </c>
      <c r="R436" t="s">
        <v>382</v>
      </c>
      <c r="X436" t="str">
        <f t="shared" si="54"/>
        <v>grade9_not_apr_march_grade_t8_ra_cont_zselfcontrol_growth</v>
      </c>
      <c r="Y436">
        <f t="shared" si="55"/>
        <v>36757</v>
      </c>
      <c r="Z436" t="str">
        <f t="shared" si="56"/>
        <v>zselfcontrol_growth ~ relative_age + I(relative_age^2) + as.factor(sex) +      as.factor(book) | as.factor(school_id) |      0 | school_id</v>
      </c>
      <c r="AA436" t="str">
        <f t="shared" si="57"/>
        <v>0.012</v>
      </c>
      <c r="AB436" t="str">
        <f t="shared" si="58"/>
        <v>0.018</v>
      </c>
      <c r="AC436" t="str">
        <f t="shared" si="59"/>
        <v>NA</v>
      </c>
      <c r="AD436" t="str">
        <f t="shared" si="60"/>
        <v>NA, NA</v>
      </c>
      <c r="AE436" t="str">
        <f t="shared" si="61"/>
        <v>0.012
(0.018)</v>
      </c>
      <c r="AF436" t="str">
        <f t="shared" si="62"/>
        <v>0.012
(0.018, NA)</v>
      </c>
    </row>
    <row r="437" spans="1:32">
      <c r="A437">
        <v>436</v>
      </c>
      <c r="B437" s="17">
        <v>2.6723635438617199E-5</v>
      </c>
      <c r="C437" s="17">
        <v>-1.88031589962723E-5</v>
      </c>
      <c r="D437">
        <v>1.00000940153534</v>
      </c>
      <c r="E437">
        <v>0.58698697701748903</v>
      </c>
      <c r="F437">
        <v>0.55600436517142504</v>
      </c>
      <c r="G437">
        <v>43929</v>
      </c>
      <c r="H437">
        <v>43929</v>
      </c>
      <c r="I437">
        <v>43932</v>
      </c>
      <c r="J437" t="s">
        <v>214</v>
      </c>
      <c r="K437">
        <v>-1.4988824043279799E-2</v>
      </c>
      <c r="L437">
        <v>1.49210049478503E-2</v>
      </c>
      <c r="M437">
        <v>0.31511589136593698</v>
      </c>
      <c r="N437" t="s">
        <v>506</v>
      </c>
      <c r="O437" t="b">
        <v>0</v>
      </c>
      <c r="P437" t="s">
        <v>382</v>
      </c>
      <c r="Q437" t="s">
        <v>382</v>
      </c>
      <c r="R437" t="s">
        <v>382</v>
      </c>
      <c r="X437" t="str">
        <f t="shared" si="54"/>
        <v>grade6_all_grade_t8_ra_basic_zselfefficacy_growth</v>
      </c>
      <c r="Y437">
        <f t="shared" si="55"/>
        <v>43932</v>
      </c>
      <c r="Z437" t="str">
        <f t="shared" si="56"/>
        <v>zselfefficacy_growth ~ relative_age + I(relative_age^2) | 0 |      0 | school_id</v>
      </c>
      <c r="AA437" t="str">
        <f t="shared" si="57"/>
        <v>-0.015</v>
      </c>
      <c r="AB437" t="str">
        <f t="shared" si="58"/>
        <v>0.015</v>
      </c>
      <c r="AC437" t="str">
        <f t="shared" si="59"/>
        <v>NA</v>
      </c>
      <c r="AD437" t="str">
        <f t="shared" si="60"/>
        <v>NA, NA</v>
      </c>
      <c r="AE437" t="str">
        <f t="shared" si="61"/>
        <v>-0.015
(0.015)</v>
      </c>
      <c r="AF437" t="str">
        <f t="shared" si="62"/>
        <v>-0.015
(0.015, NA)</v>
      </c>
    </row>
    <row r="438" spans="1:32">
      <c r="A438">
        <v>437</v>
      </c>
      <c r="B438" s="17">
        <v>3.8064203462764E-6</v>
      </c>
      <c r="C438" s="17">
        <v>-4.4833892586249002E-5</v>
      </c>
      <c r="D438">
        <v>1.00002241669501</v>
      </c>
      <c r="E438">
        <v>7.8256493776206706E-2</v>
      </c>
      <c r="F438">
        <v>0.924727347076305</v>
      </c>
      <c r="G438">
        <v>41118</v>
      </c>
      <c r="H438">
        <v>41118</v>
      </c>
      <c r="I438">
        <v>41121</v>
      </c>
      <c r="J438" t="s">
        <v>214</v>
      </c>
      <c r="K438">
        <v>-5.7793549575694001E-3</v>
      </c>
      <c r="L438">
        <v>1.50042865944704E-2</v>
      </c>
      <c r="M438">
        <v>0.70010387009928399</v>
      </c>
      <c r="N438" t="s">
        <v>507</v>
      </c>
      <c r="O438" t="b">
        <v>0</v>
      </c>
      <c r="P438" t="s">
        <v>382</v>
      </c>
      <c r="Q438" t="s">
        <v>382</v>
      </c>
      <c r="R438" t="s">
        <v>382</v>
      </c>
      <c r="X438" t="str">
        <f t="shared" si="54"/>
        <v>grade7_all_grade_t8_ra_basic_zselfefficacy_growth</v>
      </c>
      <c r="Y438">
        <f t="shared" si="55"/>
        <v>41121</v>
      </c>
      <c r="Z438" t="str">
        <f t="shared" si="56"/>
        <v>zselfefficacy_growth ~ relative_age + I(relative_age^2) | 0 |      0 | school_id</v>
      </c>
      <c r="AA438" t="str">
        <f t="shared" si="57"/>
        <v>-0.006</v>
      </c>
      <c r="AB438" t="str">
        <f t="shared" si="58"/>
        <v>0.015</v>
      </c>
      <c r="AC438" t="str">
        <f t="shared" si="59"/>
        <v>NA</v>
      </c>
      <c r="AD438" t="str">
        <f t="shared" si="60"/>
        <v>NA, NA</v>
      </c>
      <c r="AE438" t="str">
        <f t="shared" si="61"/>
        <v>-0.006
(0.015)</v>
      </c>
      <c r="AF438" t="str">
        <f t="shared" si="62"/>
        <v>-0.006
(0.015, NA)</v>
      </c>
    </row>
    <row r="439" spans="1:32">
      <c r="A439">
        <v>438</v>
      </c>
      <c r="B439" s="17">
        <v>8.8208456053218295E-5</v>
      </c>
      <c r="C439" s="17">
        <v>4.3466670629377402E-5</v>
      </c>
      <c r="D439">
        <v>0.99997826642851295</v>
      </c>
      <c r="E439">
        <v>1.9715005831279</v>
      </c>
      <c r="F439">
        <v>0.139259855226472</v>
      </c>
      <c r="G439">
        <v>44697</v>
      </c>
      <c r="H439">
        <v>44697</v>
      </c>
      <c r="I439">
        <v>44700</v>
      </c>
      <c r="J439" t="s">
        <v>214</v>
      </c>
      <c r="K439">
        <v>1.9869977684858299E-2</v>
      </c>
      <c r="L439">
        <v>1.48168317820279E-2</v>
      </c>
      <c r="M439">
        <v>0.179907168146931</v>
      </c>
      <c r="N439" t="s">
        <v>508</v>
      </c>
      <c r="O439" t="b">
        <v>0</v>
      </c>
      <c r="P439" t="s">
        <v>382</v>
      </c>
      <c r="Q439" t="s">
        <v>382</v>
      </c>
      <c r="R439" t="s">
        <v>382</v>
      </c>
      <c r="X439" t="str">
        <f t="shared" si="54"/>
        <v>grade9_all_grade_t8_ra_basic_zselfefficacy_growth</v>
      </c>
      <c r="Y439">
        <f t="shared" si="55"/>
        <v>44700</v>
      </c>
      <c r="Z439" t="str">
        <f t="shared" si="56"/>
        <v>zselfefficacy_growth ~ relative_age + I(relative_age^2) | 0 |      0 | school_id</v>
      </c>
      <c r="AA439" t="str">
        <f t="shared" si="57"/>
        <v>0.020</v>
      </c>
      <c r="AB439" t="str">
        <f t="shared" si="58"/>
        <v>0.015</v>
      </c>
      <c r="AC439" t="str">
        <f t="shared" si="59"/>
        <v>NA</v>
      </c>
      <c r="AD439" t="str">
        <f t="shared" si="60"/>
        <v>NA, NA</v>
      </c>
      <c r="AE439" t="str">
        <f t="shared" si="61"/>
        <v>0.020
(0.015)</v>
      </c>
      <c r="AF439" t="str">
        <f t="shared" si="62"/>
        <v>0.020
(0.015, NA)</v>
      </c>
    </row>
    <row r="440" spans="1:32">
      <c r="A440">
        <v>439</v>
      </c>
      <c r="B440" s="17">
        <v>6.4941712525076403E-5</v>
      </c>
      <c r="C440" s="17">
        <v>1.04730853168755E-5</v>
      </c>
      <c r="D440">
        <v>0.99835022636579596</v>
      </c>
      <c r="E440">
        <v>1.19227738707067</v>
      </c>
      <c r="F440">
        <v>0.30354097420873399</v>
      </c>
      <c r="G440">
        <v>36716</v>
      </c>
      <c r="H440">
        <v>36716</v>
      </c>
      <c r="I440">
        <v>36719</v>
      </c>
      <c r="J440" t="s">
        <v>214</v>
      </c>
      <c r="K440">
        <v>-2.9164257101889E-2</v>
      </c>
      <c r="L440">
        <v>1.9164704087088601E-2</v>
      </c>
      <c r="M440">
        <v>0.12806691236774201</v>
      </c>
      <c r="N440" t="s">
        <v>832</v>
      </c>
      <c r="O440" t="b">
        <v>0</v>
      </c>
      <c r="P440" t="s">
        <v>382</v>
      </c>
      <c r="Q440" t="s">
        <v>382</v>
      </c>
      <c r="R440" t="s">
        <v>382</v>
      </c>
      <c r="X440" t="str">
        <f t="shared" si="54"/>
        <v>grade6_not_apr_march_grade_t8_ra_basic_zselfefficacy_growth</v>
      </c>
      <c r="Y440">
        <f t="shared" si="55"/>
        <v>36719</v>
      </c>
      <c r="Z440" t="str">
        <f t="shared" si="56"/>
        <v>zselfefficacy_growth ~ relative_age + I(relative_age^2) | 0 |      0 | school_id</v>
      </c>
      <c r="AA440" t="str">
        <f t="shared" si="57"/>
        <v>-0.029</v>
      </c>
      <c r="AB440" t="str">
        <f t="shared" si="58"/>
        <v>0.019</v>
      </c>
      <c r="AC440" t="str">
        <f t="shared" si="59"/>
        <v>NA</v>
      </c>
      <c r="AD440" t="str">
        <f t="shared" si="60"/>
        <v>NA, NA</v>
      </c>
      <c r="AE440" t="str">
        <f t="shared" si="61"/>
        <v>-0.029
(0.019)</v>
      </c>
      <c r="AF440" t="str">
        <f t="shared" si="62"/>
        <v>-0.029
(0.019, NA)</v>
      </c>
    </row>
    <row r="441" spans="1:32">
      <c r="A441">
        <v>440</v>
      </c>
      <c r="B441" s="17">
        <v>4.0298690539560001E-5</v>
      </c>
      <c r="C441" s="17">
        <v>-1.7857097724727201E-5</v>
      </c>
      <c r="D441">
        <v>0.99776155939461997</v>
      </c>
      <c r="E441">
        <v>0.69294375920857898</v>
      </c>
      <c r="F441">
        <v>0.50010870376578698</v>
      </c>
      <c r="G441">
        <v>34389</v>
      </c>
      <c r="H441">
        <v>34389</v>
      </c>
      <c r="I441">
        <v>34392</v>
      </c>
      <c r="J441" t="s">
        <v>214</v>
      </c>
      <c r="K441">
        <v>2.41248200490265E-2</v>
      </c>
      <c r="L441">
        <v>2.0631202734128301E-2</v>
      </c>
      <c r="M441">
        <v>0.24226805058968301</v>
      </c>
      <c r="N441" t="s">
        <v>833</v>
      </c>
      <c r="O441" t="b">
        <v>0</v>
      </c>
      <c r="P441" t="s">
        <v>382</v>
      </c>
      <c r="Q441" t="s">
        <v>382</v>
      </c>
      <c r="R441" t="s">
        <v>382</v>
      </c>
      <c r="X441" t="str">
        <f t="shared" si="54"/>
        <v>grade7_not_apr_march_grade_t8_ra_basic_zselfefficacy_growth</v>
      </c>
      <c r="Y441">
        <f t="shared" si="55"/>
        <v>34392</v>
      </c>
      <c r="Z441" t="str">
        <f t="shared" si="56"/>
        <v>zselfefficacy_growth ~ relative_age + I(relative_age^2) | 0 |      0 | school_id</v>
      </c>
      <c r="AA441" t="str">
        <f t="shared" si="57"/>
        <v>0.024</v>
      </c>
      <c r="AB441" t="str">
        <f t="shared" si="58"/>
        <v>0.021</v>
      </c>
      <c r="AC441" t="str">
        <f t="shared" si="59"/>
        <v>NA</v>
      </c>
      <c r="AD441" t="str">
        <f t="shared" si="60"/>
        <v>NA, NA</v>
      </c>
      <c r="AE441" t="str">
        <f t="shared" si="61"/>
        <v>0.024
(0.021)</v>
      </c>
      <c r="AF441" t="str">
        <f t="shared" si="62"/>
        <v>0.024
(0.021, NA)</v>
      </c>
    </row>
    <row r="442" spans="1:32">
      <c r="A442">
        <v>441</v>
      </c>
      <c r="B442" s="17">
        <v>4.6515089800733199E-5</v>
      </c>
      <c r="C442" s="17">
        <v>-6.5905946260436102E-6</v>
      </c>
      <c r="D442">
        <v>0.99867132005188297</v>
      </c>
      <c r="E442">
        <v>0.87589662581311201</v>
      </c>
      <c r="F442">
        <v>0.41649690253562699</v>
      </c>
      <c r="G442">
        <v>37659</v>
      </c>
      <c r="H442">
        <v>37659</v>
      </c>
      <c r="I442">
        <v>37662</v>
      </c>
      <c r="J442" t="s">
        <v>214</v>
      </c>
      <c r="K442">
        <v>1.57406042569972E-2</v>
      </c>
      <c r="L442">
        <v>1.93950369642336E-2</v>
      </c>
      <c r="M442">
        <v>0.41703325848553902</v>
      </c>
      <c r="N442" t="s">
        <v>834</v>
      </c>
      <c r="O442" t="b">
        <v>0</v>
      </c>
      <c r="P442" t="s">
        <v>382</v>
      </c>
      <c r="Q442" t="s">
        <v>382</v>
      </c>
      <c r="R442" t="s">
        <v>382</v>
      </c>
      <c r="X442" t="str">
        <f t="shared" si="54"/>
        <v>grade9_not_apr_march_grade_t8_ra_basic_zselfefficacy_growth</v>
      </c>
      <c r="Y442">
        <f t="shared" si="55"/>
        <v>37662</v>
      </c>
      <c r="Z442" t="str">
        <f t="shared" si="56"/>
        <v>zselfefficacy_growth ~ relative_age + I(relative_age^2) | 0 |      0 | school_id</v>
      </c>
      <c r="AA442" t="str">
        <f t="shared" si="57"/>
        <v>0.016</v>
      </c>
      <c r="AB442" t="str">
        <f t="shared" si="58"/>
        <v>0.019</v>
      </c>
      <c r="AC442" t="str">
        <f t="shared" si="59"/>
        <v>NA</v>
      </c>
      <c r="AD442" t="str">
        <f t="shared" si="60"/>
        <v>NA, NA</v>
      </c>
      <c r="AE442" t="str">
        <f t="shared" si="61"/>
        <v>0.016
(0.019)</v>
      </c>
      <c r="AF442" t="str">
        <f t="shared" si="62"/>
        <v>0.016
(0.019, NA)</v>
      </c>
    </row>
    <row r="443" spans="1:32">
      <c r="A443">
        <v>442</v>
      </c>
      <c r="B443">
        <v>4.0186812405202499E-2</v>
      </c>
      <c r="C443">
        <v>2.1043945770836198E-2</v>
      </c>
      <c r="D443">
        <v>0.98755472461204197</v>
      </c>
      <c r="E443">
        <v>2.0993100549035302</v>
      </c>
      <c r="F443" s="17">
        <v>2.6023408584541202E-56</v>
      </c>
      <c r="G443">
        <v>35950</v>
      </c>
      <c r="H443">
        <v>35950</v>
      </c>
      <c r="I443">
        <v>36668</v>
      </c>
      <c r="J443" t="s">
        <v>239</v>
      </c>
      <c r="K443">
        <v>-3.0448179794070801E-2</v>
      </c>
      <c r="L443">
        <v>1.94146603231743E-2</v>
      </c>
      <c r="M443">
        <v>0.116809117329624</v>
      </c>
      <c r="N443" t="s">
        <v>835</v>
      </c>
      <c r="O443" t="b">
        <v>0</v>
      </c>
      <c r="P443" t="s">
        <v>382</v>
      </c>
      <c r="Q443" t="s">
        <v>382</v>
      </c>
      <c r="R443" t="s">
        <v>382</v>
      </c>
      <c r="X443" t="str">
        <f t="shared" si="54"/>
        <v>grade6_not_apr_march_grade_t8_ra_cont_zselfefficacy_growth</v>
      </c>
      <c r="Y443">
        <f t="shared" si="55"/>
        <v>36668</v>
      </c>
      <c r="Z443" t="str">
        <f t="shared" si="56"/>
        <v>zselfefficacy_growth ~ relative_age + I(relative_age^2) + as.factor(sex) +      as.factor(book) | as.factor(school_id) |      0 | school_id</v>
      </c>
      <c r="AA443" t="str">
        <f t="shared" si="57"/>
        <v>-0.030</v>
      </c>
      <c r="AB443" t="str">
        <f t="shared" si="58"/>
        <v>0.019</v>
      </c>
      <c r="AC443" t="str">
        <f t="shared" si="59"/>
        <v>NA</v>
      </c>
      <c r="AD443" t="str">
        <f t="shared" si="60"/>
        <v>NA, NA</v>
      </c>
      <c r="AE443" t="str">
        <f t="shared" si="61"/>
        <v>-0.030
(0.019)</v>
      </c>
      <c r="AF443" t="str">
        <f t="shared" si="62"/>
        <v>-0.030
(0.019, NA)</v>
      </c>
    </row>
    <row r="444" spans="1:32">
      <c r="A444">
        <v>443</v>
      </c>
      <c r="B444">
        <v>2.1499534591304801E-2</v>
      </c>
      <c r="C444">
        <v>1.09659550642722E-2</v>
      </c>
      <c r="D444">
        <v>0.99245498931428899</v>
      </c>
      <c r="E444">
        <v>2.0410473511050902</v>
      </c>
      <c r="F444" s="17">
        <v>7.4984377402249101E-28</v>
      </c>
      <c r="G444">
        <v>33999</v>
      </c>
      <c r="H444">
        <v>33999</v>
      </c>
      <c r="I444">
        <v>34366</v>
      </c>
      <c r="J444" t="s">
        <v>239</v>
      </c>
      <c r="K444">
        <v>1.5059952740278999E-2</v>
      </c>
      <c r="L444">
        <v>2.0838599581773899E-2</v>
      </c>
      <c r="M444">
        <v>0.46986725815330799</v>
      </c>
      <c r="N444" t="s">
        <v>836</v>
      </c>
      <c r="O444" t="b">
        <v>0</v>
      </c>
      <c r="P444" t="s">
        <v>382</v>
      </c>
      <c r="Q444" t="s">
        <v>382</v>
      </c>
      <c r="R444" t="s">
        <v>382</v>
      </c>
      <c r="X444" t="str">
        <f t="shared" si="54"/>
        <v>grade7_not_apr_march_grade_t8_ra_cont_zselfefficacy_growth</v>
      </c>
      <c r="Y444">
        <f t="shared" si="55"/>
        <v>34366</v>
      </c>
      <c r="Z444" t="str">
        <f t="shared" si="56"/>
        <v>zselfefficacy_growth ~ relative_age + I(relative_age^2) + as.factor(sex) +      as.factor(book) | as.factor(school_id) |      0 | school_id</v>
      </c>
      <c r="AA444" t="str">
        <f t="shared" si="57"/>
        <v>0.015</v>
      </c>
      <c r="AB444" t="str">
        <f t="shared" si="58"/>
        <v>0.021</v>
      </c>
      <c r="AC444" t="str">
        <f t="shared" si="59"/>
        <v>NA</v>
      </c>
      <c r="AD444" t="str">
        <f t="shared" si="60"/>
        <v>NA, NA</v>
      </c>
      <c r="AE444" t="str">
        <f t="shared" si="61"/>
        <v>0.015
(0.021)</v>
      </c>
      <c r="AF444" t="str">
        <f t="shared" si="62"/>
        <v>0.015
(0.021, NA)</v>
      </c>
    </row>
    <row r="445" spans="1:32">
      <c r="A445">
        <v>444</v>
      </c>
      <c r="B445">
        <v>1.8468339761770099E-2</v>
      </c>
      <c r="C445">
        <v>8.8818865613430296E-3</v>
      </c>
      <c r="D445">
        <v>0.99397534621031802</v>
      </c>
      <c r="E445">
        <v>1.92650392962304</v>
      </c>
      <c r="F445" s="17">
        <v>2.6699096223642101E-23</v>
      </c>
      <c r="G445">
        <v>37269</v>
      </c>
      <c r="H445">
        <v>37269</v>
      </c>
      <c r="I445">
        <v>37634</v>
      </c>
      <c r="J445" t="s">
        <v>239</v>
      </c>
      <c r="K445">
        <v>1.87771578000334E-2</v>
      </c>
      <c r="L445">
        <v>1.9532918431806202E-2</v>
      </c>
      <c r="M445">
        <v>0.336397145283166</v>
      </c>
      <c r="N445" t="s">
        <v>837</v>
      </c>
      <c r="O445" t="b">
        <v>0</v>
      </c>
      <c r="P445" t="s">
        <v>382</v>
      </c>
      <c r="Q445" t="s">
        <v>382</v>
      </c>
      <c r="R445" t="s">
        <v>382</v>
      </c>
      <c r="X445" t="str">
        <f t="shared" si="54"/>
        <v>grade9_not_apr_march_grade_t8_ra_cont_zselfefficacy_growth</v>
      </c>
      <c r="Y445">
        <f t="shared" si="55"/>
        <v>37634</v>
      </c>
      <c r="Z445" t="str">
        <f t="shared" si="56"/>
        <v>zselfefficacy_growth ~ relative_age + I(relative_age^2) + as.factor(sex) +      as.factor(book) | as.factor(school_id) |      0 | school_id</v>
      </c>
      <c r="AA445" t="str">
        <f t="shared" si="57"/>
        <v>0.019</v>
      </c>
      <c r="AB445" t="str">
        <f t="shared" si="58"/>
        <v>0.020</v>
      </c>
      <c r="AC445" t="str">
        <f t="shared" si="59"/>
        <v>NA</v>
      </c>
      <c r="AD445" t="str">
        <f t="shared" si="60"/>
        <v>NA, NA</v>
      </c>
      <c r="AE445" t="str">
        <f t="shared" si="61"/>
        <v>0.019
(0.020)</v>
      </c>
      <c r="AF445" t="str">
        <f t="shared" si="62"/>
        <v>0.019
(0.020, NA)</v>
      </c>
    </row>
    <row r="446" spans="1:32">
      <c r="A446">
        <v>445</v>
      </c>
      <c r="B446" s="17">
        <v>1.1377804787824799E-5</v>
      </c>
      <c r="C446" s="17">
        <v>-3.6429654321823401E-5</v>
      </c>
      <c r="D446">
        <v>1.00001821466126</v>
      </c>
      <c r="E446">
        <v>0.237992250576299</v>
      </c>
      <c r="F446">
        <v>0.78820986640628998</v>
      </c>
      <c r="G446">
        <v>41834</v>
      </c>
      <c r="H446">
        <v>41834</v>
      </c>
      <c r="I446">
        <v>41837</v>
      </c>
      <c r="J446" t="s">
        <v>215</v>
      </c>
      <c r="K446">
        <v>-9.61239890445275E-3</v>
      </c>
      <c r="L446">
        <v>1.5206641905774899E-2</v>
      </c>
      <c r="M446">
        <v>0.52730948034848801</v>
      </c>
      <c r="N446" t="s">
        <v>509</v>
      </c>
      <c r="O446" t="b">
        <v>0</v>
      </c>
      <c r="P446" t="s">
        <v>382</v>
      </c>
      <c r="Q446" t="s">
        <v>382</v>
      </c>
      <c r="R446" t="s">
        <v>382</v>
      </c>
      <c r="X446" t="str">
        <f t="shared" si="54"/>
        <v>grade7_all_grade_t8_ra_basic_zdilligence_growth</v>
      </c>
      <c r="Y446">
        <f t="shared" si="55"/>
        <v>41837</v>
      </c>
      <c r="Z446" t="str">
        <f t="shared" si="56"/>
        <v>zdilligence_growth ~ relative_age + I(relative_age^2) | 0 | 0 |      school_id</v>
      </c>
      <c r="AA446" t="str">
        <f t="shared" si="57"/>
        <v>-0.010</v>
      </c>
      <c r="AB446" t="str">
        <f t="shared" si="58"/>
        <v>0.015</v>
      </c>
      <c r="AC446" t="str">
        <f t="shared" si="59"/>
        <v>NA</v>
      </c>
      <c r="AD446" t="str">
        <f t="shared" si="60"/>
        <v>NA, NA</v>
      </c>
      <c r="AE446" t="str">
        <f t="shared" si="61"/>
        <v>-0.010
(0.015)</v>
      </c>
      <c r="AF446" t="str">
        <f t="shared" si="62"/>
        <v>-0.010
(0.015, NA)</v>
      </c>
    </row>
    <row r="447" spans="1:32">
      <c r="A447">
        <v>446</v>
      </c>
      <c r="B447" s="17">
        <v>1.5558127929670999E-5</v>
      </c>
      <c r="C447" s="17">
        <v>-3.2082865013327598E-5</v>
      </c>
      <c r="D447">
        <v>1.0000160413038299</v>
      </c>
      <c r="E447">
        <v>0.32657018606452698</v>
      </c>
      <c r="F447">
        <v>0.72139557413203004</v>
      </c>
      <c r="G447">
        <v>41980</v>
      </c>
      <c r="H447">
        <v>41980</v>
      </c>
      <c r="I447">
        <v>41983</v>
      </c>
      <c r="J447" t="s">
        <v>215</v>
      </c>
      <c r="K447">
        <v>-7.49963349503051E-3</v>
      </c>
      <c r="L447">
        <v>1.5543238816166999E-2</v>
      </c>
      <c r="M447">
        <v>0.62944984954955596</v>
      </c>
      <c r="N447" t="s">
        <v>510</v>
      </c>
      <c r="O447" t="b">
        <v>0</v>
      </c>
      <c r="P447" t="s">
        <v>382</v>
      </c>
      <c r="Q447" t="s">
        <v>382</v>
      </c>
      <c r="R447" t="s">
        <v>382</v>
      </c>
      <c r="X447" t="str">
        <f t="shared" si="54"/>
        <v>grade8_all_grade_t8_ra_basic_zdilligence_growth</v>
      </c>
      <c r="Y447">
        <f t="shared" si="55"/>
        <v>41983</v>
      </c>
      <c r="Z447" t="str">
        <f t="shared" si="56"/>
        <v>zdilligence_growth ~ relative_age + I(relative_age^2) | 0 | 0 |      school_id</v>
      </c>
      <c r="AA447" t="str">
        <f t="shared" si="57"/>
        <v>-0.007</v>
      </c>
      <c r="AB447" t="str">
        <f t="shared" si="58"/>
        <v>0.016</v>
      </c>
      <c r="AC447" t="str">
        <f t="shared" si="59"/>
        <v>NA</v>
      </c>
      <c r="AD447" t="str">
        <f t="shared" si="60"/>
        <v>NA, NA</v>
      </c>
      <c r="AE447" t="str">
        <f t="shared" si="61"/>
        <v>-0.007
(0.016)</v>
      </c>
      <c r="AF447" t="str">
        <f t="shared" si="62"/>
        <v>-0.007
(0.016, NA)</v>
      </c>
    </row>
    <row r="448" spans="1:32">
      <c r="A448">
        <v>447</v>
      </c>
      <c r="B448" s="17">
        <v>5.49379250030311E-5</v>
      </c>
      <c r="C448" s="17">
        <v>-2.0162848319849001E-6</v>
      </c>
      <c r="D448">
        <v>0.99999996972597904</v>
      </c>
      <c r="E448">
        <v>0.96459814229861696</v>
      </c>
      <c r="F448">
        <v>0.38114643064022002</v>
      </c>
      <c r="G448">
        <v>35114</v>
      </c>
      <c r="H448">
        <v>35114</v>
      </c>
      <c r="I448">
        <v>35117</v>
      </c>
      <c r="J448" t="s">
        <v>215</v>
      </c>
      <c r="K448">
        <v>-2.8531019612431398E-2</v>
      </c>
      <c r="L448">
        <v>1.99596401982494E-2</v>
      </c>
      <c r="M448">
        <v>0.152879081744875</v>
      </c>
      <c r="N448" t="s">
        <v>838</v>
      </c>
      <c r="O448" t="b">
        <v>0</v>
      </c>
      <c r="P448" t="s">
        <v>382</v>
      </c>
      <c r="Q448" t="s">
        <v>382</v>
      </c>
      <c r="R448" t="s">
        <v>382</v>
      </c>
      <c r="X448" t="str">
        <f t="shared" si="54"/>
        <v>grade7_not_apr_march_grade_t8_ra_basic_zdilligence_growth</v>
      </c>
      <c r="Y448">
        <f t="shared" si="55"/>
        <v>35117</v>
      </c>
      <c r="Z448" t="str">
        <f t="shared" si="56"/>
        <v>zdilligence_growth ~ relative_age + I(relative_age^2) | 0 | 0 |      school_id</v>
      </c>
      <c r="AA448" t="str">
        <f t="shared" si="57"/>
        <v>-0.029</v>
      </c>
      <c r="AB448" t="str">
        <f t="shared" si="58"/>
        <v>0.020</v>
      </c>
      <c r="AC448" t="str">
        <f t="shared" si="59"/>
        <v>NA</v>
      </c>
      <c r="AD448" t="str">
        <f t="shared" si="60"/>
        <v>NA, NA</v>
      </c>
      <c r="AE448" t="str">
        <f t="shared" si="61"/>
        <v>-0.029
(0.020)</v>
      </c>
      <c r="AF448" t="str">
        <f t="shared" si="62"/>
        <v>-0.029
(0.020, NA)</v>
      </c>
    </row>
    <row r="449" spans="1:32">
      <c r="A449">
        <v>448</v>
      </c>
      <c r="B449" s="17">
        <v>8.4345303077730494E-5</v>
      </c>
      <c r="C449" s="17">
        <v>2.75577261413806E-5</v>
      </c>
      <c r="D449">
        <v>1.00184989902166</v>
      </c>
      <c r="E449">
        <v>1.4852773727628401</v>
      </c>
      <c r="F449">
        <v>0.2264537083899</v>
      </c>
      <c r="G449">
        <v>35216</v>
      </c>
      <c r="H449">
        <v>35216</v>
      </c>
      <c r="I449">
        <v>35219</v>
      </c>
      <c r="J449" t="s">
        <v>215</v>
      </c>
      <c r="K449">
        <v>-5.3248200680137102E-3</v>
      </c>
      <c r="L449">
        <v>1.9822877854801899E-2</v>
      </c>
      <c r="M449">
        <v>0.78822217365534697</v>
      </c>
      <c r="N449" t="s">
        <v>839</v>
      </c>
      <c r="O449" t="b">
        <v>0</v>
      </c>
      <c r="P449" t="s">
        <v>382</v>
      </c>
      <c r="Q449" t="s">
        <v>382</v>
      </c>
      <c r="R449" t="s">
        <v>382</v>
      </c>
      <c r="X449" t="str">
        <f t="shared" si="54"/>
        <v>grade8_not_apr_march_grade_t8_ra_basic_zdilligence_growth</v>
      </c>
      <c r="Y449">
        <f t="shared" si="55"/>
        <v>35219</v>
      </c>
      <c r="Z449" t="str">
        <f t="shared" si="56"/>
        <v>zdilligence_growth ~ relative_age + I(relative_age^2) | 0 | 0 |      school_id</v>
      </c>
      <c r="AA449" t="str">
        <f t="shared" si="57"/>
        <v>-0.005</v>
      </c>
      <c r="AB449" t="str">
        <f t="shared" si="58"/>
        <v>0.020</v>
      </c>
      <c r="AC449" t="str">
        <f t="shared" si="59"/>
        <v>NA</v>
      </c>
      <c r="AD449" t="str">
        <f t="shared" si="60"/>
        <v>NA, NA</v>
      </c>
      <c r="AE449" t="str">
        <f t="shared" si="61"/>
        <v>-0.005
(0.020)</v>
      </c>
      <c r="AF449" t="str">
        <f t="shared" si="62"/>
        <v>-0.005
(0.020, NA)</v>
      </c>
    </row>
    <row r="450" spans="1:32">
      <c r="A450">
        <v>449</v>
      </c>
      <c r="B450">
        <v>1.9344068302351001E-2</v>
      </c>
      <c r="C450">
        <v>9.0933094344314291E-3</v>
      </c>
      <c r="D450">
        <v>0.99536487986351696</v>
      </c>
      <c r="E450">
        <v>1.8870864637045901</v>
      </c>
      <c r="F450" s="17">
        <v>9.4380632322364696E-22</v>
      </c>
      <c r="G450">
        <v>34727</v>
      </c>
      <c r="H450">
        <v>34727</v>
      </c>
      <c r="I450">
        <v>35091</v>
      </c>
      <c r="J450" t="s">
        <v>240</v>
      </c>
      <c r="K450">
        <v>-2.8468296162691802E-2</v>
      </c>
      <c r="L450">
        <v>1.9903260922655101E-2</v>
      </c>
      <c r="M450">
        <v>0.152621392019885</v>
      </c>
      <c r="N450" t="s">
        <v>840</v>
      </c>
      <c r="O450" t="b">
        <v>0</v>
      </c>
      <c r="P450" t="s">
        <v>382</v>
      </c>
      <c r="Q450" t="s">
        <v>382</v>
      </c>
      <c r="R450" t="s">
        <v>382</v>
      </c>
      <c r="X450" t="str">
        <f t="shared" si="54"/>
        <v>grade7_not_apr_march_grade_t8_ra_cont_zdilligence_growth</v>
      </c>
      <c r="Y450">
        <f t="shared" si="55"/>
        <v>35091</v>
      </c>
      <c r="Z450" t="str">
        <f t="shared" si="56"/>
        <v>zdilligence_growth ~ relative_age + I(relative_age^2) + as.factor(sex) +      as.factor(book) | as.factor(school_id) |      0 | school_id</v>
      </c>
      <c r="AA450" t="str">
        <f t="shared" si="57"/>
        <v>-0.028</v>
      </c>
      <c r="AB450" t="str">
        <f t="shared" si="58"/>
        <v>0.020</v>
      </c>
      <c r="AC450" t="str">
        <f t="shared" si="59"/>
        <v>NA</v>
      </c>
      <c r="AD450" t="str">
        <f t="shared" si="60"/>
        <v>NA, NA</v>
      </c>
      <c r="AE450" t="str">
        <f t="shared" si="61"/>
        <v>-0.028
(0.020)</v>
      </c>
      <c r="AF450" t="str">
        <f t="shared" si="62"/>
        <v>-0.028
(0.020, NA)</v>
      </c>
    </row>
    <row r="451" spans="1:32">
      <c r="A451">
        <v>450</v>
      </c>
      <c r="B451">
        <v>2.6003921295434902E-2</v>
      </c>
      <c r="C451">
        <v>1.5707327192295801E-2</v>
      </c>
      <c r="D451">
        <v>0.99288746052556998</v>
      </c>
      <c r="E451">
        <v>2.52548765494284</v>
      </c>
      <c r="F451" s="17">
        <v>3.24714554197259E-49</v>
      </c>
      <c r="G451">
        <v>34716</v>
      </c>
      <c r="H451">
        <v>34716</v>
      </c>
      <c r="I451">
        <v>35084</v>
      </c>
      <c r="J451" t="s">
        <v>240</v>
      </c>
      <c r="K451">
        <v>-3.7847946281513401E-3</v>
      </c>
      <c r="L451">
        <v>1.9620169993549701E-2</v>
      </c>
      <c r="M451">
        <v>0.84703473688099096</v>
      </c>
      <c r="N451" t="s">
        <v>841</v>
      </c>
      <c r="O451" t="b">
        <v>0</v>
      </c>
      <c r="P451" t="s">
        <v>382</v>
      </c>
      <c r="Q451" t="s">
        <v>382</v>
      </c>
      <c r="R451" t="s">
        <v>382</v>
      </c>
      <c r="X451" t="str">
        <f t="shared" ref="X451:X514" si="63">N451</f>
        <v>grade8_not_apr_march_grade_t8_ra_cont_zdilligence_growth</v>
      </c>
      <c r="Y451">
        <f t="shared" ref="Y451:Y514" si="64">I451</f>
        <v>35084</v>
      </c>
      <c r="Z451" t="str">
        <f t="shared" ref="Z451:Z514" si="65">J451</f>
        <v>zdilligence_growth ~ relative_age + I(relative_age^2) + as.factor(sex) +      as.factor(book) | as.factor(school_id) |      0 | school_id</v>
      </c>
      <c r="AA451" t="str">
        <f t="shared" ref="AA451:AA514" si="66">TEXT(K451, "0.000")</f>
        <v>-0.004</v>
      </c>
      <c r="AB451" t="str">
        <f t="shared" ref="AB451:AB514" si="67">TEXT(L451, "0.000")</f>
        <v>0.020</v>
      </c>
      <c r="AC451" t="str">
        <f t="shared" ref="AC451:AC514" si="68">+TEXT(Q451,"0.000")</f>
        <v>NA</v>
      </c>
      <c r="AD451" t="str">
        <f t="shared" ref="AD451:AD514" si="69">CONCATENATE(TEXT(Q451,"0.000"),", ",R451,)</f>
        <v>NA, NA</v>
      </c>
      <c r="AE451" t="str">
        <f t="shared" ref="AE451:AE514" si="70">CONCATENATE(AA451,"
(",AB451,")")</f>
        <v>-0.004
(0.020)</v>
      </c>
      <c r="AF451" t="str">
        <f t="shared" ref="AF451:AF514" si="71">CONCATENATE(AA451,"
(",AB451,", ",TEXT(Q451,"0.000"),")")</f>
        <v>-0.004
(0.020, NA)</v>
      </c>
    </row>
    <row r="452" spans="1:32">
      <c r="A452">
        <v>451</v>
      </c>
      <c r="B452">
        <v>8.1616828430534796E-4</v>
      </c>
      <c r="C452">
        <v>8.0082266703474002E-4</v>
      </c>
      <c r="D452">
        <v>3.5360058523445201</v>
      </c>
      <c r="E452">
        <v>53.185757856428999</v>
      </c>
      <c r="F452" s="17">
        <v>8.1498094530529302E-24</v>
      </c>
      <c r="G452">
        <v>130224</v>
      </c>
      <c r="H452">
        <v>130224</v>
      </c>
      <c r="I452">
        <v>130227</v>
      </c>
      <c r="J452" t="s">
        <v>245</v>
      </c>
      <c r="K452">
        <v>0.32233195101168399</v>
      </c>
      <c r="L452">
        <v>3.1655644198408099E-2</v>
      </c>
      <c r="M452" s="17">
        <v>2.3750989821245002E-24</v>
      </c>
      <c r="N452" t="s">
        <v>511</v>
      </c>
      <c r="O452" t="b">
        <v>0</v>
      </c>
      <c r="P452" t="s">
        <v>382</v>
      </c>
      <c r="Q452" t="s">
        <v>382</v>
      </c>
      <c r="R452" t="s">
        <v>382</v>
      </c>
      <c r="X452" t="str">
        <f t="shared" si="63"/>
        <v>grade4_all_grade_t8_ra_basic_zyunan</v>
      </c>
      <c r="Y452">
        <f t="shared" si="64"/>
        <v>130227</v>
      </c>
      <c r="Z452" t="str">
        <f t="shared" si="65"/>
        <v>zyunan ~ relative_age + I(relative_age^2) | 0 | 0 | school_id</v>
      </c>
      <c r="AA452" t="str">
        <f t="shared" si="66"/>
        <v>0.322</v>
      </c>
      <c r="AB452" t="str">
        <f t="shared" si="67"/>
        <v>0.032</v>
      </c>
      <c r="AC452" t="str">
        <f t="shared" si="68"/>
        <v>NA</v>
      </c>
      <c r="AD452" t="str">
        <f t="shared" si="69"/>
        <v>NA, NA</v>
      </c>
      <c r="AE452" t="str">
        <f t="shared" si="70"/>
        <v>0.322
(0.032)</v>
      </c>
      <c r="AF452" t="str">
        <f t="shared" si="71"/>
        <v>0.322
(0.032, NA)</v>
      </c>
    </row>
    <row r="453" spans="1:32">
      <c r="A453">
        <v>452</v>
      </c>
      <c r="B453">
        <v>1.06811059958596E-3</v>
      </c>
      <c r="C453">
        <v>1.05309234207229E-3</v>
      </c>
      <c r="D453">
        <v>3.5192752159321401</v>
      </c>
      <c r="E453">
        <v>71.120807364357304</v>
      </c>
      <c r="F453" s="17">
        <v>1.3462547703716599E-31</v>
      </c>
      <c r="G453">
        <v>133029</v>
      </c>
      <c r="H453">
        <v>133029</v>
      </c>
      <c r="I453">
        <v>133032</v>
      </c>
      <c r="J453" t="s">
        <v>245</v>
      </c>
      <c r="K453">
        <v>0.36884449422988502</v>
      </c>
      <c r="L453">
        <v>2.98685932295626E-2</v>
      </c>
      <c r="M453" s="17">
        <v>4.9377412595957501E-35</v>
      </c>
      <c r="N453" t="s">
        <v>512</v>
      </c>
      <c r="O453" t="b">
        <v>0</v>
      </c>
      <c r="P453" t="s">
        <v>382</v>
      </c>
      <c r="Q453" t="s">
        <v>382</v>
      </c>
      <c r="R453" t="s">
        <v>382</v>
      </c>
      <c r="X453" t="str">
        <f t="shared" si="63"/>
        <v>grade5_all_grade_t8_ra_basic_zyunan</v>
      </c>
      <c r="Y453">
        <f t="shared" si="64"/>
        <v>133032</v>
      </c>
      <c r="Z453" t="str">
        <f t="shared" si="65"/>
        <v>zyunan ~ relative_age + I(relative_age^2) | 0 | 0 | school_id</v>
      </c>
      <c r="AA453" t="str">
        <f t="shared" si="66"/>
        <v>0.369</v>
      </c>
      <c r="AB453" t="str">
        <f t="shared" si="67"/>
        <v>0.030</v>
      </c>
      <c r="AC453" t="str">
        <f t="shared" si="68"/>
        <v>NA</v>
      </c>
      <c r="AD453" t="str">
        <f t="shared" si="69"/>
        <v>NA, NA</v>
      </c>
      <c r="AE453" t="str">
        <f t="shared" si="70"/>
        <v>0.369
(0.030)</v>
      </c>
      <c r="AF453" t="str">
        <f t="shared" si="71"/>
        <v>0.369
(0.030, NA)</v>
      </c>
    </row>
    <row r="454" spans="1:32">
      <c r="A454">
        <v>453</v>
      </c>
      <c r="B454">
        <v>6.8330729823403303E-4</v>
      </c>
      <c r="C454">
        <v>6.6865294925566598E-4</v>
      </c>
      <c r="D454">
        <v>3.5255989882533298</v>
      </c>
      <c r="E454">
        <v>46.628294388684303</v>
      </c>
      <c r="F454" s="17">
        <v>5.7083323367044601E-21</v>
      </c>
      <c r="G454">
        <v>136385</v>
      </c>
      <c r="H454">
        <v>136385</v>
      </c>
      <c r="I454">
        <v>136388</v>
      </c>
      <c r="J454" t="s">
        <v>245</v>
      </c>
      <c r="K454">
        <v>0.29355552518653499</v>
      </c>
      <c r="L454">
        <v>3.1269642960095899E-2</v>
      </c>
      <c r="M454" s="17">
        <v>6.1222451528859499E-21</v>
      </c>
      <c r="N454" t="s">
        <v>513</v>
      </c>
      <c r="O454" t="b">
        <v>0</v>
      </c>
      <c r="P454" t="s">
        <v>382</v>
      </c>
      <c r="Q454" t="s">
        <v>382</v>
      </c>
      <c r="R454" t="s">
        <v>382</v>
      </c>
      <c r="X454" t="str">
        <f t="shared" si="63"/>
        <v>grade6_all_grade_t8_ra_basic_zyunan</v>
      </c>
      <c r="Y454">
        <f t="shared" si="64"/>
        <v>136388</v>
      </c>
      <c r="Z454" t="str">
        <f t="shared" si="65"/>
        <v>zyunan ~ relative_age + I(relative_age^2) | 0 | 0 | school_id</v>
      </c>
      <c r="AA454" t="str">
        <f t="shared" si="66"/>
        <v>0.294</v>
      </c>
      <c r="AB454" t="str">
        <f t="shared" si="67"/>
        <v>0.031</v>
      </c>
      <c r="AC454" t="str">
        <f t="shared" si="68"/>
        <v>NA</v>
      </c>
      <c r="AD454" t="str">
        <f t="shared" si="69"/>
        <v>NA, NA</v>
      </c>
      <c r="AE454" t="str">
        <f t="shared" si="70"/>
        <v>0.294
(0.031)</v>
      </c>
      <c r="AF454" t="str">
        <f t="shared" si="71"/>
        <v>0.294
(0.031, NA)</v>
      </c>
    </row>
    <row r="455" spans="1:32">
      <c r="A455">
        <v>454</v>
      </c>
      <c r="B455">
        <v>7.6857311039668804E-4</v>
      </c>
      <c r="C455">
        <v>7.5331906608178101E-4</v>
      </c>
      <c r="D455">
        <v>3.32786684908202</v>
      </c>
      <c r="E455">
        <v>50.384874629456299</v>
      </c>
      <c r="F455" s="17">
        <v>1.33825243342734E-22</v>
      </c>
      <c r="G455">
        <v>131012</v>
      </c>
      <c r="H455">
        <v>131012</v>
      </c>
      <c r="I455">
        <v>131015</v>
      </c>
      <c r="J455" t="s">
        <v>245</v>
      </c>
      <c r="K455">
        <v>0.28951197463502898</v>
      </c>
      <c r="L455">
        <v>2.9384746838735602E-2</v>
      </c>
      <c r="M455" s="17">
        <v>6.6888013510552103E-23</v>
      </c>
      <c r="N455" t="s">
        <v>514</v>
      </c>
      <c r="O455" t="b">
        <v>0</v>
      </c>
      <c r="P455" t="s">
        <v>382</v>
      </c>
      <c r="Q455" t="s">
        <v>382</v>
      </c>
      <c r="R455" t="s">
        <v>382</v>
      </c>
      <c r="X455" t="str">
        <f t="shared" si="63"/>
        <v>grade7_all_grade_t8_ra_basic_zyunan</v>
      </c>
      <c r="Y455">
        <f t="shared" si="64"/>
        <v>131015</v>
      </c>
      <c r="Z455" t="str">
        <f t="shared" si="65"/>
        <v>zyunan ~ relative_age + I(relative_age^2) | 0 | 0 | school_id</v>
      </c>
      <c r="AA455" t="str">
        <f t="shared" si="66"/>
        <v>0.290</v>
      </c>
      <c r="AB455" t="str">
        <f t="shared" si="67"/>
        <v>0.029</v>
      </c>
      <c r="AC455" t="str">
        <f t="shared" si="68"/>
        <v>NA</v>
      </c>
      <c r="AD455" t="str">
        <f t="shared" si="69"/>
        <v>NA, NA</v>
      </c>
      <c r="AE455" t="str">
        <f t="shared" si="70"/>
        <v>0.290
(0.029)</v>
      </c>
      <c r="AF455" t="str">
        <f t="shared" si="71"/>
        <v>0.290
(0.029, NA)</v>
      </c>
    </row>
    <row r="456" spans="1:32">
      <c r="A456">
        <v>455</v>
      </c>
      <c r="B456">
        <v>4.9935818009470498E-4</v>
      </c>
      <c r="C456">
        <v>4.8439313133186201E-4</v>
      </c>
      <c r="D456">
        <v>3.4905219213859802</v>
      </c>
      <c r="E456">
        <v>33.368296222019602</v>
      </c>
      <c r="F456" s="17">
        <v>3.2505133114449098E-15</v>
      </c>
      <c r="G456">
        <v>133578</v>
      </c>
      <c r="H456">
        <v>133578</v>
      </c>
      <c r="I456">
        <v>133581</v>
      </c>
      <c r="J456" t="s">
        <v>245</v>
      </c>
      <c r="K456">
        <v>0.25068287553729601</v>
      </c>
      <c r="L456">
        <v>3.0826024753635901E-2</v>
      </c>
      <c r="M456" s="17">
        <v>4.2162754242548702E-16</v>
      </c>
      <c r="N456" t="s">
        <v>515</v>
      </c>
      <c r="O456" t="b">
        <v>0</v>
      </c>
      <c r="P456" t="s">
        <v>382</v>
      </c>
      <c r="Q456" t="s">
        <v>382</v>
      </c>
      <c r="R456" t="s">
        <v>382</v>
      </c>
      <c r="X456" t="str">
        <f t="shared" si="63"/>
        <v>grade8_all_grade_t8_ra_basic_zyunan</v>
      </c>
      <c r="Y456">
        <f t="shared" si="64"/>
        <v>133581</v>
      </c>
      <c r="Z456" t="str">
        <f t="shared" si="65"/>
        <v>zyunan ~ relative_age + I(relative_age^2) | 0 | 0 | school_id</v>
      </c>
      <c r="AA456" t="str">
        <f t="shared" si="66"/>
        <v>0.251</v>
      </c>
      <c r="AB456" t="str">
        <f t="shared" si="67"/>
        <v>0.031</v>
      </c>
      <c r="AC456" t="str">
        <f t="shared" si="68"/>
        <v>NA</v>
      </c>
      <c r="AD456" t="str">
        <f t="shared" si="69"/>
        <v>NA, NA</v>
      </c>
      <c r="AE456" t="str">
        <f t="shared" si="70"/>
        <v>0.251
(0.031)</v>
      </c>
      <c r="AF456" t="str">
        <f t="shared" si="71"/>
        <v>0.251
(0.031, NA)</v>
      </c>
    </row>
    <row r="457" spans="1:32">
      <c r="A457">
        <v>456</v>
      </c>
      <c r="B457">
        <v>1.18796331443379E-3</v>
      </c>
      <c r="C457">
        <v>1.17334145310155E-3</v>
      </c>
      <c r="D457">
        <v>3.39833259266228</v>
      </c>
      <c r="E457">
        <v>81.245696934729295</v>
      </c>
      <c r="F457" s="17">
        <v>5.45015466886039E-36</v>
      </c>
      <c r="G457">
        <v>136619</v>
      </c>
      <c r="H457">
        <v>136619</v>
      </c>
      <c r="I457">
        <v>136622</v>
      </c>
      <c r="J457" t="s">
        <v>245</v>
      </c>
      <c r="K457">
        <v>0.376853418099098</v>
      </c>
      <c r="L457">
        <v>3.07028241056038E-2</v>
      </c>
      <c r="M457" s="17">
        <v>1.24576626881842E-34</v>
      </c>
      <c r="N457" t="s">
        <v>516</v>
      </c>
      <c r="O457" t="b">
        <v>0</v>
      </c>
      <c r="P457" t="s">
        <v>382</v>
      </c>
      <c r="Q457" t="s">
        <v>382</v>
      </c>
      <c r="R457" t="s">
        <v>382</v>
      </c>
      <c r="X457" t="str">
        <f t="shared" si="63"/>
        <v>grade9_all_grade_t8_ra_basic_zyunan</v>
      </c>
      <c r="Y457">
        <f t="shared" si="64"/>
        <v>136622</v>
      </c>
      <c r="Z457" t="str">
        <f t="shared" si="65"/>
        <v>zyunan ~ relative_age + I(relative_age^2) | 0 | 0 | school_id</v>
      </c>
      <c r="AA457" t="str">
        <f t="shared" si="66"/>
        <v>0.377</v>
      </c>
      <c r="AB457" t="str">
        <f t="shared" si="67"/>
        <v>0.031</v>
      </c>
      <c r="AC457" t="str">
        <f t="shared" si="68"/>
        <v>NA</v>
      </c>
      <c r="AD457" t="str">
        <f t="shared" si="69"/>
        <v>NA, NA</v>
      </c>
      <c r="AE457" t="str">
        <f t="shared" si="70"/>
        <v>0.377
(0.031)</v>
      </c>
      <c r="AF457" t="str">
        <f t="shared" si="71"/>
        <v>0.377
(0.031, NA)</v>
      </c>
    </row>
    <row r="458" spans="1:32">
      <c r="A458">
        <v>457</v>
      </c>
      <c r="B458">
        <v>7.7112786185288499E-4</v>
      </c>
      <c r="C458">
        <v>7.5279994482990698E-4</v>
      </c>
      <c r="D458">
        <v>3.52991678933147</v>
      </c>
      <c r="E458">
        <v>42.073949859283097</v>
      </c>
      <c r="F458" s="17">
        <v>5.4270368029154499E-19</v>
      </c>
      <c r="G458">
        <v>109039</v>
      </c>
      <c r="H458">
        <v>109039</v>
      </c>
      <c r="I458">
        <v>109042</v>
      </c>
      <c r="J458" t="s">
        <v>245</v>
      </c>
      <c r="K458">
        <v>0.37934729681298002</v>
      </c>
      <c r="L458">
        <v>4.3641603350985998E-2</v>
      </c>
      <c r="M458" s="17">
        <v>3.5507527562142101E-18</v>
      </c>
      <c r="N458" t="s">
        <v>842</v>
      </c>
      <c r="O458" t="b">
        <v>0</v>
      </c>
      <c r="P458" t="s">
        <v>382</v>
      </c>
      <c r="Q458" t="s">
        <v>382</v>
      </c>
      <c r="R458" t="s">
        <v>382</v>
      </c>
      <c r="X458" t="str">
        <f t="shared" si="63"/>
        <v>grade4_not_apr_march_grade_t8_ra_basic_zyunan</v>
      </c>
      <c r="Y458">
        <f t="shared" si="64"/>
        <v>109042</v>
      </c>
      <c r="Z458" t="str">
        <f t="shared" si="65"/>
        <v>zyunan ~ relative_age + I(relative_age^2) | 0 | 0 | school_id</v>
      </c>
      <c r="AA458" t="str">
        <f t="shared" si="66"/>
        <v>0.379</v>
      </c>
      <c r="AB458" t="str">
        <f t="shared" si="67"/>
        <v>0.044</v>
      </c>
      <c r="AC458" t="str">
        <f t="shared" si="68"/>
        <v>NA</v>
      </c>
      <c r="AD458" t="str">
        <f t="shared" si="69"/>
        <v>NA, NA</v>
      </c>
      <c r="AE458" t="str">
        <f t="shared" si="70"/>
        <v>0.379
(0.044)</v>
      </c>
      <c r="AF458" t="str">
        <f t="shared" si="71"/>
        <v>0.379
(0.044, NA)</v>
      </c>
    </row>
    <row r="459" spans="1:32">
      <c r="A459">
        <v>458</v>
      </c>
      <c r="B459">
        <v>1.07876646719132E-3</v>
      </c>
      <c r="C459">
        <v>1.06080041952039E-3</v>
      </c>
      <c r="D459">
        <v>3.5167778862477199</v>
      </c>
      <c r="E459">
        <v>60.0447291994628</v>
      </c>
      <c r="F459" s="17">
        <v>8.6492021864054893E-27</v>
      </c>
      <c r="G459">
        <v>111201</v>
      </c>
      <c r="H459">
        <v>111201</v>
      </c>
      <c r="I459">
        <v>111204</v>
      </c>
      <c r="J459" t="s">
        <v>245</v>
      </c>
      <c r="K459">
        <v>0.443921322821063</v>
      </c>
      <c r="L459">
        <v>4.0040824266861799E-2</v>
      </c>
      <c r="M459" s="17">
        <v>1.45529720328567E-28</v>
      </c>
      <c r="N459" t="s">
        <v>843</v>
      </c>
      <c r="O459" t="b">
        <v>0</v>
      </c>
      <c r="P459" t="s">
        <v>382</v>
      </c>
      <c r="Q459" t="s">
        <v>382</v>
      </c>
      <c r="R459" t="s">
        <v>382</v>
      </c>
      <c r="X459" t="str">
        <f t="shared" si="63"/>
        <v>grade5_not_apr_march_grade_t8_ra_basic_zyunan</v>
      </c>
      <c r="Y459">
        <f t="shared" si="64"/>
        <v>111204</v>
      </c>
      <c r="Z459" t="str">
        <f t="shared" si="65"/>
        <v>zyunan ~ relative_age + I(relative_age^2) | 0 | 0 | school_id</v>
      </c>
      <c r="AA459" t="str">
        <f t="shared" si="66"/>
        <v>0.444</v>
      </c>
      <c r="AB459" t="str">
        <f t="shared" si="67"/>
        <v>0.040</v>
      </c>
      <c r="AC459" t="str">
        <f t="shared" si="68"/>
        <v>NA</v>
      </c>
      <c r="AD459" t="str">
        <f t="shared" si="69"/>
        <v>NA, NA</v>
      </c>
      <c r="AE459" t="str">
        <f t="shared" si="70"/>
        <v>0.444
(0.040)</v>
      </c>
      <c r="AF459" t="str">
        <f t="shared" si="71"/>
        <v>0.444
(0.040, NA)</v>
      </c>
    </row>
    <row r="460" spans="1:32">
      <c r="A460">
        <v>459</v>
      </c>
      <c r="B460">
        <v>5.3765426996113595E-4</v>
      </c>
      <c r="C460">
        <v>5.2014809841804998E-4</v>
      </c>
      <c r="D460">
        <v>3.5238905683453599</v>
      </c>
      <c r="E460">
        <v>30.712270163814999</v>
      </c>
      <c r="F460" s="17">
        <v>4.6282503836176697E-14</v>
      </c>
      <c r="G460">
        <v>114184</v>
      </c>
      <c r="H460">
        <v>114184</v>
      </c>
      <c r="I460">
        <v>114187</v>
      </c>
      <c r="J460" t="s">
        <v>245</v>
      </c>
      <c r="K460">
        <v>0.315055968202965</v>
      </c>
      <c r="L460">
        <v>4.1930519073770697E-2</v>
      </c>
      <c r="M460" s="17">
        <v>5.7451704968499105E-14</v>
      </c>
      <c r="N460" t="s">
        <v>844</v>
      </c>
      <c r="O460" t="b">
        <v>0</v>
      </c>
      <c r="P460" t="s">
        <v>382</v>
      </c>
      <c r="Q460" t="s">
        <v>382</v>
      </c>
      <c r="R460" t="s">
        <v>382</v>
      </c>
      <c r="X460" t="str">
        <f t="shared" si="63"/>
        <v>grade6_not_apr_march_grade_t8_ra_basic_zyunan</v>
      </c>
      <c r="Y460">
        <f t="shared" si="64"/>
        <v>114187</v>
      </c>
      <c r="Z460" t="str">
        <f t="shared" si="65"/>
        <v>zyunan ~ relative_age + I(relative_age^2) | 0 | 0 | school_id</v>
      </c>
      <c r="AA460" t="str">
        <f t="shared" si="66"/>
        <v>0.315</v>
      </c>
      <c r="AB460" t="str">
        <f t="shared" si="67"/>
        <v>0.042</v>
      </c>
      <c r="AC460" t="str">
        <f t="shared" si="68"/>
        <v>NA</v>
      </c>
      <c r="AD460" t="str">
        <f t="shared" si="69"/>
        <v>NA, NA</v>
      </c>
      <c r="AE460" t="str">
        <f t="shared" si="70"/>
        <v>0.315
(0.042)</v>
      </c>
      <c r="AF460" t="str">
        <f t="shared" si="71"/>
        <v>0.315
(0.042, NA)</v>
      </c>
    </row>
    <row r="461" spans="1:32">
      <c r="A461">
        <v>460</v>
      </c>
      <c r="B461">
        <v>5.8705993732008496E-4</v>
      </c>
      <c r="C461">
        <v>5.6884839644655305E-4</v>
      </c>
      <c r="D461">
        <v>3.3310817966691899</v>
      </c>
      <c r="E461">
        <v>32.235599469255497</v>
      </c>
      <c r="F461" s="17">
        <v>1.01010652876532E-14</v>
      </c>
      <c r="G461">
        <v>109756</v>
      </c>
      <c r="H461">
        <v>109756</v>
      </c>
      <c r="I461">
        <v>109759</v>
      </c>
      <c r="J461" t="s">
        <v>245</v>
      </c>
      <c r="K461">
        <v>0.30239205352806198</v>
      </c>
      <c r="L461">
        <v>3.7011576267124403E-2</v>
      </c>
      <c r="M461" s="17">
        <v>3.0787358575370498E-16</v>
      </c>
      <c r="N461" t="s">
        <v>845</v>
      </c>
      <c r="O461" t="b">
        <v>0</v>
      </c>
      <c r="P461" t="s">
        <v>382</v>
      </c>
      <c r="Q461" t="s">
        <v>382</v>
      </c>
      <c r="R461" t="s">
        <v>382</v>
      </c>
      <c r="X461" t="str">
        <f t="shared" si="63"/>
        <v>grade7_not_apr_march_grade_t8_ra_basic_zyunan</v>
      </c>
      <c r="Y461">
        <f t="shared" si="64"/>
        <v>109759</v>
      </c>
      <c r="Z461" t="str">
        <f t="shared" si="65"/>
        <v>zyunan ~ relative_age + I(relative_age^2) | 0 | 0 | school_id</v>
      </c>
      <c r="AA461" t="str">
        <f t="shared" si="66"/>
        <v>0.302</v>
      </c>
      <c r="AB461" t="str">
        <f t="shared" si="67"/>
        <v>0.037</v>
      </c>
      <c r="AC461" t="str">
        <f t="shared" si="68"/>
        <v>NA</v>
      </c>
      <c r="AD461" t="str">
        <f t="shared" si="69"/>
        <v>NA, NA</v>
      </c>
      <c r="AE461" t="str">
        <f t="shared" si="70"/>
        <v>0.302
(0.037)</v>
      </c>
      <c r="AF461" t="str">
        <f t="shared" si="71"/>
        <v>0.302
(0.037, NA)</v>
      </c>
    </row>
    <row r="462" spans="1:32">
      <c r="A462">
        <v>461</v>
      </c>
      <c r="B462">
        <v>4.8492296642019099E-4</v>
      </c>
      <c r="C462">
        <v>4.67096288748525E-4</v>
      </c>
      <c r="D462">
        <v>3.49307060228021</v>
      </c>
      <c r="E462">
        <v>27.202094262973301</v>
      </c>
      <c r="F462" s="17">
        <v>1.5457718724791801E-12</v>
      </c>
      <c r="G462">
        <v>112137</v>
      </c>
      <c r="H462">
        <v>112137</v>
      </c>
      <c r="I462">
        <v>112140</v>
      </c>
      <c r="J462" t="s">
        <v>245</v>
      </c>
      <c r="K462">
        <v>0.29699197297458302</v>
      </c>
      <c r="L462">
        <v>3.7160253829801898E-2</v>
      </c>
      <c r="M462" s="17">
        <v>1.3255778123469201E-15</v>
      </c>
      <c r="N462" t="s">
        <v>846</v>
      </c>
      <c r="O462" t="b">
        <v>0</v>
      </c>
      <c r="P462" t="s">
        <v>382</v>
      </c>
      <c r="Q462" t="s">
        <v>382</v>
      </c>
      <c r="R462" t="s">
        <v>382</v>
      </c>
      <c r="X462" t="str">
        <f t="shared" si="63"/>
        <v>grade8_not_apr_march_grade_t8_ra_basic_zyunan</v>
      </c>
      <c r="Y462">
        <f t="shared" si="64"/>
        <v>112140</v>
      </c>
      <c r="Z462" t="str">
        <f t="shared" si="65"/>
        <v>zyunan ~ relative_age + I(relative_age^2) | 0 | 0 | school_id</v>
      </c>
      <c r="AA462" t="str">
        <f t="shared" si="66"/>
        <v>0.297</v>
      </c>
      <c r="AB462" t="str">
        <f t="shared" si="67"/>
        <v>0.037</v>
      </c>
      <c r="AC462" t="str">
        <f t="shared" si="68"/>
        <v>NA</v>
      </c>
      <c r="AD462" t="str">
        <f t="shared" si="69"/>
        <v>NA, NA</v>
      </c>
      <c r="AE462" t="str">
        <f t="shared" si="70"/>
        <v>0.297
(0.037)</v>
      </c>
      <c r="AF462" t="str">
        <f t="shared" si="71"/>
        <v>0.297
(0.037, NA)</v>
      </c>
    </row>
    <row r="463" spans="1:32">
      <c r="A463">
        <v>462</v>
      </c>
      <c r="B463">
        <v>8.8493711945937103E-4</v>
      </c>
      <c r="C463">
        <v>8.6751712516286396E-4</v>
      </c>
      <c r="D463">
        <v>3.4002794522700999</v>
      </c>
      <c r="E463">
        <v>50.800080895288303</v>
      </c>
      <c r="F463" s="17">
        <v>8.8627784964998497E-23</v>
      </c>
      <c r="G463">
        <v>114709</v>
      </c>
      <c r="H463">
        <v>114709</v>
      </c>
      <c r="I463">
        <v>114712</v>
      </c>
      <c r="J463" t="s">
        <v>245</v>
      </c>
      <c r="K463">
        <v>0.39051472844635998</v>
      </c>
      <c r="L463">
        <v>4.1335086753853598E-2</v>
      </c>
      <c r="M463" s="17">
        <v>3.4689969045316799E-21</v>
      </c>
      <c r="N463" t="s">
        <v>847</v>
      </c>
      <c r="O463" t="b">
        <v>0</v>
      </c>
      <c r="P463" t="s">
        <v>382</v>
      </c>
      <c r="Q463" t="s">
        <v>382</v>
      </c>
      <c r="R463" t="s">
        <v>382</v>
      </c>
      <c r="X463" t="str">
        <f t="shared" si="63"/>
        <v>grade9_not_apr_march_grade_t8_ra_basic_zyunan</v>
      </c>
      <c r="Y463">
        <f t="shared" si="64"/>
        <v>114712</v>
      </c>
      <c r="Z463" t="str">
        <f t="shared" si="65"/>
        <v>zyunan ~ relative_age + I(relative_age^2) | 0 | 0 | school_id</v>
      </c>
      <c r="AA463" t="str">
        <f t="shared" si="66"/>
        <v>0.391</v>
      </c>
      <c r="AB463" t="str">
        <f t="shared" si="67"/>
        <v>0.041</v>
      </c>
      <c r="AC463" t="str">
        <f t="shared" si="68"/>
        <v>NA</v>
      </c>
      <c r="AD463" t="str">
        <f t="shared" si="69"/>
        <v>NA, NA</v>
      </c>
      <c r="AE463" t="str">
        <f t="shared" si="70"/>
        <v>0.391
(0.041)</v>
      </c>
      <c r="AF463" t="str">
        <f t="shared" si="71"/>
        <v>0.391
(0.041, NA)</v>
      </c>
    </row>
    <row r="464" spans="1:32">
      <c r="A464">
        <v>463</v>
      </c>
      <c r="B464">
        <v>3.13457182789358E-2</v>
      </c>
      <c r="C464">
        <v>2.5889745681711498E-2</v>
      </c>
      <c r="D464">
        <v>3.4903092175164399</v>
      </c>
      <c r="E464">
        <v>5.7452118243560202</v>
      </c>
      <c r="F464">
        <v>0</v>
      </c>
      <c r="G464">
        <v>128184</v>
      </c>
      <c r="H464">
        <v>128184</v>
      </c>
      <c r="I464">
        <v>128907</v>
      </c>
      <c r="J464" t="s">
        <v>251</v>
      </c>
      <c r="K464">
        <v>0.294908791484989</v>
      </c>
      <c r="L464">
        <v>3.12770333855973E-2</v>
      </c>
      <c r="M464" s="17">
        <v>4.14314601385603E-21</v>
      </c>
      <c r="N464" t="s">
        <v>517</v>
      </c>
      <c r="O464" t="b">
        <v>0</v>
      </c>
      <c r="P464" t="s">
        <v>382</v>
      </c>
      <c r="Q464" t="s">
        <v>382</v>
      </c>
      <c r="R464" t="s">
        <v>382</v>
      </c>
      <c r="X464" t="str">
        <f t="shared" si="63"/>
        <v>grade4_all_grade_t8_ra_cont_zyunan</v>
      </c>
      <c r="Y464">
        <f t="shared" si="64"/>
        <v>128907</v>
      </c>
      <c r="Z464" t="str">
        <f t="shared" si="65"/>
        <v>zyunan ~ relative_age + I(relative_age^2) + as.factor(sex) +      as.factor(book) + as.factor(year) | as.factor(school_id) |      0 | school_id</v>
      </c>
      <c r="AA464" t="str">
        <f t="shared" si="66"/>
        <v>0.295</v>
      </c>
      <c r="AB464" t="str">
        <f t="shared" si="67"/>
        <v>0.031</v>
      </c>
      <c r="AC464" t="str">
        <f t="shared" si="68"/>
        <v>NA</v>
      </c>
      <c r="AD464" t="str">
        <f t="shared" si="69"/>
        <v>NA, NA</v>
      </c>
      <c r="AE464" t="str">
        <f t="shared" si="70"/>
        <v>0.295
(0.031)</v>
      </c>
      <c r="AF464" t="str">
        <f t="shared" si="71"/>
        <v>0.295
(0.031, NA)</v>
      </c>
    </row>
    <row r="465" spans="1:32">
      <c r="A465">
        <v>464</v>
      </c>
      <c r="B465">
        <v>4.3703209465888501E-2</v>
      </c>
      <c r="C465">
        <v>3.8465588888523902E-2</v>
      </c>
      <c r="D465">
        <v>3.4513305505158001</v>
      </c>
      <c r="E465">
        <v>8.34409610630461</v>
      </c>
      <c r="F465">
        <v>0</v>
      </c>
      <c r="G465">
        <v>132007</v>
      </c>
      <c r="H465">
        <v>132007</v>
      </c>
      <c r="I465">
        <v>132731</v>
      </c>
      <c r="J465" t="s">
        <v>251</v>
      </c>
      <c r="K465">
        <v>0.354382550475209</v>
      </c>
      <c r="L465">
        <v>2.9369854852213401E-2</v>
      </c>
      <c r="M465" s="17">
        <v>1.59322420508745E-33</v>
      </c>
      <c r="N465" t="s">
        <v>518</v>
      </c>
      <c r="O465" t="b">
        <v>0</v>
      </c>
      <c r="P465" t="s">
        <v>382</v>
      </c>
      <c r="Q465" t="s">
        <v>382</v>
      </c>
      <c r="R465" t="s">
        <v>382</v>
      </c>
      <c r="X465" t="str">
        <f t="shared" si="63"/>
        <v>grade5_all_grade_t8_ra_cont_zyunan</v>
      </c>
      <c r="Y465">
        <f t="shared" si="64"/>
        <v>132731</v>
      </c>
      <c r="Z465" t="str">
        <f t="shared" si="65"/>
        <v>zyunan ~ relative_age + I(relative_age^2) + as.factor(sex) +      as.factor(book) + as.factor(year) | as.factor(school_id) |      0 | school_id</v>
      </c>
      <c r="AA465" t="str">
        <f t="shared" si="66"/>
        <v>0.354</v>
      </c>
      <c r="AB465" t="str">
        <f t="shared" si="67"/>
        <v>0.029</v>
      </c>
      <c r="AC465" t="str">
        <f t="shared" si="68"/>
        <v>NA</v>
      </c>
      <c r="AD465" t="str">
        <f t="shared" si="69"/>
        <v>NA, NA</v>
      </c>
      <c r="AE465" t="str">
        <f t="shared" si="70"/>
        <v>0.354
(0.029)</v>
      </c>
      <c r="AF465" t="str">
        <f t="shared" si="71"/>
        <v>0.354
(0.029, NA)</v>
      </c>
    </row>
    <row r="466" spans="1:32">
      <c r="A466">
        <v>465</v>
      </c>
      <c r="B466">
        <v>5.3917332111750302E-2</v>
      </c>
      <c r="C466">
        <v>4.8861128881875902E-2</v>
      </c>
      <c r="D466">
        <v>3.43916733334189</v>
      </c>
      <c r="E466">
        <v>10.663600662485401</v>
      </c>
      <c r="F466">
        <v>0</v>
      </c>
      <c r="G466">
        <v>135470</v>
      </c>
      <c r="H466">
        <v>135470</v>
      </c>
      <c r="I466">
        <v>136195</v>
      </c>
      <c r="J466" t="s">
        <v>251</v>
      </c>
      <c r="K466">
        <v>0.29173676160683498</v>
      </c>
      <c r="L466">
        <v>3.0807423624624901E-2</v>
      </c>
      <c r="M466" s="17">
        <v>2.8067453101427999E-21</v>
      </c>
      <c r="N466" t="s">
        <v>519</v>
      </c>
      <c r="O466" t="b">
        <v>0</v>
      </c>
      <c r="P466" t="s">
        <v>382</v>
      </c>
      <c r="Q466" t="s">
        <v>382</v>
      </c>
      <c r="R466" t="s">
        <v>382</v>
      </c>
      <c r="X466" t="str">
        <f t="shared" si="63"/>
        <v>grade6_all_grade_t8_ra_cont_zyunan</v>
      </c>
      <c r="Y466">
        <f t="shared" si="64"/>
        <v>136195</v>
      </c>
      <c r="Z466" t="str">
        <f t="shared" si="65"/>
        <v>zyunan ~ relative_age + I(relative_age^2) + as.factor(sex) +      as.factor(book) + as.factor(year) | as.factor(school_id) |      0 | school_id</v>
      </c>
      <c r="AA466" t="str">
        <f t="shared" si="66"/>
        <v>0.292</v>
      </c>
      <c r="AB466" t="str">
        <f t="shared" si="67"/>
        <v>0.031</v>
      </c>
      <c r="AC466" t="str">
        <f t="shared" si="68"/>
        <v>NA</v>
      </c>
      <c r="AD466" t="str">
        <f t="shared" si="69"/>
        <v>NA, NA</v>
      </c>
      <c r="AE466" t="str">
        <f t="shared" si="70"/>
        <v>0.292
(0.031)</v>
      </c>
      <c r="AF466" t="str">
        <f t="shared" si="71"/>
        <v>0.292
(0.031, NA)</v>
      </c>
    </row>
    <row r="467" spans="1:32">
      <c r="A467">
        <v>466</v>
      </c>
      <c r="B467">
        <v>4.9156927084823603E-2</v>
      </c>
      <c r="C467">
        <v>4.64613806615604E-2</v>
      </c>
      <c r="D467">
        <v>3.2508256971537399</v>
      </c>
      <c r="E467">
        <v>18.2363496545963</v>
      </c>
      <c r="F467">
        <v>0</v>
      </c>
      <c r="G467">
        <v>130516</v>
      </c>
      <c r="H467">
        <v>130516</v>
      </c>
      <c r="I467">
        <v>130887</v>
      </c>
      <c r="J467" t="s">
        <v>251</v>
      </c>
      <c r="K467">
        <v>0.28018991939099502</v>
      </c>
      <c r="L467">
        <v>2.8893766867931599E-2</v>
      </c>
      <c r="M467" s="17">
        <v>3.09751152123844E-22</v>
      </c>
      <c r="N467" t="s">
        <v>520</v>
      </c>
      <c r="O467" t="b">
        <v>0</v>
      </c>
      <c r="P467" t="s">
        <v>382</v>
      </c>
      <c r="Q467" t="s">
        <v>382</v>
      </c>
      <c r="R467" t="s">
        <v>382</v>
      </c>
      <c r="X467" t="str">
        <f t="shared" si="63"/>
        <v>grade7_all_grade_t8_ra_cont_zyunan</v>
      </c>
      <c r="Y467">
        <f t="shared" si="64"/>
        <v>130887</v>
      </c>
      <c r="Z467" t="str">
        <f t="shared" si="65"/>
        <v>zyunan ~ relative_age + I(relative_age^2) + as.factor(sex) +      as.factor(book) + as.factor(year) | as.factor(school_id) |      0 | school_id</v>
      </c>
      <c r="AA467" t="str">
        <f t="shared" si="66"/>
        <v>0.280</v>
      </c>
      <c r="AB467" t="str">
        <f t="shared" si="67"/>
        <v>0.029</v>
      </c>
      <c r="AC467" t="str">
        <f t="shared" si="68"/>
        <v>NA</v>
      </c>
      <c r="AD467" t="str">
        <f t="shared" si="69"/>
        <v>NA, NA</v>
      </c>
      <c r="AE467" t="str">
        <f t="shared" si="70"/>
        <v>0.280
(0.029)</v>
      </c>
      <c r="AF467" t="str">
        <f t="shared" si="71"/>
        <v>0.280
(0.029, NA)</v>
      </c>
    </row>
    <row r="468" spans="1:32">
      <c r="A468">
        <v>467</v>
      </c>
      <c r="B468">
        <v>3.7840004737651603E-2</v>
      </c>
      <c r="C468">
        <v>3.5162211678513897E-2</v>
      </c>
      <c r="D468">
        <v>3.4278051807619598</v>
      </c>
      <c r="E468">
        <v>14.131041459132</v>
      </c>
      <c r="F468">
        <v>0</v>
      </c>
      <c r="G468">
        <v>132945</v>
      </c>
      <c r="H468">
        <v>132945</v>
      </c>
      <c r="I468">
        <v>133316</v>
      </c>
      <c r="J468" t="s">
        <v>251</v>
      </c>
      <c r="K468">
        <v>0.25573586801952303</v>
      </c>
      <c r="L468">
        <v>3.0532917932808702E-2</v>
      </c>
      <c r="M468" s="17">
        <v>5.4876633423033899E-17</v>
      </c>
      <c r="N468" t="s">
        <v>521</v>
      </c>
      <c r="O468" t="b">
        <v>0</v>
      </c>
      <c r="P468" t="s">
        <v>382</v>
      </c>
      <c r="Q468" t="s">
        <v>382</v>
      </c>
      <c r="R468" t="s">
        <v>382</v>
      </c>
      <c r="X468" t="str">
        <f t="shared" si="63"/>
        <v>grade8_all_grade_t8_ra_cont_zyunan</v>
      </c>
      <c r="Y468">
        <f t="shared" si="64"/>
        <v>133316</v>
      </c>
      <c r="Z468" t="str">
        <f t="shared" si="65"/>
        <v>zyunan ~ relative_age + I(relative_age^2) + as.factor(sex) +      as.factor(book) + as.factor(year) | as.factor(school_id) |      0 | school_id</v>
      </c>
      <c r="AA468" t="str">
        <f t="shared" si="66"/>
        <v>0.256</v>
      </c>
      <c r="AB468" t="str">
        <f t="shared" si="67"/>
        <v>0.031</v>
      </c>
      <c r="AC468" t="str">
        <f t="shared" si="68"/>
        <v>NA</v>
      </c>
      <c r="AD468" t="str">
        <f t="shared" si="69"/>
        <v>NA, NA</v>
      </c>
      <c r="AE468" t="str">
        <f t="shared" si="70"/>
        <v>0.256
(0.031)</v>
      </c>
      <c r="AF468" t="str">
        <f t="shared" si="71"/>
        <v>0.256
(0.031, NA)</v>
      </c>
    </row>
    <row r="469" spans="1:32">
      <c r="A469">
        <v>468</v>
      </c>
      <c r="B469">
        <v>3.51411878114707E-2</v>
      </c>
      <c r="C469">
        <v>3.25333080676155E-2</v>
      </c>
      <c r="D469">
        <v>3.3444279021883201</v>
      </c>
      <c r="E469">
        <v>13.4750031684825</v>
      </c>
      <c r="F469">
        <v>0</v>
      </c>
      <c r="G469">
        <v>136152</v>
      </c>
      <c r="H469">
        <v>136152</v>
      </c>
      <c r="I469">
        <v>136521</v>
      </c>
      <c r="J469" t="s">
        <v>251</v>
      </c>
      <c r="K469">
        <v>0.37745888107754799</v>
      </c>
      <c r="L469">
        <v>3.0220289552093701E-2</v>
      </c>
      <c r="M469" s="17">
        <v>8.4391229055398896E-36</v>
      </c>
      <c r="N469" t="s">
        <v>522</v>
      </c>
      <c r="O469" t="b">
        <v>0</v>
      </c>
      <c r="P469" t="s">
        <v>382</v>
      </c>
      <c r="Q469" t="s">
        <v>382</v>
      </c>
      <c r="R469" t="s">
        <v>382</v>
      </c>
      <c r="X469" t="str">
        <f t="shared" si="63"/>
        <v>grade9_all_grade_t8_ra_cont_zyunan</v>
      </c>
      <c r="Y469">
        <f t="shared" si="64"/>
        <v>136521</v>
      </c>
      <c r="Z469" t="str">
        <f t="shared" si="65"/>
        <v>zyunan ~ relative_age + I(relative_age^2) + as.factor(sex) +      as.factor(book) + as.factor(year) | as.factor(school_id) |      0 | school_id</v>
      </c>
      <c r="AA469" t="str">
        <f t="shared" si="66"/>
        <v>0.377</v>
      </c>
      <c r="AB469" t="str">
        <f t="shared" si="67"/>
        <v>0.030</v>
      </c>
      <c r="AC469" t="str">
        <f t="shared" si="68"/>
        <v>NA</v>
      </c>
      <c r="AD469" t="str">
        <f t="shared" si="69"/>
        <v>NA, NA</v>
      </c>
      <c r="AE469" t="str">
        <f t="shared" si="70"/>
        <v>0.377
(0.030)</v>
      </c>
      <c r="AF469" t="str">
        <f t="shared" si="71"/>
        <v>0.377
(0.030, NA)</v>
      </c>
    </row>
    <row r="470" spans="1:32">
      <c r="A470">
        <v>469</v>
      </c>
      <c r="B470">
        <v>3.2396051417684403E-2</v>
      </c>
      <c r="C470">
        <v>2.5881475885909899E-2</v>
      </c>
      <c r="D470">
        <v>3.48485688163005</v>
      </c>
      <c r="E470">
        <v>4.9728568284571297</v>
      </c>
      <c r="F470">
        <v>0</v>
      </c>
      <c r="G470">
        <v>107238</v>
      </c>
      <c r="H470">
        <v>107238</v>
      </c>
      <c r="I470">
        <v>107961</v>
      </c>
      <c r="J470" t="s">
        <v>251</v>
      </c>
      <c r="K470">
        <v>0.349487286776895</v>
      </c>
      <c r="L470">
        <v>4.3183177799673997E-2</v>
      </c>
      <c r="M470" s="17">
        <v>5.8148365762230802E-16</v>
      </c>
      <c r="N470" t="s">
        <v>848</v>
      </c>
      <c r="O470" t="b">
        <v>0</v>
      </c>
      <c r="P470" t="s">
        <v>382</v>
      </c>
      <c r="Q470" t="s">
        <v>382</v>
      </c>
      <c r="R470" t="s">
        <v>382</v>
      </c>
      <c r="X470" t="str">
        <f t="shared" si="63"/>
        <v>grade4_not_apr_march_grade_t8_ra_cont_zyunan</v>
      </c>
      <c r="Y470">
        <f t="shared" si="64"/>
        <v>107961</v>
      </c>
      <c r="Z470" t="str">
        <f t="shared" si="65"/>
        <v>zyunan ~ relative_age + I(relative_age^2) + as.factor(sex) +      as.factor(book) + as.factor(year) | as.factor(school_id) |      0 | school_id</v>
      </c>
      <c r="AA470" t="str">
        <f t="shared" si="66"/>
        <v>0.349</v>
      </c>
      <c r="AB470" t="str">
        <f t="shared" si="67"/>
        <v>0.043</v>
      </c>
      <c r="AC470" t="str">
        <f t="shared" si="68"/>
        <v>NA</v>
      </c>
      <c r="AD470" t="str">
        <f t="shared" si="69"/>
        <v>NA, NA</v>
      </c>
      <c r="AE470" t="str">
        <f t="shared" si="70"/>
        <v>0.349
(0.043)</v>
      </c>
      <c r="AF470" t="str">
        <f t="shared" si="71"/>
        <v>0.349
(0.043, NA)</v>
      </c>
    </row>
    <row r="471" spans="1:32">
      <c r="A471">
        <v>470</v>
      </c>
      <c r="B471">
        <v>4.50620055547125E-2</v>
      </c>
      <c r="C471">
        <v>3.8799009401081802E-2</v>
      </c>
      <c r="D471">
        <v>3.4484598885680899</v>
      </c>
      <c r="E471">
        <v>7.1949598002849902</v>
      </c>
      <c r="F471">
        <v>0</v>
      </c>
      <c r="G471">
        <v>110238</v>
      </c>
      <c r="H471">
        <v>110238</v>
      </c>
      <c r="I471">
        <v>110962</v>
      </c>
      <c r="J471" t="s">
        <v>251</v>
      </c>
      <c r="K471">
        <v>0.41844420659482401</v>
      </c>
      <c r="L471">
        <v>3.9320685702386102E-2</v>
      </c>
      <c r="M471" s="17">
        <v>1.9034547466475599E-26</v>
      </c>
      <c r="N471" t="s">
        <v>849</v>
      </c>
      <c r="O471" t="b">
        <v>0</v>
      </c>
      <c r="P471" t="s">
        <v>382</v>
      </c>
      <c r="Q471" t="s">
        <v>382</v>
      </c>
      <c r="R471" t="s">
        <v>382</v>
      </c>
      <c r="X471" t="str">
        <f t="shared" si="63"/>
        <v>grade5_not_apr_march_grade_t8_ra_cont_zyunan</v>
      </c>
      <c r="Y471">
        <f t="shared" si="64"/>
        <v>110962</v>
      </c>
      <c r="Z471" t="str">
        <f t="shared" si="65"/>
        <v>zyunan ~ relative_age + I(relative_age^2) + as.factor(sex) +      as.factor(book) + as.factor(year) | as.factor(school_id) |      0 | school_id</v>
      </c>
      <c r="AA471" t="str">
        <f t="shared" si="66"/>
        <v>0.418</v>
      </c>
      <c r="AB471" t="str">
        <f t="shared" si="67"/>
        <v>0.039</v>
      </c>
      <c r="AC471" t="str">
        <f t="shared" si="68"/>
        <v>NA</v>
      </c>
      <c r="AD471" t="str">
        <f t="shared" si="69"/>
        <v>NA, NA</v>
      </c>
      <c r="AE471" t="str">
        <f t="shared" si="70"/>
        <v>0.418
(0.039)</v>
      </c>
      <c r="AF471" t="str">
        <f t="shared" si="71"/>
        <v>0.418
(0.039, NA)</v>
      </c>
    </row>
    <row r="472" spans="1:32">
      <c r="A472">
        <v>471</v>
      </c>
      <c r="B472">
        <v>5.4853709782512701E-2</v>
      </c>
      <c r="C472">
        <v>4.8813849999490802E-2</v>
      </c>
      <c r="D472">
        <v>3.4371964821035799</v>
      </c>
      <c r="E472">
        <v>9.0819508652680003</v>
      </c>
      <c r="F472">
        <v>0</v>
      </c>
      <c r="G472">
        <v>113295</v>
      </c>
      <c r="H472">
        <v>113295</v>
      </c>
      <c r="I472">
        <v>114020</v>
      </c>
      <c r="J472" t="s">
        <v>251</v>
      </c>
      <c r="K472">
        <v>0.30720437847926602</v>
      </c>
      <c r="L472">
        <v>4.1827209121808699E-2</v>
      </c>
      <c r="M472" s="17">
        <v>2.0636581799210901E-13</v>
      </c>
      <c r="N472" t="s">
        <v>850</v>
      </c>
      <c r="O472" t="b">
        <v>0</v>
      </c>
      <c r="P472" t="s">
        <v>382</v>
      </c>
      <c r="Q472" t="s">
        <v>382</v>
      </c>
      <c r="R472" t="s">
        <v>382</v>
      </c>
      <c r="X472" t="str">
        <f t="shared" si="63"/>
        <v>grade6_not_apr_march_grade_t8_ra_cont_zyunan</v>
      </c>
      <c r="Y472">
        <f t="shared" si="64"/>
        <v>114020</v>
      </c>
      <c r="Z472" t="str">
        <f t="shared" si="65"/>
        <v>zyunan ~ relative_age + I(relative_age^2) + as.factor(sex) +      as.factor(book) + as.factor(year) | as.factor(school_id) |      0 | school_id</v>
      </c>
      <c r="AA472" t="str">
        <f t="shared" si="66"/>
        <v>0.307</v>
      </c>
      <c r="AB472" t="str">
        <f t="shared" si="67"/>
        <v>0.042</v>
      </c>
      <c r="AC472" t="str">
        <f t="shared" si="68"/>
        <v>NA</v>
      </c>
      <c r="AD472" t="str">
        <f t="shared" si="69"/>
        <v>NA, NA</v>
      </c>
      <c r="AE472" t="str">
        <f t="shared" si="70"/>
        <v>0.307
(0.042)</v>
      </c>
      <c r="AF472" t="str">
        <f t="shared" si="71"/>
        <v>0.307
(0.042, NA)</v>
      </c>
    </row>
    <row r="473" spans="1:32">
      <c r="A473">
        <v>472</v>
      </c>
      <c r="B473">
        <v>4.94387776242401E-2</v>
      </c>
      <c r="C473">
        <v>4.6220310482829798E-2</v>
      </c>
      <c r="D473">
        <v>3.2540406397419899</v>
      </c>
      <c r="E473">
        <v>15.3609701302021</v>
      </c>
      <c r="F473">
        <v>0</v>
      </c>
      <c r="G473">
        <v>109278</v>
      </c>
      <c r="H473">
        <v>109278</v>
      </c>
      <c r="I473">
        <v>109649</v>
      </c>
      <c r="J473" t="s">
        <v>251</v>
      </c>
      <c r="K473">
        <v>0.28475314180468703</v>
      </c>
      <c r="L473">
        <v>3.6876916773658799E-2</v>
      </c>
      <c r="M473" s="17">
        <v>1.14772347935259E-14</v>
      </c>
      <c r="N473" t="s">
        <v>851</v>
      </c>
      <c r="O473" t="b">
        <v>0</v>
      </c>
      <c r="P473" t="s">
        <v>382</v>
      </c>
      <c r="Q473" t="s">
        <v>382</v>
      </c>
      <c r="R473" t="s">
        <v>382</v>
      </c>
      <c r="X473" t="str">
        <f t="shared" si="63"/>
        <v>grade7_not_apr_march_grade_t8_ra_cont_zyunan</v>
      </c>
      <c r="Y473">
        <f t="shared" si="64"/>
        <v>109649</v>
      </c>
      <c r="Z473" t="str">
        <f t="shared" si="65"/>
        <v>zyunan ~ relative_age + I(relative_age^2) + as.factor(sex) +      as.factor(book) + as.factor(year) | as.factor(school_id) |      0 | school_id</v>
      </c>
      <c r="AA473" t="str">
        <f t="shared" si="66"/>
        <v>0.285</v>
      </c>
      <c r="AB473" t="str">
        <f t="shared" si="67"/>
        <v>0.037</v>
      </c>
      <c r="AC473" t="str">
        <f t="shared" si="68"/>
        <v>NA</v>
      </c>
      <c r="AD473" t="str">
        <f t="shared" si="69"/>
        <v>NA, NA</v>
      </c>
      <c r="AE473" t="str">
        <f t="shared" si="70"/>
        <v>0.285
(0.037)</v>
      </c>
      <c r="AF473" t="str">
        <f t="shared" si="71"/>
        <v>0.285
(0.037, NA)</v>
      </c>
    </row>
    <row r="474" spans="1:32">
      <c r="A474">
        <v>473</v>
      </c>
      <c r="B474">
        <v>3.8557456035662803E-2</v>
      </c>
      <c r="C474">
        <v>3.5368563290742797E-2</v>
      </c>
      <c r="D474">
        <v>3.4299550159369998</v>
      </c>
      <c r="E474">
        <v>12.0911736831181</v>
      </c>
      <c r="F474">
        <v>0</v>
      </c>
      <c r="G474">
        <v>111554</v>
      </c>
      <c r="H474">
        <v>111554</v>
      </c>
      <c r="I474">
        <v>111925</v>
      </c>
      <c r="J474" t="s">
        <v>251</v>
      </c>
      <c r="K474">
        <v>0.29168251634776299</v>
      </c>
      <c r="L474">
        <v>3.7272678069056202E-2</v>
      </c>
      <c r="M474" s="17">
        <v>5.0508550765416199E-15</v>
      </c>
      <c r="N474" t="s">
        <v>852</v>
      </c>
      <c r="O474" t="b">
        <v>0</v>
      </c>
      <c r="P474" t="s">
        <v>382</v>
      </c>
      <c r="Q474" t="s">
        <v>382</v>
      </c>
      <c r="R474" t="s">
        <v>382</v>
      </c>
      <c r="X474" t="str">
        <f t="shared" si="63"/>
        <v>grade8_not_apr_march_grade_t8_ra_cont_zyunan</v>
      </c>
      <c r="Y474">
        <f t="shared" si="64"/>
        <v>111925</v>
      </c>
      <c r="Z474" t="str">
        <f t="shared" si="65"/>
        <v>zyunan ~ relative_age + I(relative_age^2) + as.factor(sex) +      as.factor(book) + as.factor(year) | as.factor(school_id) |      0 | school_id</v>
      </c>
      <c r="AA474" t="str">
        <f t="shared" si="66"/>
        <v>0.292</v>
      </c>
      <c r="AB474" t="str">
        <f t="shared" si="67"/>
        <v>0.037</v>
      </c>
      <c r="AC474" t="str">
        <f t="shared" si="68"/>
        <v>NA</v>
      </c>
      <c r="AD474" t="str">
        <f t="shared" si="69"/>
        <v>NA, NA</v>
      </c>
      <c r="AE474" t="str">
        <f t="shared" si="70"/>
        <v>0.292
(0.037)</v>
      </c>
      <c r="AF474" t="str">
        <f t="shared" si="71"/>
        <v>0.292
(0.037, NA)</v>
      </c>
    </row>
    <row r="475" spans="1:32">
      <c r="A475">
        <v>474</v>
      </c>
      <c r="B475">
        <v>3.5814767446179598E-2</v>
      </c>
      <c r="C475">
        <v>3.2709337930698898E-2</v>
      </c>
      <c r="D475">
        <v>3.3454131392127202</v>
      </c>
      <c r="E475">
        <v>11.532951325296599</v>
      </c>
      <c r="F475">
        <v>0</v>
      </c>
      <c r="G475">
        <v>114258</v>
      </c>
      <c r="H475">
        <v>114258</v>
      </c>
      <c r="I475">
        <v>114627</v>
      </c>
      <c r="J475" t="s">
        <v>251</v>
      </c>
      <c r="K475">
        <v>0.38642263260148701</v>
      </c>
      <c r="L475">
        <v>4.1075327083722399E-2</v>
      </c>
      <c r="M475" s="17">
        <v>5.0731405570723798E-21</v>
      </c>
      <c r="N475" t="s">
        <v>853</v>
      </c>
      <c r="O475" t="b">
        <v>0</v>
      </c>
      <c r="P475" t="s">
        <v>382</v>
      </c>
      <c r="Q475" t="s">
        <v>382</v>
      </c>
      <c r="R475" t="s">
        <v>382</v>
      </c>
      <c r="X475" t="str">
        <f t="shared" si="63"/>
        <v>grade9_not_apr_march_grade_t8_ra_cont_zyunan</v>
      </c>
      <c r="Y475">
        <f t="shared" si="64"/>
        <v>114627</v>
      </c>
      <c r="Z475" t="str">
        <f t="shared" si="65"/>
        <v>zyunan ~ relative_age + I(relative_age^2) + as.factor(sex) +      as.factor(book) + as.factor(year) | as.factor(school_id) |      0 | school_id</v>
      </c>
      <c r="AA475" t="str">
        <f t="shared" si="66"/>
        <v>0.386</v>
      </c>
      <c r="AB475" t="str">
        <f t="shared" si="67"/>
        <v>0.041</v>
      </c>
      <c r="AC475" t="str">
        <f t="shared" si="68"/>
        <v>NA</v>
      </c>
      <c r="AD475" t="str">
        <f t="shared" si="69"/>
        <v>NA, NA</v>
      </c>
      <c r="AE475" t="str">
        <f t="shared" si="70"/>
        <v>0.386
(0.041)</v>
      </c>
      <c r="AF475" t="str">
        <f t="shared" si="71"/>
        <v>0.386
(0.041, NA)</v>
      </c>
    </row>
    <row r="476" spans="1:32">
      <c r="A476">
        <v>475</v>
      </c>
      <c r="B476">
        <v>1.22343934232832E-3</v>
      </c>
      <c r="C476">
        <v>1.2081113973208E-3</v>
      </c>
      <c r="D476">
        <v>3.5748386096563598</v>
      </c>
      <c r="E476">
        <v>79.817571222627095</v>
      </c>
      <c r="F476" s="17">
        <v>2.2744833657819501E-35</v>
      </c>
      <c r="G476">
        <v>130321</v>
      </c>
      <c r="H476">
        <v>130321</v>
      </c>
      <c r="I476">
        <v>130324</v>
      </c>
      <c r="J476" t="s">
        <v>246</v>
      </c>
      <c r="K476">
        <v>0.39877760102180398</v>
      </c>
      <c r="L476">
        <v>3.1470975536407202E-2</v>
      </c>
      <c r="M476" s="17">
        <v>8.5308847393541493E-37</v>
      </c>
      <c r="N476" t="s">
        <v>523</v>
      </c>
      <c r="O476" t="b">
        <v>0</v>
      </c>
      <c r="P476" t="s">
        <v>382</v>
      </c>
      <c r="Q476" t="s">
        <v>382</v>
      </c>
      <c r="R476" t="s">
        <v>382</v>
      </c>
      <c r="X476" t="str">
        <f t="shared" si="63"/>
        <v>grade4_all_grade_t8_ra_basic_planning</v>
      </c>
      <c r="Y476">
        <f t="shared" si="64"/>
        <v>130324</v>
      </c>
      <c r="Z476" t="str">
        <f t="shared" si="65"/>
        <v>planning ~ relative_age + I(relative_age^2) | 0 | 0 | school_id</v>
      </c>
      <c r="AA476" t="str">
        <f t="shared" si="66"/>
        <v>0.399</v>
      </c>
      <c r="AB476" t="str">
        <f t="shared" si="67"/>
        <v>0.031</v>
      </c>
      <c r="AC476" t="str">
        <f t="shared" si="68"/>
        <v>NA</v>
      </c>
      <c r="AD476" t="str">
        <f t="shared" si="69"/>
        <v>NA, NA</v>
      </c>
      <c r="AE476" t="str">
        <f t="shared" si="70"/>
        <v>0.399
(0.031)</v>
      </c>
      <c r="AF476" t="str">
        <f t="shared" si="71"/>
        <v>0.399
(0.031, NA)</v>
      </c>
    </row>
    <row r="477" spans="1:32">
      <c r="A477">
        <v>476</v>
      </c>
      <c r="B477">
        <v>1.0678920365124599E-3</v>
      </c>
      <c r="C477">
        <v>1.05288629657008E-3</v>
      </c>
      <c r="D477">
        <v>3.5356121042464199</v>
      </c>
      <c r="E477">
        <v>71.165570016128598</v>
      </c>
      <c r="F477" s="17">
        <v>1.2873424443988699E-31</v>
      </c>
      <c r="G477">
        <v>133140</v>
      </c>
      <c r="H477">
        <v>133140</v>
      </c>
      <c r="I477">
        <v>133143</v>
      </c>
      <c r="J477" t="s">
        <v>246</v>
      </c>
      <c r="K477">
        <v>0.37078214026249501</v>
      </c>
      <c r="L477">
        <v>3.0620728939098101E-2</v>
      </c>
      <c r="M477" s="17">
        <v>9.4801810632088094E-34</v>
      </c>
      <c r="N477" t="s">
        <v>524</v>
      </c>
      <c r="O477" t="b">
        <v>0</v>
      </c>
      <c r="P477" t="s">
        <v>382</v>
      </c>
      <c r="Q477" t="s">
        <v>382</v>
      </c>
      <c r="R477" t="s">
        <v>382</v>
      </c>
      <c r="X477" t="str">
        <f t="shared" si="63"/>
        <v>grade5_all_grade_t8_ra_basic_planning</v>
      </c>
      <c r="Y477">
        <f t="shared" si="64"/>
        <v>133143</v>
      </c>
      <c r="Z477" t="str">
        <f t="shared" si="65"/>
        <v>planning ~ relative_age + I(relative_age^2) | 0 | 0 | school_id</v>
      </c>
      <c r="AA477" t="str">
        <f t="shared" si="66"/>
        <v>0.371</v>
      </c>
      <c r="AB477" t="str">
        <f t="shared" si="67"/>
        <v>0.031</v>
      </c>
      <c r="AC477" t="str">
        <f t="shared" si="68"/>
        <v>NA</v>
      </c>
      <c r="AD477" t="str">
        <f t="shared" si="69"/>
        <v>NA, NA</v>
      </c>
      <c r="AE477" t="str">
        <f t="shared" si="70"/>
        <v>0.371
(0.031)</v>
      </c>
      <c r="AF477" t="str">
        <f t="shared" si="71"/>
        <v>0.371
(0.031, NA)</v>
      </c>
    </row>
    <row r="478" spans="1:32">
      <c r="A478">
        <v>477</v>
      </c>
      <c r="B478">
        <v>5.7878604096841797E-4</v>
      </c>
      <c r="C478">
        <v>5.6414486644773597E-4</v>
      </c>
      <c r="D478">
        <v>3.5328133079442798</v>
      </c>
      <c r="E478">
        <v>39.531394161666</v>
      </c>
      <c r="F478" s="17">
        <v>6.8659871915983199E-18</v>
      </c>
      <c r="G478">
        <v>136522</v>
      </c>
      <c r="H478">
        <v>136522</v>
      </c>
      <c r="I478">
        <v>136525</v>
      </c>
      <c r="J478" t="s">
        <v>246</v>
      </c>
      <c r="K478">
        <v>0.27236374907785499</v>
      </c>
      <c r="L478">
        <v>3.05383580336171E-2</v>
      </c>
      <c r="M478" s="17">
        <v>4.71612862890297E-19</v>
      </c>
      <c r="N478" t="s">
        <v>525</v>
      </c>
      <c r="O478" t="b">
        <v>0</v>
      </c>
      <c r="P478" t="s">
        <v>382</v>
      </c>
      <c r="Q478" t="s">
        <v>382</v>
      </c>
      <c r="R478" t="s">
        <v>382</v>
      </c>
      <c r="X478" t="str">
        <f t="shared" si="63"/>
        <v>grade6_all_grade_t8_ra_basic_planning</v>
      </c>
      <c r="Y478">
        <f t="shared" si="64"/>
        <v>136525</v>
      </c>
      <c r="Z478" t="str">
        <f t="shared" si="65"/>
        <v>planning ~ relative_age + I(relative_age^2) | 0 | 0 | school_id</v>
      </c>
      <c r="AA478" t="str">
        <f t="shared" si="66"/>
        <v>0.272</v>
      </c>
      <c r="AB478" t="str">
        <f t="shared" si="67"/>
        <v>0.031</v>
      </c>
      <c r="AC478" t="str">
        <f t="shared" si="68"/>
        <v>NA</v>
      </c>
      <c r="AD478" t="str">
        <f t="shared" si="69"/>
        <v>NA, NA</v>
      </c>
      <c r="AE478" t="str">
        <f t="shared" si="70"/>
        <v>0.272
(0.031)</v>
      </c>
      <c r="AF478" t="str">
        <f t="shared" si="71"/>
        <v>0.272
(0.031, NA)</v>
      </c>
    </row>
    <row r="479" spans="1:32">
      <c r="A479">
        <v>478</v>
      </c>
      <c r="B479">
        <v>4.6944334596754698E-4</v>
      </c>
      <c r="C479">
        <v>4.5424124470960802E-4</v>
      </c>
      <c r="D479">
        <v>3.3169224360568799</v>
      </c>
      <c r="E479">
        <v>30.880161762154898</v>
      </c>
      <c r="F479" s="17">
        <v>3.9089895655688399E-14</v>
      </c>
      <c r="G479">
        <v>131499</v>
      </c>
      <c r="H479">
        <v>131499</v>
      </c>
      <c r="I479">
        <v>131502</v>
      </c>
      <c r="J479" t="s">
        <v>246</v>
      </c>
      <c r="K479">
        <v>0.220035397379683</v>
      </c>
      <c r="L479">
        <v>3.1127095489513101E-2</v>
      </c>
      <c r="M479" s="17">
        <v>1.56127880428883E-12</v>
      </c>
      <c r="N479" t="s">
        <v>526</v>
      </c>
      <c r="O479" t="b">
        <v>0</v>
      </c>
      <c r="P479" t="s">
        <v>382</v>
      </c>
      <c r="Q479" t="s">
        <v>382</v>
      </c>
      <c r="R479" t="s">
        <v>382</v>
      </c>
      <c r="X479" t="str">
        <f t="shared" si="63"/>
        <v>grade7_all_grade_t8_ra_basic_planning</v>
      </c>
      <c r="Y479">
        <f t="shared" si="64"/>
        <v>131502</v>
      </c>
      <c r="Z479" t="str">
        <f t="shared" si="65"/>
        <v>planning ~ relative_age + I(relative_age^2) | 0 | 0 | school_id</v>
      </c>
      <c r="AA479" t="str">
        <f t="shared" si="66"/>
        <v>0.220</v>
      </c>
      <c r="AB479" t="str">
        <f t="shared" si="67"/>
        <v>0.031</v>
      </c>
      <c r="AC479" t="str">
        <f t="shared" si="68"/>
        <v>NA</v>
      </c>
      <c r="AD479" t="str">
        <f t="shared" si="69"/>
        <v>NA, NA</v>
      </c>
      <c r="AE479" t="str">
        <f t="shared" si="70"/>
        <v>0.220
(0.031)</v>
      </c>
      <c r="AF479" t="str">
        <f t="shared" si="71"/>
        <v>0.220
(0.031, NA)</v>
      </c>
    </row>
    <row r="480" spans="1:32">
      <c r="A480">
        <v>479</v>
      </c>
      <c r="B480">
        <v>2.6235995566703399E-4</v>
      </c>
      <c r="C480">
        <v>2.4742378511033398E-4</v>
      </c>
      <c r="D480">
        <v>3.4748218571335401</v>
      </c>
      <c r="E480">
        <v>17.565409732736001</v>
      </c>
      <c r="F480" s="17">
        <v>2.3574380157493702E-8</v>
      </c>
      <c r="G480">
        <v>133868</v>
      </c>
      <c r="H480">
        <v>133868</v>
      </c>
      <c r="I480">
        <v>133871</v>
      </c>
      <c r="J480" t="s">
        <v>246</v>
      </c>
      <c r="K480">
        <v>0.171300817118996</v>
      </c>
      <c r="L480">
        <v>3.14771475663412E-2</v>
      </c>
      <c r="M480" s="17">
        <v>5.2665190554329003E-8</v>
      </c>
      <c r="N480" t="s">
        <v>527</v>
      </c>
      <c r="O480" t="b">
        <v>0</v>
      </c>
      <c r="P480" t="s">
        <v>382</v>
      </c>
      <c r="Q480" t="s">
        <v>382</v>
      </c>
      <c r="R480" t="s">
        <v>382</v>
      </c>
      <c r="X480" t="str">
        <f t="shared" si="63"/>
        <v>grade8_all_grade_t8_ra_basic_planning</v>
      </c>
      <c r="Y480">
        <f t="shared" si="64"/>
        <v>133871</v>
      </c>
      <c r="Z480" t="str">
        <f t="shared" si="65"/>
        <v>planning ~ relative_age + I(relative_age^2) | 0 | 0 | school_id</v>
      </c>
      <c r="AA480" t="str">
        <f t="shared" si="66"/>
        <v>0.171</v>
      </c>
      <c r="AB480" t="str">
        <f t="shared" si="67"/>
        <v>0.031</v>
      </c>
      <c r="AC480" t="str">
        <f t="shared" si="68"/>
        <v>NA</v>
      </c>
      <c r="AD480" t="str">
        <f t="shared" si="69"/>
        <v>NA, NA</v>
      </c>
      <c r="AE480" t="str">
        <f t="shared" si="70"/>
        <v>0.171
(0.031)</v>
      </c>
      <c r="AF480" t="str">
        <f t="shared" si="71"/>
        <v>0.171
(0.031, NA)</v>
      </c>
    </row>
    <row r="481" spans="1:32">
      <c r="A481">
        <v>480</v>
      </c>
      <c r="B481">
        <v>4.08245149518192E-4</v>
      </c>
      <c r="C481">
        <v>3.93637641775135E-4</v>
      </c>
      <c r="D481">
        <v>3.40261814082612</v>
      </c>
      <c r="E481">
        <v>27.947625063902802</v>
      </c>
      <c r="F481" s="17">
        <v>7.3278830116406595E-13</v>
      </c>
      <c r="G481">
        <v>136860</v>
      </c>
      <c r="H481">
        <v>136860</v>
      </c>
      <c r="I481">
        <v>136863</v>
      </c>
      <c r="J481" t="s">
        <v>246</v>
      </c>
      <c r="K481">
        <v>0.21780431145808099</v>
      </c>
      <c r="L481">
        <v>2.8551066834712899E-2</v>
      </c>
      <c r="M481" s="17">
        <v>2.3733973707489901E-14</v>
      </c>
      <c r="N481" t="s">
        <v>528</v>
      </c>
      <c r="O481" t="b">
        <v>0</v>
      </c>
      <c r="P481" t="s">
        <v>382</v>
      </c>
      <c r="Q481" t="s">
        <v>382</v>
      </c>
      <c r="R481" t="s">
        <v>382</v>
      </c>
      <c r="X481" t="str">
        <f t="shared" si="63"/>
        <v>grade9_all_grade_t8_ra_basic_planning</v>
      </c>
      <c r="Y481">
        <f t="shared" si="64"/>
        <v>136863</v>
      </c>
      <c r="Z481" t="str">
        <f t="shared" si="65"/>
        <v>planning ~ relative_age + I(relative_age^2) | 0 | 0 | school_id</v>
      </c>
      <c r="AA481" t="str">
        <f t="shared" si="66"/>
        <v>0.218</v>
      </c>
      <c r="AB481" t="str">
        <f t="shared" si="67"/>
        <v>0.029</v>
      </c>
      <c r="AC481" t="str">
        <f t="shared" si="68"/>
        <v>NA</v>
      </c>
      <c r="AD481" t="str">
        <f t="shared" si="69"/>
        <v>NA, NA</v>
      </c>
      <c r="AE481" t="str">
        <f t="shared" si="70"/>
        <v>0.218
(0.029)</v>
      </c>
      <c r="AF481" t="str">
        <f t="shared" si="71"/>
        <v>0.218
(0.029, NA)</v>
      </c>
    </row>
    <row r="482" spans="1:32">
      <c r="A482">
        <v>481</v>
      </c>
      <c r="B482">
        <v>9.6650716256445703E-4</v>
      </c>
      <c r="C482">
        <v>9.4819508886334603E-4</v>
      </c>
      <c r="D482">
        <v>3.57287017389136</v>
      </c>
      <c r="E482">
        <v>52.779776793175699</v>
      </c>
      <c r="F482" s="17">
        <v>1.2277639437920299E-23</v>
      </c>
      <c r="G482">
        <v>109112</v>
      </c>
      <c r="H482">
        <v>109112</v>
      </c>
      <c r="I482">
        <v>109115</v>
      </c>
      <c r="J482" t="s">
        <v>246</v>
      </c>
      <c r="K482">
        <v>0.429953736554536</v>
      </c>
      <c r="L482">
        <v>4.17885291355026E-2</v>
      </c>
      <c r="M482" s="17">
        <v>7.9158300380092504E-25</v>
      </c>
      <c r="N482" t="s">
        <v>854</v>
      </c>
      <c r="O482" t="b">
        <v>0</v>
      </c>
      <c r="P482" t="s">
        <v>382</v>
      </c>
      <c r="Q482" t="s">
        <v>382</v>
      </c>
      <c r="R482" t="s">
        <v>382</v>
      </c>
      <c r="X482" t="str">
        <f t="shared" si="63"/>
        <v>grade4_not_apr_march_grade_t8_ra_basic_planning</v>
      </c>
      <c r="Y482">
        <f t="shared" si="64"/>
        <v>109115</v>
      </c>
      <c r="Z482" t="str">
        <f t="shared" si="65"/>
        <v>planning ~ relative_age + I(relative_age^2) | 0 | 0 | school_id</v>
      </c>
      <c r="AA482" t="str">
        <f t="shared" si="66"/>
        <v>0.430</v>
      </c>
      <c r="AB482" t="str">
        <f t="shared" si="67"/>
        <v>0.042</v>
      </c>
      <c r="AC482" t="str">
        <f t="shared" si="68"/>
        <v>NA</v>
      </c>
      <c r="AD482" t="str">
        <f t="shared" si="69"/>
        <v>NA, NA</v>
      </c>
      <c r="AE482" t="str">
        <f t="shared" si="70"/>
        <v>0.430
(0.042)</v>
      </c>
      <c r="AF482" t="str">
        <f t="shared" si="71"/>
        <v>0.430
(0.042, NA)</v>
      </c>
    </row>
    <row r="483" spans="1:32">
      <c r="A483">
        <v>482</v>
      </c>
      <c r="B483">
        <v>1.00910623071349E-3</v>
      </c>
      <c r="C483">
        <v>9.9115668585669802E-4</v>
      </c>
      <c r="D483">
        <v>3.5298951697777898</v>
      </c>
      <c r="E483">
        <v>56.219042809858998</v>
      </c>
      <c r="F483" s="17">
        <v>3.9509638202157601E-25</v>
      </c>
      <c r="G483">
        <v>111311</v>
      </c>
      <c r="H483">
        <v>111311</v>
      </c>
      <c r="I483">
        <v>111314</v>
      </c>
      <c r="J483" t="s">
        <v>246</v>
      </c>
      <c r="K483">
        <v>0.43109336776780899</v>
      </c>
      <c r="L483">
        <v>4.21152589784589E-2</v>
      </c>
      <c r="M483" s="17">
        <v>1.36721879378023E-24</v>
      </c>
      <c r="N483" t="s">
        <v>855</v>
      </c>
      <c r="O483" t="b">
        <v>0</v>
      </c>
      <c r="P483" t="s">
        <v>382</v>
      </c>
      <c r="Q483" t="s">
        <v>382</v>
      </c>
      <c r="R483" t="s">
        <v>382</v>
      </c>
      <c r="X483" t="str">
        <f t="shared" si="63"/>
        <v>grade5_not_apr_march_grade_t8_ra_basic_planning</v>
      </c>
      <c r="Y483">
        <f t="shared" si="64"/>
        <v>111314</v>
      </c>
      <c r="Z483" t="str">
        <f t="shared" si="65"/>
        <v>planning ~ relative_age + I(relative_age^2) | 0 | 0 | school_id</v>
      </c>
      <c r="AA483" t="str">
        <f t="shared" si="66"/>
        <v>0.431</v>
      </c>
      <c r="AB483" t="str">
        <f t="shared" si="67"/>
        <v>0.042</v>
      </c>
      <c r="AC483" t="str">
        <f t="shared" si="68"/>
        <v>NA</v>
      </c>
      <c r="AD483" t="str">
        <f t="shared" si="69"/>
        <v>NA, NA</v>
      </c>
      <c r="AE483" t="str">
        <f t="shared" si="70"/>
        <v>0.431
(0.042)</v>
      </c>
      <c r="AF483" t="str">
        <f t="shared" si="71"/>
        <v>0.431
(0.042, NA)</v>
      </c>
    </row>
    <row r="484" spans="1:32">
      <c r="A484">
        <v>483</v>
      </c>
      <c r="B484">
        <v>5.7709326333853803E-4</v>
      </c>
      <c r="C484">
        <v>5.5960952548828003E-4</v>
      </c>
      <c r="D484">
        <v>3.5280070083653898</v>
      </c>
      <c r="E484">
        <v>33.007430578047597</v>
      </c>
      <c r="F484" s="17">
        <v>4.6686587852825304E-15</v>
      </c>
      <c r="G484">
        <v>114326</v>
      </c>
      <c r="H484">
        <v>114326</v>
      </c>
      <c r="I484">
        <v>114329</v>
      </c>
      <c r="J484" t="s">
        <v>246</v>
      </c>
      <c r="K484">
        <v>0.32645427691909401</v>
      </c>
      <c r="L484">
        <v>4.1720655045950801E-2</v>
      </c>
      <c r="M484" s="17">
        <v>5.0861039773600001E-15</v>
      </c>
      <c r="N484" t="s">
        <v>856</v>
      </c>
      <c r="O484" t="b">
        <v>0</v>
      </c>
      <c r="P484" t="s">
        <v>382</v>
      </c>
      <c r="Q484" t="s">
        <v>382</v>
      </c>
      <c r="R484" t="s">
        <v>382</v>
      </c>
      <c r="X484" t="str">
        <f t="shared" si="63"/>
        <v>grade6_not_apr_march_grade_t8_ra_basic_planning</v>
      </c>
      <c r="Y484">
        <f t="shared" si="64"/>
        <v>114329</v>
      </c>
      <c r="Z484" t="str">
        <f t="shared" si="65"/>
        <v>planning ~ relative_age + I(relative_age^2) | 0 | 0 | school_id</v>
      </c>
      <c r="AA484" t="str">
        <f t="shared" si="66"/>
        <v>0.326</v>
      </c>
      <c r="AB484" t="str">
        <f t="shared" si="67"/>
        <v>0.042</v>
      </c>
      <c r="AC484" t="str">
        <f t="shared" si="68"/>
        <v>NA</v>
      </c>
      <c r="AD484" t="str">
        <f t="shared" si="69"/>
        <v>NA, NA</v>
      </c>
      <c r="AE484" t="str">
        <f t="shared" si="70"/>
        <v>0.326
(0.042)</v>
      </c>
      <c r="AF484" t="str">
        <f t="shared" si="71"/>
        <v>0.326
(0.042, NA)</v>
      </c>
    </row>
    <row r="485" spans="1:32">
      <c r="A485">
        <v>484</v>
      </c>
      <c r="B485">
        <v>3.7577934086414899E-4</v>
      </c>
      <c r="C485">
        <v>3.5763371795105602E-4</v>
      </c>
      <c r="D485">
        <v>3.3135343642520598</v>
      </c>
      <c r="E485">
        <v>20.709090157114201</v>
      </c>
      <c r="F485" s="17">
        <v>1.0182313905218301E-9</v>
      </c>
      <c r="G485">
        <v>110178</v>
      </c>
      <c r="H485">
        <v>110178</v>
      </c>
      <c r="I485">
        <v>110181</v>
      </c>
      <c r="J485" t="s">
        <v>246</v>
      </c>
      <c r="K485">
        <v>0.238816840849016</v>
      </c>
      <c r="L485">
        <v>3.9060539110697498E-2</v>
      </c>
      <c r="M485" s="17">
        <v>9.7153314474216191E-10</v>
      </c>
      <c r="N485" t="s">
        <v>857</v>
      </c>
      <c r="O485" t="b">
        <v>0</v>
      </c>
      <c r="P485" t="s">
        <v>382</v>
      </c>
      <c r="Q485" t="s">
        <v>382</v>
      </c>
      <c r="R485" t="s">
        <v>382</v>
      </c>
      <c r="X485" t="str">
        <f t="shared" si="63"/>
        <v>grade7_not_apr_march_grade_t8_ra_basic_planning</v>
      </c>
      <c r="Y485">
        <f t="shared" si="64"/>
        <v>110181</v>
      </c>
      <c r="Z485" t="str">
        <f t="shared" si="65"/>
        <v>planning ~ relative_age + I(relative_age^2) | 0 | 0 | school_id</v>
      </c>
      <c r="AA485" t="str">
        <f t="shared" si="66"/>
        <v>0.239</v>
      </c>
      <c r="AB485" t="str">
        <f t="shared" si="67"/>
        <v>0.039</v>
      </c>
      <c r="AC485" t="str">
        <f t="shared" si="68"/>
        <v>NA</v>
      </c>
      <c r="AD485" t="str">
        <f t="shared" si="69"/>
        <v>NA, NA</v>
      </c>
      <c r="AE485" t="str">
        <f t="shared" si="70"/>
        <v>0.239
(0.039)</v>
      </c>
      <c r="AF485" t="str">
        <f t="shared" si="71"/>
        <v>0.239
(0.039, NA)</v>
      </c>
    </row>
    <row r="486" spans="1:32">
      <c r="A486">
        <v>485</v>
      </c>
      <c r="B486">
        <v>3.2767932447202303E-4</v>
      </c>
      <c r="C486">
        <v>3.0988744519966398E-4</v>
      </c>
      <c r="D486">
        <v>3.4745415492735701</v>
      </c>
      <c r="E486">
        <v>18.4173531899614</v>
      </c>
      <c r="F486" s="17">
        <v>1.00636555111187E-8</v>
      </c>
      <c r="G486">
        <v>112374</v>
      </c>
      <c r="H486">
        <v>112374</v>
      </c>
      <c r="I486">
        <v>112377</v>
      </c>
      <c r="J486" t="s">
        <v>246</v>
      </c>
      <c r="K486">
        <v>0.22709358574808999</v>
      </c>
      <c r="L486">
        <v>3.9603381814332102E-2</v>
      </c>
      <c r="M486" s="17">
        <v>9.7975511595592808E-9</v>
      </c>
      <c r="N486" t="s">
        <v>858</v>
      </c>
      <c r="O486" t="b">
        <v>0</v>
      </c>
      <c r="P486" t="s">
        <v>382</v>
      </c>
      <c r="Q486" t="s">
        <v>382</v>
      </c>
      <c r="R486" t="s">
        <v>382</v>
      </c>
      <c r="X486" t="str">
        <f t="shared" si="63"/>
        <v>grade8_not_apr_march_grade_t8_ra_basic_planning</v>
      </c>
      <c r="Y486">
        <f t="shared" si="64"/>
        <v>112377</v>
      </c>
      <c r="Z486" t="str">
        <f t="shared" si="65"/>
        <v>planning ~ relative_age + I(relative_age^2) | 0 | 0 | school_id</v>
      </c>
      <c r="AA486" t="str">
        <f t="shared" si="66"/>
        <v>0.227</v>
      </c>
      <c r="AB486" t="str">
        <f t="shared" si="67"/>
        <v>0.040</v>
      </c>
      <c r="AC486" t="str">
        <f t="shared" si="68"/>
        <v>NA</v>
      </c>
      <c r="AD486" t="str">
        <f t="shared" si="69"/>
        <v>NA, NA</v>
      </c>
      <c r="AE486" t="str">
        <f t="shared" si="70"/>
        <v>0.227
(0.040)</v>
      </c>
      <c r="AF486" t="str">
        <f t="shared" si="71"/>
        <v>0.227
(0.040, NA)</v>
      </c>
    </row>
    <row r="487" spans="1:32">
      <c r="A487">
        <v>486</v>
      </c>
      <c r="B487">
        <v>3.70737580671423E-4</v>
      </c>
      <c r="C487">
        <v>3.5333941055137901E-4</v>
      </c>
      <c r="D487">
        <v>3.40386113223594</v>
      </c>
      <c r="E487">
        <v>21.308998481600899</v>
      </c>
      <c r="F487" s="17">
        <v>5.5890144171514598E-10</v>
      </c>
      <c r="G487">
        <v>114912</v>
      </c>
      <c r="H487">
        <v>114912</v>
      </c>
      <c r="I487">
        <v>114915</v>
      </c>
      <c r="J487" t="s">
        <v>246</v>
      </c>
      <c r="K487">
        <v>0.24398925082956899</v>
      </c>
      <c r="L487">
        <v>3.8335342387151299E-2</v>
      </c>
      <c r="M487" s="17">
        <v>1.9579497448072099E-10</v>
      </c>
      <c r="N487" t="s">
        <v>859</v>
      </c>
      <c r="O487" t="b">
        <v>0</v>
      </c>
      <c r="P487" t="s">
        <v>382</v>
      </c>
      <c r="Q487" t="s">
        <v>382</v>
      </c>
      <c r="R487" t="s">
        <v>382</v>
      </c>
      <c r="X487" t="str">
        <f t="shared" si="63"/>
        <v>grade9_not_apr_march_grade_t8_ra_basic_planning</v>
      </c>
      <c r="Y487">
        <f t="shared" si="64"/>
        <v>114915</v>
      </c>
      <c r="Z487" t="str">
        <f t="shared" si="65"/>
        <v>planning ~ relative_age + I(relative_age^2) | 0 | 0 | school_id</v>
      </c>
      <c r="AA487" t="str">
        <f t="shared" si="66"/>
        <v>0.244</v>
      </c>
      <c r="AB487" t="str">
        <f t="shared" si="67"/>
        <v>0.038</v>
      </c>
      <c r="AC487" t="str">
        <f t="shared" si="68"/>
        <v>NA</v>
      </c>
      <c r="AD487" t="str">
        <f t="shared" si="69"/>
        <v>NA, NA</v>
      </c>
      <c r="AE487" t="str">
        <f t="shared" si="70"/>
        <v>0.244
(0.038)</v>
      </c>
      <c r="AF487" t="str">
        <f t="shared" si="71"/>
        <v>0.244
(0.038, NA)</v>
      </c>
    </row>
    <row r="488" spans="1:32">
      <c r="A488">
        <v>487</v>
      </c>
      <c r="B488">
        <v>3.9287644686374502E-2</v>
      </c>
      <c r="C488">
        <v>3.3887438803526702E-2</v>
      </c>
      <c r="D488">
        <v>3.51440756585089</v>
      </c>
      <c r="E488">
        <v>7.2752123786910197</v>
      </c>
      <c r="F488">
        <v>0</v>
      </c>
      <c r="G488">
        <v>128268</v>
      </c>
      <c r="H488">
        <v>128268</v>
      </c>
      <c r="I488">
        <v>128990</v>
      </c>
      <c r="J488" t="s">
        <v>252</v>
      </c>
      <c r="K488">
        <v>0.36988123087793101</v>
      </c>
      <c r="L488">
        <v>3.1068288423227602E-2</v>
      </c>
      <c r="M488" s="17">
        <v>1.1089457733466301E-32</v>
      </c>
      <c r="N488" t="s">
        <v>529</v>
      </c>
      <c r="O488" t="b">
        <v>0</v>
      </c>
      <c r="P488" t="s">
        <v>382</v>
      </c>
      <c r="Q488" t="s">
        <v>382</v>
      </c>
      <c r="R488" t="s">
        <v>382</v>
      </c>
      <c r="X488" t="str">
        <f t="shared" si="63"/>
        <v>grade4_all_grade_t8_ra_cont_planning</v>
      </c>
      <c r="Y488">
        <f t="shared" si="64"/>
        <v>128990</v>
      </c>
      <c r="Z488" t="str">
        <f t="shared" si="65"/>
        <v>planning ~ relative_age + I(relative_age^2) + as.factor(sex) +      as.factor(book) + as.factor(year) | as.factor(school_id) |      0 | school_id</v>
      </c>
      <c r="AA488" t="str">
        <f t="shared" si="66"/>
        <v>0.370</v>
      </c>
      <c r="AB488" t="str">
        <f t="shared" si="67"/>
        <v>0.031</v>
      </c>
      <c r="AC488" t="str">
        <f t="shared" si="68"/>
        <v>NA</v>
      </c>
      <c r="AD488" t="str">
        <f t="shared" si="69"/>
        <v>NA, NA</v>
      </c>
      <c r="AE488" t="str">
        <f t="shared" si="70"/>
        <v>0.370
(0.031)</v>
      </c>
      <c r="AF488" t="str">
        <f t="shared" si="71"/>
        <v>0.370
(0.031, NA)</v>
      </c>
    </row>
    <row r="489" spans="1:32">
      <c r="A489">
        <v>488</v>
      </c>
      <c r="B489">
        <v>5.0498106117367797E-2</v>
      </c>
      <c r="C489">
        <v>4.5302345517351503E-2</v>
      </c>
      <c r="D489">
        <v>3.45457229025107</v>
      </c>
      <c r="E489">
        <v>9.7190979348067295</v>
      </c>
      <c r="F489">
        <v>0</v>
      </c>
      <c r="G489">
        <v>132125</v>
      </c>
      <c r="H489">
        <v>132125</v>
      </c>
      <c r="I489">
        <v>132849</v>
      </c>
      <c r="J489" t="s">
        <v>252</v>
      </c>
      <c r="K489">
        <v>0.35554740190411099</v>
      </c>
      <c r="L489">
        <v>3.0336753210233599E-2</v>
      </c>
      <c r="M489" s="17">
        <v>1.00646371665107E-31</v>
      </c>
      <c r="N489" t="s">
        <v>530</v>
      </c>
      <c r="O489" t="b">
        <v>0</v>
      </c>
      <c r="P489" t="s">
        <v>382</v>
      </c>
      <c r="Q489" t="s">
        <v>382</v>
      </c>
      <c r="R489" t="s">
        <v>382</v>
      </c>
      <c r="X489" t="str">
        <f t="shared" si="63"/>
        <v>grade5_all_grade_t8_ra_cont_planning</v>
      </c>
      <c r="Y489">
        <f t="shared" si="64"/>
        <v>132849</v>
      </c>
      <c r="Z489" t="str">
        <f t="shared" si="65"/>
        <v>planning ~ relative_age + I(relative_age^2) + as.factor(sex) +      as.factor(book) + as.factor(year) | as.factor(school_id) |      0 | school_id</v>
      </c>
      <c r="AA489" t="str">
        <f t="shared" si="66"/>
        <v>0.356</v>
      </c>
      <c r="AB489" t="str">
        <f t="shared" si="67"/>
        <v>0.030</v>
      </c>
      <c r="AC489" t="str">
        <f t="shared" si="68"/>
        <v>NA</v>
      </c>
      <c r="AD489" t="str">
        <f t="shared" si="69"/>
        <v>NA, NA</v>
      </c>
      <c r="AE489" t="str">
        <f t="shared" si="70"/>
        <v>0.356
(0.030)</v>
      </c>
      <c r="AF489" t="str">
        <f t="shared" si="71"/>
        <v>0.356
(0.030, NA)</v>
      </c>
    </row>
    <row r="490" spans="1:32">
      <c r="A490">
        <v>489</v>
      </c>
      <c r="B490">
        <v>6.0230852396746699E-2</v>
      </c>
      <c r="C490">
        <v>5.5213316922865199E-2</v>
      </c>
      <c r="D490">
        <v>3.4344958238763601</v>
      </c>
      <c r="E490">
        <v>12.004071064424901</v>
      </c>
      <c r="F490">
        <v>0</v>
      </c>
      <c r="G490">
        <v>135603</v>
      </c>
      <c r="H490">
        <v>135603</v>
      </c>
      <c r="I490">
        <v>136328</v>
      </c>
      <c r="J490" t="s">
        <v>252</v>
      </c>
      <c r="K490">
        <v>0.271207106788657</v>
      </c>
      <c r="L490">
        <v>2.9935632029800201E-2</v>
      </c>
      <c r="M490" s="17">
        <v>1.3083942464545201E-19</v>
      </c>
      <c r="N490" t="s">
        <v>531</v>
      </c>
      <c r="O490" t="b">
        <v>0</v>
      </c>
      <c r="P490" t="s">
        <v>382</v>
      </c>
      <c r="Q490" t="s">
        <v>382</v>
      </c>
      <c r="R490" t="s">
        <v>382</v>
      </c>
      <c r="X490" t="str">
        <f t="shared" si="63"/>
        <v>grade6_all_grade_t8_ra_cont_planning</v>
      </c>
      <c r="Y490">
        <f t="shared" si="64"/>
        <v>136328</v>
      </c>
      <c r="Z490" t="str">
        <f t="shared" si="65"/>
        <v>planning ~ relative_age + I(relative_age^2) + as.factor(sex) +      as.factor(book) + as.factor(year) | as.factor(school_id) |      0 | school_id</v>
      </c>
      <c r="AA490" t="str">
        <f t="shared" si="66"/>
        <v>0.271</v>
      </c>
      <c r="AB490" t="str">
        <f t="shared" si="67"/>
        <v>0.030</v>
      </c>
      <c r="AC490" t="str">
        <f t="shared" si="68"/>
        <v>NA</v>
      </c>
      <c r="AD490" t="str">
        <f t="shared" si="69"/>
        <v>NA, NA</v>
      </c>
      <c r="AE490" t="str">
        <f t="shared" si="70"/>
        <v>0.271
(0.030)</v>
      </c>
      <c r="AF490" t="str">
        <f t="shared" si="71"/>
        <v>0.271
(0.030, NA)</v>
      </c>
    </row>
    <row r="491" spans="1:32">
      <c r="A491">
        <v>490</v>
      </c>
      <c r="B491">
        <v>4.9577320514563497E-2</v>
      </c>
      <c r="C491">
        <v>4.6892941071585099E-2</v>
      </c>
      <c r="D491">
        <v>3.2388958961777101</v>
      </c>
      <c r="E491">
        <v>18.468819914503701</v>
      </c>
      <c r="F491">
        <v>0</v>
      </c>
      <c r="G491">
        <v>131001</v>
      </c>
      <c r="H491">
        <v>131001</v>
      </c>
      <c r="I491">
        <v>131372</v>
      </c>
      <c r="J491" t="s">
        <v>252</v>
      </c>
      <c r="K491">
        <v>0.21327258144295699</v>
      </c>
      <c r="L491">
        <v>3.0596526112967801E-2</v>
      </c>
      <c r="M491" s="17">
        <v>3.1585349297934102E-12</v>
      </c>
      <c r="N491" t="s">
        <v>532</v>
      </c>
      <c r="O491" t="b">
        <v>0</v>
      </c>
      <c r="P491" t="s">
        <v>382</v>
      </c>
      <c r="Q491" t="s">
        <v>382</v>
      </c>
      <c r="R491" t="s">
        <v>382</v>
      </c>
      <c r="X491" t="str">
        <f t="shared" si="63"/>
        <v>grade7_all_grade_t8_ra_cont_planning</v>
      </c>
      <c r="Y491">
        <f t="shared" si="64"/>
        <v>131372</v>
      </c>
      <c r="Z491" t="str">
        <f t="shared" si="65"/>
        <v>planning ~ relative_age + I(relative_age^2) + as.factor(sex) +      as.factor(book) + as.factor(year) | as.factor(school_id) |      0 | school_id</v>
      </c>
      <c r="AA491" t="str">
        <f t="shared" si="66"/>
        <v>0.213</v>
      </c>
      <c r="AB491" t="str">
        <f t="shared" si="67"/>
        <v>0.031</v>
      </c>
      <c r="AC491" t="str">
        <f t="shared" si="68"/>
        <v>NA</v>
      </c>
      <c r="AD491" t="str">
        <f t="shared" si="69"/>
        <v>NA, NA</v>
      </c>
      <c r="AE491" t="str">
        <f t="shared" si="70"/>
        <v>0.213
(0.031)</v>
      </c>
      <c r="AF491" t="str">
        <f t="shared" si="71"/>
        <v>0.213
(0.031, NA)</v>
      </c>
    </row>
    <row r="492" spans="1:32">
      <c r="A492">
        <v>491</v>
      </c>
      <c r="B492">
        <v>3.7541012066315098E-2</v>
      </c>
      <c r="C492">
        <v>3.4868157004952501E-2</v>
      </c>
      <c r="D492">
        <v>3.4125162150000699</v>
      </c>
      <c r="E492">
        <v>14.0452853613307</v>
      </c>
      <c r="F492">
        <v>0</v>
      </c>
      <c r="G492">
        <v>133232</v>
      </c>
      <c r="H492">
        <v>133232</v>
      </c>
      <c r="I492">
        <v>133603</v>
      </c>
      <c r="J492" t="s">
        <v>252</v>
      </c>
      <c r="K492">
        <v>0.177022432322506</v>
      </c>
      <c r="L492">
        <v>3.0891417936578E-2</v>
      </c>
      <c r="M492" s="17">
        <v>1.0015104710808001E-8</v>
      </c>
      <c r="N492" t="s">
        <v>533</v>
      </c>
      <c r="O492" t="b">
        <v>0</v>
      </c>
      <c r="P492" t="s">
        <v>382</v>
      </c>
      <c r="Q492" t="s">
        <v>382</v>
      </c>
      <c r="R492" t="s">
        <v>382</v>
      </c>
      <c r="X492" t="str">
        <f t="shared" si="63"/>
        <v>grade8_all_grade_t8_ra_cont_planning</v>
      </c>
      <c r="Y492">
        <f t="shared" si="64"/>
        <v>133603</v>
      </c>
      <c r="Z492" t="str">
        <f t="shared" si="65"/>
        <v>planning ~ relative_age + I(relative_age^2) + as.factor(sex) +      as.factor(book) + as.factor(year) | as.factor(school_id) |      0 | school_id</v>
      </c>
      <c r="AA492" t="str">
        <f t="shared" si="66"/>
        <v>0.177</v>
      </c>
      <c r="AB492" t="str">
        <f t="shared" si="67"/>
        <v>0.031</v>
      </c>
      <c r="AC492" t="str">
        <f t="shared" si="68"/>
        <v>NA</v>
      </c>
      <c r="AD492" t="str">
        <f t="shared" si="69"/>
        <v>NA, NA</v>
      </c>
      <c r="AE492" t="str">
        <f t="shared" si="70"/>
        <v>0.177
(0.031)</v>
      </c>
      <c r="AF492" t="str">
        <f t="shared" si="71"/>
        <v>0.177
(0.031, NA)</v>
      </c>
    </row>
    <row r="493" spans="1:32">
      <c r="A493">
        <v>492</v>
      </c>
      <c r="B493">
        <v>3.3754690106423998E-2</v>
      </c>
      <c r="C493">
        <v>3.1147753927176301E-2</v>
      </c>
      <c r="D493">
        <v>3.34962812083233</v>
      </c>
      <c r="E493">
        <v>12.948030862867499</v>
      </c>
      <c r="F493">
        <v>0</v>
      </c>
      <c r="G493">
        <v>136397</v>
      </c>
      <c r="H493">
        <v>136397</v>
      </c>
      <c r="I493">
        <v>136766</v>
      </c>
      <c r="J493" t="s">
        <v>252</v>
      </c>
      <c r="K493">
        <v>0.21791270960887299</v>
      </c>
      <c r="L493">
        <v>2.7928048318113501E-2</v>
      </c>
      <c r="M493" s="17">
        <v>6.0621825188957799E-15</v>
      </c>
      <c r="N493" t="s">
        <v>534</v>
      </c>
      <c r="O493" t="b">
        <v>0</v>
      </c>
      <c r="P493" t="s">
        <v>382</v>
      </c>
      <c r="Q493" t="s">
        <v>382</v>
      </c>
      <c r="R493" t="s">
        <v>382</v>
      </c>
      <c r="X493" t="str">
        <f t="shared" si="63"/>
        <v>grade9_all_grade_t8_ra_cont_planning</v>
      </c>
      <c r="Y493">
        <f t="shared" si="64"/>
        <v>136766</v>
      </c>
      <c r="Z493" t="str">
        <f t="shared" si="65"/>
        <v>planning ~ relative_age + I(relative_age^2) + as.factor(sex) +      as.factor(book) + as.factor(year) | as.factor(school_id) |      0 | school_id</v>
      </c>
      <c r="AA493" t="str">
        <f t="shared" si="66"/>
        <v>0.218</v>
      </c>
      <c r="AB493" t="str">
        <f t="shared" si="67"/>
        <v>0.028</v>
      </c>
      <c r="AC493" t="str">
        <f t="shared" si="68"/>
        <v>NA</v>
      </c>
      <c r="AD493" t="str">
        <f t="shared" si="69"/>
        <v>NA, NA</v>
      </c>
      <c r="AE493" t="str">
        <f t="shared" si="70"/>
        <v>0.218
(0.028)</v>
      </c>
      <c r="AF493" t="str">
        <f t="shared" si="71"/>
        <v>0.218
(0.028, NA)</v>
      </c>
    </row>
    <row r="494" spans="1:32">
      <c r="A494">
        <v>493</v>
      </c>
      <c r="B494">
        <v>4.0132704895343103E-2</v>
      </c>
      <c r="C494">
        <v>3.3683138059340298E-2</v>
      </c>
      <c r="D494">
        <v>3.5128357104208199</v>
      </c>
      <c r="E494">
        <v>6.2225426785739204</v>
      </c>
      <c r="F494">
        <v>0</v>
      </c>
      <c r="G494">
        <v>107304</v>
      </c>
      <c r="H494">
        <v>107304</v>
      </c>
      <c r="I494">
        <v>108026</v>
      </c>
      <c r="J494" t="s">
        <v>252</v>
      </c>
      <c r="K494">
        <v>0.39838166925060797</v>
      </c>
      <c r="L494">
        <v>4.1491059236480402E-2</v>
      </c>
      <c r="M494" s="17">
        <v>7.8692390044068498E-22</v>
      </c>
      <c r="N494" t="s">
        <v>860</v>
      </c>
      <c r="O494" t="b">
        <v>0</v>
      </c>
      <c r="P494" t="s">
        <v>382</v>
      </c>
      <c r="Q494" t="s">
        <v>382</v>
      </c>
      <c r="R494" t="s">
        <v>382</v>
      </c>
      <c r="X494" t="str">
        <f t="shared" si="63"/>
        <v>grade4_not_apr_march_grade_t8_ra_cont_planning</v>
      </c>
      <c r="Y494">
        <f t="shared" si="64"/>
        <v>108026</v>
      </c>
      <c r="Z494" t="str">
        <f t="shared" si="65"/>
        <v>planning ~ relative_age + I(relative_age^2) + as.factor(sex) +      as.factor(book) + as.factor(year) | as.factor(school_id) |      0 | school_id</v>
      </c>
      <c r="AA494" t="str">
        <f t="shared" si="66"/>
        <v>0.398</v>
      </c>
      <c r="AB494" t="str">
        <f t="shared" si="67"/>
        <v>0.041</v>
      </c>
      <c r="AC494" t="str">
        <f t="shared" si="68"/>
        <v>NA</v>
      </c>
      <c r="AD494" t="str">
        <f t="shared" si="69"/>
        <v>NA, NA</v>
      </c>
      <c r="AE494" t="str">
        <f t="shared" si="70"/>
        <v>0.398
(0.041)</v>
      </c>
      <c r="AF494" t="str">
        <f t="shared" si="71"/>
        <v>0.398
(0.041, NA)</v>
      </c>
    </row>
    <row r="495" spans="1:32">
      <c r="A495">
        <v>494</v>
      </c>
      <c r="B495">
        <v>5.1789211680611E-2</v>
      </c>
      <c r="C495">
        <v>4.5576816911507202E-2</v>
      </c>
      <c r="D495">
        <v>3.4483657838625899</v>
      </c>
      <c r="E495">
        <v>8.3364328259006601</v>
      </c>
      <c r="F495">
        <v>0</v>
      </c>
      <c r="G495">
        <v>110353</v>
      </c>
      <c r="H495">
        <v>110353</v>
      </c>
      <c r="I495">
        <v>111077</v>
      </c>
      <c r="J495" t="s">
        <v>252</v>
      </c>
      <c r="K495">
        <v>0.40398359477410001</v>
      </c>
      <c r="L495">
        <v>4.1594040375967499E-2</v>
      </c>
      <c r="M495" s="17">
        <v>2.6662066068212701E-22</v>
      </c>
      <c r="N495" t="s">
        <v>861</v>
      </c>
      <c r="O495" t="b">
        <v>0</v>
      </c>
      <c r="P495" t="s">
        <v>382</v>
      </c>
      <c r="Q495" t="s">
        <v>382</v>
      </c>
      <c r="R495" t="s">
        <v>382</v>
      </c>
      <c r="X495" t="str">
        <f t="shared" si="63"/>
        <v>grade5_not_apr_march_grade_t8_ra_cont_planning</v>
      </c>
      <c r="Y495">
        <f t="shared" si="64"/>
        <v>111077</v>
      </c>
      <c r="Z495" t="str">
        <f t="shared" si="65"/>
        <v>planning ~ relative_age + I(relative_age^2) + as.factor(sex) +      as.factor(book) + as.factor(year) | as.factor(school_id) |      0 | school_id</v>
      </c>
      <c r="AA495" t="str">
        <f t="shared" si="66"/>
        <v>0.404</v>
      </c>
      <c r="AB495" t="str">
        <f t="shared" si="67"/>
        <v>0.042</v>
      </c>
      <c r="AC495" t="str">
        <f t="shared" si="68"/>
        <v>NA</v>
      </c>
      <c r="AD495" t="str">
        <f t="shared" si="69"/>
        <v>NA, NA</v>
      </c>
      <c r="AE495" t="str">
        <f t="shared" si="70"/>
        <v>0.404
(0.042)</v>
      </c>
      <c r="AF495" t="str">
        <f t="shared" si="71"/>
        <v>0.404
(0.042, NA)</v>
      </c>
    </row>
    <row r="496" spans="1:32">
      <c r="A496">
        <v>495</v>
      </c>
      <c r="B496">
        <v>6.0980975048758497E-2</v>
      </c>
      <c r="C496">
        <v>5.4987624077579601E-2</v>
      </c>
      <c r="D496">
        <v>3.43007262276033</v>
      </c>
      <c r="E496">
        <v>10.1747712326555</v>
      </c>
      <c r="F496">
        <v>0</v>
      </c>
      <c r="G496">
        <v>113434</v>
      </c>
      <c r="H496">
        <v>113434</v>
      </c>
      <c r="I496">
        <v>114159</v>
      </c>
      <c r="J496" t="s">
        <v>252</v>
      </c>
      <c r="K496">
        <v>0.31947849174513498</v>
      </c>
      <c r="L496">
        <v>4.0888523785698697E-2</v>
      </c>
      <c r="M496" s="17">
        <v>5.5664501106537601E-15</v>
      </c>
      <c r="N496" t="s">
        <v>862</v>
      </c>
      <c r="O496" t="b">
        <v>0</v>
      </c>
      <c r="P496" t="s">
        <v>382</v>
      </c>
      <c r="Q496" t="s">
        <v>382</v>
      </c>
      <c r="R496" t="s">
        <v>382</v>
      </c>
      <c r="X496" t="str">
        <f t="shared" si="63"/>
        <v>grade6_not_apr_march_grade_t8_ra_cont_planning</v>
      </c>
      <c r="Y496">
        <f t="shared" si="64"/>
        <v>114159</v>
      </c>
      <c r="Z496" t="str">
        <f t="shared" si="65"/>
        <v>planning ~ relative_age + I(relative_age^2) + as.factor(sex) +      as.factor(book) + as.factor(year) | as.factor(school_id) |      0 | school_id</v>
      </c>
      <c r="AA496" t="str">
        <f t="shared" si="66"/>
        <v>0.319</v>
      </c>
      <c r="AB496" t="str">
        <f t="shared" si="67"/>
        <v>0.041</v>
      </c>
      <c r="AC496" t="str">
        <f t="shared" si="68"/>
        <v>NA</v>
      </c>
      <c r="AD496" t="str">
        <f t="shared" si="69"/>
        <v>NA, NA</v>
      </c>
      <c r="AE496" t="str">
        <f t="shared" si="70"/>
        <v>0.319
(0.041)</v>
      </c>
      <c r="AF496" t="str">
        <f t="shared" si="71"/>
        <v>0.319
(0.041, NA)</v>
      </c>
    </row>
    <row r="497" spans="1:32">
      <c r="A497">
        <v>496</v>
      </c>
      <c r="B497">
        <v>4.99378807906109E-2</v>
      </c>
      <c r="C497">
        <v>4.6733419596172797E-2</v>
      </c>
      <c r="D497">
        <v>3.23560669014608</v>
      </c>
      <c r="E497">
        <v>15.583861922649101</v>
      </c>
      <c r="F497">
        <v>0</v>
      </c>
      <c r="G497">
        <v>109698</v>
      </c>
      <c r="H497">
        <v>109698</v>
      </c>
      <c r="I497">
        <v>110069</v>
      </c>
      <c r="J497" t="s">
        <v>252</v>
      </c>
      <c r="K497">
        <v>0.225981594413452</v>
      </c>
      <c r="L497">
        <v>3.8543867500336497E-2</v>
      </c>
      <c r="M497" s="17">
        <v>4.5465644289410001E-9</v>
      </c>
      <c r="N497" t="s">
        <v>863</v>
      </c>
      <c r="O497" t="b">
        <v>0</v>
      </c>
      <c r="P497" t="s">
        <v>382</v>
      </c>
      <c r="Q497" t="s">
        <v>382</v>
      </c>
      <c r="R497" t="s">
        <v>382</v>
      </c>
      <c r="X497" t="str">
        <f t="shared" si="63"/>
        <v>grade7_not_apr_march_grade_t8_ra_cont_planning</v>
      </c>
      <c r="Y497">
        <f t="shared" si="64"/>
        <v>110069</v>
      </c>
      <c r="Z497" t="str">
        <f t="shared" si="65"/>
        <v>planning ~ relative_age + I(relative_age^2) + as.factor(sex) +      as.factor(book) + as.factor(year) | as.factor(school_id) |      0 | school_id</v>
      </c>
      <c r="AA497" t="str">
        <f t="shared" si="66"/>
        <v>0.226</v>
      </c>
      <c r="AB497" t="str">
        <f t="shared" si="67"/>
        <v>0.039</v>
      </c>
      <c r="AC497" t="str">
        <f t="shared" si="68"/>
        <v>NA</v>
      </c>
      <c r="AD497" t="str">
        <f t="shared" si="69"/>
        <v>NA, NA</v>
      </c>
      <c r="AE497" t="str">
        <f t="shared" si="70"/>
        <v>0.226
(0.039)</v>
      </c>
      <c r="AF497" t="str">
        <f t="shared" si="71"/>
        <v>0.226
(0.039, NA)</v>
      </c>
    </row>
    <row r="498" spans="1:32">
      <c r="A498">
        <v>497</v>
      </c>
      <c r="B498">
        <v>3.8262512154956997E-2</v>
      </c>
      <c r="C498">
        <v>3.5079346812189202E-2</v>
      </c>
      <c r="D498">
        <v>3.4119493030755299</v>
      </c>
      <c r="E498">
        <v>12.0202716588035</v>
      </c>
      <c r="F498">
        <v>0</v>
      </c>
      <c r="G498">
        <v>111789</v>
      </c>
      <c r="H498">
        <v>111789</v>
      </c>
      <c r="I498">
        <v>112160</v>
      </c>
      <c r="J498" t="s">
        <v>252</v>
      </c>
      <c r="K498">
        <v>0.22294595615027399</v>
      </c>
      <c r="L498">
        <v>3.9342810760518203E-2</v>
      </c>
      <c r="M498" s="17">
        <v>1.45529639773047E-8</v>
      </c>
      <c r="N498" t="s">
        <v>864</v>
      </c>
      <c r="O498" t="b">
        <v>0</v>
      </c>
      <c r="P498" t="s">
        <v>382</v>
      </c>
      <c r="Q498" t="s">
        <v>382</v>
      </c>
      <c r="R498" t="s">
        <v>382</v>
      </c>
      <c r="X498" t="str">
        <f t="shared" si="63"/>
        <v>grade8_not_apr_march_grade_t8_ra_cont_planning</v>
      </c>
      <c r="Y498">
        <f t="shared" si="64"/>
        <v>112160</v>
      </c>
      <c r="Z498" t="str">
        <f t="shared" si="65"/>
        <v>planning ~ relative_age + I(relative_age^2) + as.factor(sex) +      as.factor(book) + as.factor(year) | as.factor(school_id) |      0 | school_id</v>
      </c>
      <c r="AA498" t="str">
        <f t="shared" si="66"/>
        <v>0.223</v>
      </c>
      <c r="AB498" t="str">
        <f t="shared" si="67"/>
        <v>0.039</v>
      </c>
      <c r="AC498" t="str">
        <f t="shared" si="68"/>
        <v>NA</v>
      </c>
      <c r="AD498" t="str">
        <f t="shared" si="69"/>
        <v>NA, NA</v>
      </c>
      <c r="AE498" t="str">
        <f t="shared" si="70"/>
        <v>0.223
(0.039)</v>
      </c>
      <c r="AF498" t="str">
        <f t="shared" si="71"/>
        <v>0.223
(0.039, NA)</v>
      </c>
    </row>
    <row r="499" spans="1:32">
      <c r="A499">
        <v>498</v>
      </c>
      <c r="B499">
        <v>3.4547063144450899E-2</v>
      </c>
      <c r="C499">
        <v>3.1443173914006299E-2</v>
      </c>
      <c r="D499">
        <v>3.35013152401448</v>
      </c>
      <c r="E499">
        <v>11.1302500120155</v>
      </c>
      <c r="F499">
        <v>0</v>
      </c>
      <c r="G499">
        <v>114465</v>
      </c>
      <c r="H499">
        <v>114465</v>
      </c>
      <c r="I499">
        <v>114834</v>
      </c>
      <c r="J499" t="s">
        <v>252</v>
      </c>
      <c r="K499">
        <v>0.23896164970272199</v>
      </c>
      <c r="L499">
        <v>3.8213229243052899E-2</v>
      </c>
      <c r="M499" s="17">
        <v>4.0167626351529798E-10</v>
      </c>
      <c r="N499" t="s">
        <v>865</v>
      </c>
      <c r="O499" t="b">
        <v>0</v>
      </c>
      <c r="P499" t="s">
        <v>382</v>
      </c>
      <c r="Q499" t="s">
        <v>382</v>
      </c>
      <c r="R499" t="s">
        <v>382</v>
      </c>
      <c r="X499" t="str">
        <f t="shared" si="63"/>
        <v>grade9_not_apr_march_grade_t8_ra_cont_planning</v>
      </c>
      <c r="Y499">
        <f t="shared" si="64"/>
        <v>114834</v>
      </c>
      <c r="Z499" t="str">
        <f t="shared" si="65"/>
        <v>planning ~ relative_age + I(relative_age^2) + as.factor(sex) +      as.factor(book) + as.factor(year) | as.factor(school_id) |      0 | school_id</v>
      </c>
      <c r="AA499" t="str">
        <f t="shared" si="66"/>
        <v>0.239</v>
      </c>
      <c r="AB499" t="str">
        <f t="shared" si="67"/>
        <v>0.038</v>
      </c>
      <c r="AC499" t="str">
        <f t="shared" si="68"/>
        <v>NA</v>
      </c>
      <c r="AD499" t="str">
        <f t="shared" si="69"/>
        <v>NA, NA</v>
      </c>
      <c r="AE499" t="str">
        <f t="shared" si="70"/>
        <v>0.239
(0.038)</v>
      </c>
      <c r="AF499" t="str">
        <f t="shared" si="71"/>
        <v>0.239
(0.038, NA)</v>
      </c>
    </row>
    <row r="500" spans="1:32">
      <c r="A500">
        <v>499</v>
      </c>
      <c r="B500">
        <v>1.6527676620228601E-4</v>
      </c>
      <c r="C500">
        <v>1.4999870189791301E-4</v>
      </c>
      <c r="D500">
        <v>3.6943037562961001</v>
      </c>
      <c r="E500">
        <v>10.8179127218249</v>
      </c>
      <c r="F500" s="17">
        <v>2.0055267956412901E-5</v>
      </c>
      <c r="G500">
        <v>130885</v>
      </c>
      <c r="H500">
        <v>130885</v>
      </c>
      <c r="I500">
        <v>130888</v>
      </c>
      <c r="J500" t="s">
        <v>247</v>
      </c>
      <c r="K500">
        <v>0.14662458117950899</v>
      </c>
      <c r="L500">
        <v>3.1866451102873901E-2</v>
      </c>
      <c r="M500" s="17">
        <v>4.2002166564132397E-6</v>
      </c>
      <c r="N500" t="s">
        <v>535</v>
      </c>
      <c r="O500" t="b">
        <v>0</v>
      </c>
      <c r="P500" t="s">
        <v>382</v>
      </c>
      <c r="Q500" t="s">
        <v>382</v>
      </c>
      <c r="R500" t="s">
        <v>382</v>
      </c>
      <c r="X500" t="str">
        <f t="shared" si="63"/>
        <v>grade4_all_grade_t8_ra_basic_execution</v>
      </c>
      <c r="Y500">
        <f t="shared" si="64"/>
        <v>130888</v>
      </c>
      <c r="Z500" t="str">
        <f t="shared" si="65"/>
        <v>execution ~ relative_age + I(relative_age^2) | 0 | 0 | school_id</v>
      </c>
      <c r="AA500" t="str">
        <f t="shared" si="66"/>
        <v>0.147</v>
      </c>
      <c r="AB500" t="str">
        <f t="shared" si="67"/>
        <v>0.032</v>
      </c>
      <c r="AC500" t="str">
        <f t="shared" si="68"/>
        <v>NA</v>
      </c>
      <c r="AD500" t="str">
        <f t="shared" si="69"/>
        <v>NA, NA</v>
      </c>
      <c r="AE500" t="str">
        <f t="shared" si="70"/>
        <v>0.147
(0.032)</v>
      </c>
      <c r="AF500" t="str">
        <f t="shared" si="71"/>
        <v>0.147
(0.032, NA)</v>
      </c>
    </row>
    <row r="501" spans="1:32">
      <c r="A501">
        <v>500</v>
      </c>
      <c r="B501">
        <v>7.2454266348392004E-4</v>
      </c>
      <c r="C501">
        <v>7.0957605636745602E-4</v>
      </c>
      <c r="D501">
        <v>3.6991219503094999</v>
      </c>
      <c r="E501">
        <v>48.410615569176301</v>
      </c>
      <c r="F501" s="17">
        <v>9.6195596771434798E-22</v>
      </c>
      <c r="G501">
        <v>133534</v>
      </c>
      <c r="H501">
        <v>133534</v>
      </c>
      <c r="I501">
        <v>133537</v>
      </c>
      <c r="J501" t="s">
        <v>247</v>
      </c>
      <c r="K501">
        <v>0.31610876745185101</v>
      </c>
      <c r="L501">
        <v>3.2535435070967803E-2</v>
      </c>
      <c r="M501" s="17">
        <v>2.5813637849255502E-22</v>
      </c>
      <c r="N501" t="s">
        <v>536</v>
      </c>
      <c r="O501" t="b">
        <v>0</v>
      </c>
      <c r="P501" t="s">
        <v>382</v>
      </c>
      <c r="Q501" t="s">
        <v>382</v>
      </c>
      <c r="R501" t="s">
        <v>382</v>
      </c>
      <c r="X501" t="str">
        <f t="shared" si="63"/>
        <v>grade5_all_grade_t8_ra_basic_execution</v>
      </c>
      <c r="Y501">
        <f t="shared" si="64"/>
        <v>133537</v>
      </c>
      <c r="Z501" t="str">
        <f t="shared" si="65"/>
        <v>execution ~ relative_age + I(relative_age^2) | 0 | 0 | school_id</v>
      </c>
      <c r="AA501" t="str">
        <f t="shared" si="66"/>
        <v>0.316</v>
      </c>
      <c r="AB501" t="str">
        <f t="shared" si="67"/>
        <v>0.033</v>
      </c>
      <c r="AC501" t="str">
        <f t="shared" si="68"/>
        <v>NA</v>
      </c>
      <c r="AD501" t="str">
        <f t="shared" si="69"/>
        <v>NA, NA</v>
      </c>
      <c r="AE501" t="str">
        <f t="shared" si="70"/>
        <v>0.316
(0.033)</v>
      </c>
      <c r="AF501" t="str">
        <f t="shared" si="71"/>
        <v>0.316
(0.033, NA)</v>
      </c>
    </row>
    <row r="502" spans="1:32">
      <c r="A502">
        <v>501</v>
      </c>
      <c r="B502">
        <v>7.1883516062500096E-4</v>
      </c>
      <c r="C502">
        <v>7.0423101788596998E-4</v>
      </c>
      <c r="D502">
        <v>3.6968780285140102</v>
      </c>
      <c r="E502">
        <v>49.221318462548602</v>
      </c>
      <c r="F502" s="17">
        <v>4.2769871765216E-22</v>
      </c>
      <c r="G502">
        <v>136849</v>
      </c>
      <c r="H502">
        <v>136849</v>
      </c>
      <c r="I502">
        <v>136852</v>
      </c>
      <c r="J502" t="s">
        <v>247</v>
      </c>
      <c r="K502">
        <v>0.318182304446123</v>
      </c>
      <c r="L502">
        <v>3.4091342904973801E-2</v>
      </c>
      <c r="M502" s="17">
        <v>1.02693807886122E-20</v>
      </c>
      <c r="N502" t="s">
        <v>537</v>
      </c>
      <c r="O502" t="b">
        <v>0</v>
      </c>
      <c r="P502" t="s">
        <v>382</v>
      </c>
      <c r="Q502" t="s">
        <v>382</v>
      </c>
      <c r="R502" t="s">
        <v>382</v>
      </c>
      <c r="X502" t="str">
        <f t="shared" si="63"/>
        <v>grade6_all_grade_t8_ra_basic_execution</v>
      </c>
      <c r="Y502">
        <f t="shared" si="64"/>
        <v>136852</v>
      </c>
      <c r="Z502" t="str">
        <f t="shared" si="65"/>
        <v>execution ~ relative_age + I(relative_age^2) | 0 | 0 | school_id</v>
      </c>
      <c r="AA502" t="str">
        <f t="shared" si="66"/>
        <v>0.318</v>
      </c>
      <c r="AB502" t="str">
        <f t="shared" si="67"/>
        <v>0.034</v>
      </c>
      <c r="AC502" t="str">
        <f t="shared" si="68"/>
        <v>NA</v>
      </c>
      <c r="AD502" t="str">
        <f t="shared" si="69"/>
        <v>NA, NA</v>
      </c>
      <c r="AE502" t="str">
        <f t="shared" si="70"/>
        <v>0.318
(0.034)</v>
      </c>
      <c r="AF502" t="str">
        <f t="shared" si="71"/>
        <v>0.318
(0.034, NA)</v>
      </c>
    </row>
    <row r="503" spans="1:32">
      <c r="A503">
        <v>502</v>
      </c>
      <c r="B503">
        <v>5.8546841345410603E-4</v>
      </c>
      <c r="C503">
        <v>5.7029599891966797E-4</v>
      </c>
      <c r="D503">
        <v>3.5257922890982001</v>
      </c>
      <c r="E503">
        <v>38.587689001487298</v>
      </c>
      <c r="F503" s="17">
        <v>1.7639501914697501E-17</v>
      </c>
      <c r="G503">
        <v>131741</v>
      </c>
      <c r="H503">
        <v>131741</v>
      </c>
      <c r="I503">
        <v>131744</v>
      </c>
      <c r="J503" t="s">
        <v>247</v>
      </c>
      <c r="K503">
        <v>0.27227081523916602</v>
      </c>
      <c r="L503">
        <v>2.9277585092835699E-2</v>
      </c>
      <c r="M503" s="17">
        <v>1.4093044038521601E-20</v>
      </c>
      <c r="N503" t="s">
        <v>538</v>
      </c>
      <c r="O503" t="b">
        <v>0</v>
      </c>
      <c r="P503" t="s">
        <v>382</v>
      </c>
      <c r="Q503" t="s">
        <v>382</v>
      </c>
      <c r="R503" t="s">
        <v>382</v>
      </c>
      <c r="X503" t="str">
        <f t="shared" si="63"/>
        <v>grade7_all_grade_t8_ra_basic_execution</v>
      </c>
      <c r="Y503">
        <f t="shared" si="64"/>
        <v>131744</v>
      </c>
      <c r="Z503" t="str">
        <f t="shared" si="65"/>
        <v>execution ~ relative_age + I(relative_age^2) | 0 | 0 | school_id</v>
      </c>
      <c r="AA503" t="str">
        <f t="shared" si="66"/>
        <v>0.272</v>
      </c>
      <c r="AB503" t="str">
        <f t="shared" si="67"/>
        <v>0.029</v>
      </c>
      <c r="AC503" t="str">
        <f t="shared" si="68"/>
        <v>NA</v>
      </c>
      <c r="AD503" t="str">
        <f t="shared" si="69"/>
        <v>NA, NA</v>
      </c>
      <c r="AE503" t="str">
        <f t="shared" si="70"/>
        <v>0.272
(0.029)</v>
      </c>
      <c r="AF503" t="str">
        <f t="shared" si="71"/>
        <v>0.272
(0.029, NA)</v>
      </c>
    </row>
    <row r="504" spans="1:32">
      <c r="A504">
        <v>503</v>
      </c>
      <c r="B504">
        <v>4.2029085284121299E-4</v>
      </c>
      <c r="C504">
        <v>4.0537609356749998E-4</v>
      </c>
      <c r="D504">
        <v>3.5880914961217898</v>
      </c>
      <c r="E504">
        <v>28.179526409178902</v>
      </c>
      <c r="F504" s="17">
        <v>5.8124515078175798E-13</v>
      </c>
      <c r="G504">
        <v>134039</v>
      </c>
      <c r="H504">
        <v>134039</v>
      </c>
      <c r="I504">
        <v>134042</v>
      </c>
      <c r="J504" t="s">
        <v>247</v>
      </c>
      <c r="K504">
        <v>0.23517613580673499</v>
      </c>
      <c r="L504">
        <v>3.1727845699414399E-2</v>
      </c>
      <c r="M504" s="17">
        <v>1.2413272873837899E-13</v>
      </c>
      <c r="N504" t="s">
        <v>539</v>
      </c>
      <c r="O504" t="b">
        <v>0</v>
      </c>
      <c r="P504" t="s">
        <v>382</v>
      </c>
      <c r="Q504" t="s">
        <v>382</v>
      </c>
      <c r="R504" t="s">
        <v>382</v>
      </c>
      <c r="X504" t="str">
        <f t="shared" si="63"/>
        <v>grade8_all_grade_t8_ra_basic_execution</v>
      </c>
      <c r="Y504">
        <f t="shared" si="64"/>
        <v>134042</v>
      </c>
      <c r="Z504" t="str">
        <f t="shared" si="65"/>
        <v>execution ~ relative_age + I(relative_age^2) | 0 | 0 | school_id</v>
      </c>
      <c r="AA504" t="str">
        <f t="shared" si="66"/>
        <v>0.235</v>
      </c>
      <c r="AB504" t="str">
        <f t="shared" si="67"/>
        <v>0.032</v>
      </c>
      <c r="AC504" t="str">
        <f t="shared" si="68"/>
        <v>NA</v>
      </c>
      <c r="AD504" t="str">
        <f t="shared" si="69"/>
        <v>NA, NA</v>
      </c>
      <c r="AE504" t="str">
        <f t="shared" si="70"/>
        <v>0.235
(0.032)</v>
      </c>
      <c r="AF504" t="str">
        <f t="shared" si="71"/>
        <v>0.235
(0.032, NA)</v>
      </c>
    </row>
    <row r="505" spans="1:32">
      <c r="A505">
        <v>504</v>
      </c>
      <c r="B505">
        <v>5.3898049568893596E-4</v>
      </c>
      <c r="C505">
        <v>5.2439525341418903E-4</v>
      </c>
      <c r="D505">
        <v>3.535822816944</v>
      </c>
      <c r="E505">
        <v>36.953825348436098</v>
      </c>
      <c r="F505" s="17">
        <v>9.02575103271439E-17</v>
      </c>
      <c r="G505">
        <v>137051</v>
      </c>
      <c r="H505">
        <v>137051</v>
      </c>
      <c r="I505">
        <v>137054</v>
      </c>
      <c r="J505" t="s">
        <v>247</v>
      </c>
      <c r="K505">
        <v>0.26461608920548801</v>
      </c>
      <c r="L505">
        <v>3.1978315330939998E-2</v>
      </c>
      <c r="M505" s="17">
        <v>1.2860640697136499E-16</v>
      </c>
      <c r="N505" t="s">
        <v>540</v>
      </c>
      <c r="O505" t="b">
        <v>0</v>
      </c>
      <c r="P505" t="s">
        <v>382</v>
      </c>
      <c r="Q505" t="s">
        <v>382</v>
      </c>
      <c r="R505" t="s">
        <v>382</v>
      </c>
      <c r="X505" t="str">
        <f t="shared" si="63"/>
        <v>grade9_all_grade_t8_ra_basic_execution</v>
      </c>
      <c r="Y505">
        <f t="shared" si="64"/>
        <v>137054</v>
      </c>
      <c r="Z505" t="str">
        <f t="shared" si="65"/>
        <v>execution ~ relative_age + I(relative_age^2) | 0 | 0 | school_id</v>
      </c>
      <c r="AA505" t="str">
        <f t="shared" si="66"/>
        <v>0.265</v>
      </c>
      <c r="AB505" t="str">
        <f t="shared" si="67"/>
        <v>0.032</v>
      </c>
      <c r="AC505" t="str">
        <f t="shared" si="68"/>
        <v>NA</v>
      </c>
      <c r="AD505" t="str">
        <f t="shared" si="69"/>
        <v>NA, NA</v>
      </c>
      <c r="AE505" t="str">
        <f t="shared" si="70"/>
        <v>0.265
(0.032)</v>
      </c>
      <c r="AF505" t="str">
        <f t="shared" si="71"/>
        <v>0.265
(0.032, NA)</v>
      </c>
    </row>
    <row r="506" spans="1:32">
      <c r="A506">
        <v>505</v>
      </c>
      <c r="B506">
        <v>1.17441847021699E-4</v>
      </c>
      <c r="C506" s="17">
        <v>9.9195149000696995E-5</v>
      </c>
      <c r="D506">
        <v>3.6899307948057301</v>
      </c>
      <c r="E506">
        <v>6.4363342280748803</v>
      </c>
      <c r="F506">
        <v>1.60287519458343E-3</v>
      </c>
      <c r="G506">
        <v>109596</v>
      </c>
      <c r="H506">
        <v>109596</v>
      </c>
      <c r="I506">
        <v>109599</v>
      </c>
      <c r="J506" t="s">
        <v>247</v>
      </c>
      <c r="K506">
        <v>0.15470786691118499</v>
      </c>
      <c r="L506">
        <v>4.2618926988248498E-2</v>
      </c>
      <c r="M506">
        <v>2.8339128513370698E-4</v>
      </c>
      <c r="N506" t="s">
        <v>866</v>
      </c>
      <c r="O506" t="b">
        <v>0</v>
      </c>
      <c r="P506" t="s">
        <v>382</v>
      </c>
      <c r="Q506" t="s">
        <v>382</v>
      </c>
      <c r="R506" t="s">
        <v>382</v>
      </c>
      <c r="X506" t="str">
        <f t="shared" si="63"/>
        <v>grade4_not_apr_march_grade_t8_ra_basic_execution</v>
      </c>
      <c r="Y506">
        <f t="shared" si="64"/>
        <v>109599</v>
      </c>
      <c r="Z506" t="str">
        <f t="shared" si="65"/>
        <v>execution ~ relative_age + I(relative_age^2) | 0 | 0 | school_id</v>
      </c>
      <c r="AA506" t="str">
        <f t="shared" si="66"/>
        <v>0.155</v>
      </c>
      <c r="AB506" t="str">
        <f t="shared" si="67"/>
        <v>0.043</v>
      </c>
      <c r="AC506" t="str">
        <f t="shared" si="68"/>
        <v>NA</v>
      </c>
      <c r="AD506" t="str">
        <f t="shared" si="69"/>
        <v>NA, NA</v>
      </c>
      <c r="AE506" t="str">
        <f t="shared" si="70"/>
        <v>0.155
(0.043)</v>
      </c>
      <c r="AF506" t="str">
        <f t="shared" si="71"/>
        <v>0.155
(0.043, NA)</v>
      </c>
    </row>
    <row r="507" spans="1:32">
      <c r="A507">
        <v>506</v>
      </c>
      <c r="B507">
        <v>7.40147290688934E-4</v>
      </c>
      <c r="C507">
        <v>7.2224758799566103E-4</v>
      </c>
      <c r="D507">
        <v>3.6973059976005902</v>
      </c>
      <c r="E507">
        <v>41.349697442888299</v>
      </c>
      <c r="F507" s="17">
        <v>1.1186699567636499E-18</v>
      </c>
      <c r="G507">
        <v>111651</v>
      </c>
      <c r="H507">
        <v>111651</v>
      </c>
      <c r="I507">
        <v>111654</v>
      </c>
      <c r="J507" t="s">
        <v>247</v>
      </c>
      <c r="K507">
        <v>0.38744746570692101</v>
      </c>
      <c r="L507">
        <v>4.26449108608766E-2</v>
      </c>
      <c r="M507" s="17">
        <v>1.03287061159924E-19</v>
      </c>
      <c r="N507" t="s">
        <v>867</v>
      </c>
      <c r="O507" t="b">
        <v>0</v>
      </c>
      <c r="P507" t="s">
        <v>382</v>
      </c>
      <c r="Q507" t="s">
        <v>382</v>
      </c>
      <c r="R507" t="s">
        <v>382</v>
      </c>
      <c r="X507" t="str">
        <f t="shared" si="63"/>
        <v>grade5_not_apr_march_grade_t8_ra_basic_execution</v>
      </c>
      <c r="Y507">
        <f t="shared" si="64"/>
        <v>111654</v>
      </c>
      <c r="Z507" t="str">
        <f t="shared" si="65"/>
        <v>execution ~ relative_age + I(relative_age^2) | 0 | 0 | school_id</v>
      </c>
      <c r="AA507" t="str">
        <f t="shared" si="66"/>
        <v>0.387</v>
      </c>
      <c r="AB507" t="str">
        <f t="shared" si="67"/>
        <v>0.043</v>
      </c>
      <c r="AC507" t="str">
        <f t="shared" si="68"/>
        <v>NA</v>
      </c>
      <c r="AD507" t="str">
        <f t="shared" si="69"/>
        <v>NA, NA</v>
      </c>
      <c r="AE507" t="str">
        <f t="shared" si="70"/>
        <v>0.387
(0.043)</v>
      </c>
      <c r="AF507" t="str">
        <f t="shared" si="71"/>
        <v>0.387
(0.043, NA)</v>
      </c>
    </row>
    <row r="508" spans="1:32">
      <c r="A508">
        <v>507</v>
      </c>
      <c r="B508">
        <v>5.9009969497683798E-4</v>
      </c>
      <c r="C508">
        <v>5.7265737761313896E-4</v>
      </c>
      <c r="D508">
        <v>3.6998467653545899</v>
      </c>
      <c r="E508">
        <v>33.831496278417397</v>
      </c>
      <c r="F508" s="17">
        <v>2.0488200833394099E-15</v>
      </c>
      <c r="G508">
        <v>114596</v>
      </c>
      <c r="H508">
        <v>114596</v>
      </c>
      <c r="I508">
        <v>114599</v>
      </c>
      <c r="J508" t="s">
        <v>247</v>
      </c>
      <c r="K508">
        <v>0.34180085515841102</v>
      </c>
      <c r="L508">
        <v>4.3574305813149701E-2</v>
      </c>
      <c r="M508" s="17">
        <v>4.3609798977214598E-15</v>
      </c>
      <c r="N508" t="s">
        <v>868</v>
      </c>
      <c r="O508" t="b">
        <v>0</v>
      </c>
      <c r="P508" t="s">
        <v>382</v>
      </c>
      <c r="Q508" t="s">
        <v>382</v>
      </c>
      <c r="R508" t="s">
        <v>382</v>
      </c>
      <c r="X508" t="str">
        <f t="shared" si="63"/>
        <v>grade6_not_apr_march_grade_t8_ra_basic_execution</v>
      </c>
      <c r="Y508">
        <f t="shared" si="64"/>
        <v>114599</v>
      </c>
      <c r="Z508" t="str">
        <f t="shared" si="65"/>
        <v>execution ~ relative_age + I(relative_age^2) | 0 | 0 | school_id</v>
      </c>
      <c r="AA508" t="str">
        <f t="shared" si="66"/>
        <v>0.342</v>
      </c>
      <c r="AB508" t="str">
        <f t="shared" si="67"/>
        <v>0.044</v>
      </c>
      <c r="AC508" t="str">
        <f t="shared" si="68"/>
        <v>NA</v>
      </c>
      <c r="AD508" t="str">
        <f t="shared" si="69"/>
        <v>NA, NA</v>
      </c>
      <c r="AE508" t="str">
        <f t="shared" si="70"/>
        <v>0.342
(0.044)</v>
      </c>
      <c r="AF508" t="str">
        <f t="shared" si="71"/>
        <v>0.342
(0.044, NA)</v>
      </c>
    </row>
    <row r="509" spans="1:32">
      <c r="A509">
        <v>508</v>
      </c>
      <c r="B509">
        <v>4.8850153408868096E-4</v>
      </c>
      <c r="C509">
        <v>4.7038689395839699E-4</v>
      </c>
      <c r="D509">
        <v>3.5264703632911698</v>
      </c>
      <c r="E509">
        <v>26.967222676058501</v>
      </c>
      <c r="F509" s="17">
        <v>1.9549923443653302E-12</v>
      </c>
      <c r="G509">
        <v>110354</v>
      </c>
      <c r="H509">
        <v>110354</v>
      </c>
      <c r="I509">
        <v>110357</v>
      </c>
      <c r="J509" t="s">
        <v>247</v>
      </c>
      <c r="K509">
        <v>0.30019516813531899</v>
      </c>
      <c r="L509">
        <v>3.95398549132591E-2</v>
      </c>
      <c r="M509" s="17">
        <v>3.1447719650308003E-14</v>
      </c>
      <c r="N509" t="s">
        <v>869</v>
      </c>
      <c r="O509" t="b">
        <v>0</v>
      </c>
      <c r="P509" t="s">
        <v>382</v>
      </c>
      <c r="Q509" t="s">
        <v>382</v>
      </c>
      <c r="R509" t="s">
        <v>382</v>
      </c>
      <c r="X509" t="str">
        <f t="shared" si="63"/>
        <v>grade7_not_apr_march_grade_t8_ra_basic_execution</v>
      </c>
      <c r="Y509">
        <f t="shared" si="64"/>
        <v>110357</v>
      </c>
      <c r="Z509" t="str">
        <f t="shared" si="65"/>
        <v>execution ~ relative_age + I(relative_age^2) | 0 | 0 | school_id</v>
      </c>
      <c r="AA509" t="str">
        <f t="shared" si="66"/>
        <v>0.300</v>
      </c>
      <c r="AB509" t="str">
        <f t="shared" si="67"/>
        <v>0.040</v>
      </c>
      <c r="AC509" t="str">
        <f t="shared" si="68"/>
        <v>NA</v>
      </c>
      <c r="AD509" t="str">
        <f t="shared" si="69"/>
        <v>NA, NA</v>
      </c>
      <c r="AE509" t="str">
        <f t="shared" si="70"/>
        <v>0.300
(0.040)</v>
      </c>
      <c r="AF509" t="str">
        <f t="shared" si="71"/>
        <v>0.300
(0.040, NA)</v>
      </c>
    </row>
    <row r="510" spans="1:32">
      <c r="A510">
        <v>509</v>
      </c>
      <c r="B510">
        <v>3.7940512988342599E-4</v>
      </c>
      <c r="C510">
        <v>3.61636782080565E-4</v>
      </c>
      <c r="D510">
        <v>3.5858519445254098</v>
      </c>
      <c r="E510">
        <v>21.3528648860222</v>
      </c>
      <c r="F510" s="17">
        <v>5.3496826935799298E-10</v>
      </c>
      <c r="G510">
        <v>112517</v>
      </c>
      <c r="H510">
        <v>112517</v>
      </c>
      <c r="I510">
        <v>112520</v>
      </c>
      <c r="J510" t="s">
        <v>247</v>
      </c>
      <c r="K510">
        <v>0.26958453818571398</v>
      </c>
      <c r="L510">
        <v>3.9765342437564202E-2</v>
      </c>
      <c r="M510" s="17">
        <v>1.2068910446963799E-11</v>
      </c>
      <c r="N510" t="s">
        <v>870</v>
      </c>
      <c r="O510" t="b">
        <v>0</v>
      </c>
      <c r="P510" t="s">
        <v>382</v>
      </c>
      <c r="Q510" t="s">
        <v>382</v>
      </c>
      <c r="R510" t="s">
        <v>382</v>
      </c>
      <c r="X510" t="str">
        <f t="shared" si="63"/>
        <v>grade8_not_apr_march_grade_t8_ra_basic_execution</v>
      </c>
      <c r="Y510">
        <f t="shared" si="64"/>
        <v>112520</v>
      </c>
      <c r="Z510" t="str">
        <f t="shared" si="65"/>
        <v>execution ~ relative_age + I(relative_age^2) | 0 | 0 | school_id</v>
      </c>
      <c r="AA510" t="str">
        <f t="shared" si="66"/>
        <v>0.270</v>
      </c>
      <c r="AB510" t="str">
        <f t="shared" si="67"/>
        <v>0.040</v>
      </c>
      <c r="AC510" t="str">
        <f t="shared" si="68"/>
        <v>NA</v>
      </c>
      <c r="AD510" t="str">
        <f t="shared" si="69"/>
        <v>NA, NA</v>
      </c>
      <c r="AE510" t="str">
        <f t="shared" si="70"/>
        <v>0.270
(0.040)</v>
      </c>
      <c r="AF510" t="str">
        <f t="shared" si="71"/>
        <v>0.270
(0.040, NA)</v>
      </c>
    </row>
    <row r="511" spans="1:32">
      <c r="A511">
        <v>510</v>
      </c>
      <c r="B511">
        <v>4.2376889184103802E-4</v>
      </c>
      <c r="C511">
        <v>4.0639930617525398E-4</v>
      </c>
      <c r="D511">
        <v>3.5372862960990799</v>
      </c>
      <c r="E511">
        <v>24.397179068760199</v>
      </c>
      <c r="F511" s="17">
        <v>2.5508510977471E-11</v>
      </c>
      <c r="G511">
        <v>115095</v>
      </c>
      <c r="H511">
        <v>115095</v>
      </c>
      <c r="I511">
        <v>115098</v>
      </c>
      <c r="J511" t="s">
        <v>247</v>
      </c>
      <c r="K511">
        <v>0.28180843200554201</v>
      </c>
      <c r="L511">
        <v>3.9834608169243203E-2</v>
      </c>
      <c r="M511" s="17">
        <v>1.5002939224390699E-12</v>
      </c>
      <c r="N511" t="s">
        <v>871</v>
      </c>
      <c r="O511" t="b">
        <v>0</v>
      </c>
      <c r="P511" t="s">
        <v>382</v>
      </c>
      <c r="Q511" t="s">
        <v>382</v>
      </c>
      <c r="R511" t="s">
        <v>382</v>
      </c>
      <c r="X511" t="str">
        <f t="shared" si="63"/>
        <v>grade9_not_apr_march_grade_t8_ra_basic_execution</v>
      </c>
      <c r="Y511">
        <f t="shared" si="64"/>
        <v>115098</v>
      </c>
      <c r="Z511" t="str">
        <f t="shared" si="65"/>
        <v>execution ~ relative_age + I(relative_age^2) | 0 | 0 | school_id</v>
      </c>
      <c r="AA511" t="str">
        <f t="shared" si="66"/>
        <v>0.282</v>
      </c>
      <c r="AB511" t="str">
        <f t="shared" si="67"/>
        <v>0.040</v>
      </c>
      <c r="AC511" t="str">
        <f t="shared" si="68"/>
        <v>NA</v>
      </c>
      <c r="AD511" t="str">
        <f t="shared" si="69"/>
        <v>NA, NA</v>
      </c>
      <c r="AE511" t="str">
        <f t="shared" si="70"/>
        <v>0.282
(0.040)</v>
      </c>
      <c r="AF511" t="str">
        <f t="shared" si="71"/>
        <v>0.282
(0.040, NA)</v>
      </c>
    </row>
    <row r="512" spans="1:32">
      <c r="A512">
        <v>511</v>
      </c>
      <c r="B512">
        <v>5.14808164876535E-2</v>
      </c>
      <c r="C512">
        <v>4.6164797341408097E-2</v>
      </c>
      <c r="D512">
        <v>3.6081196258079902</v>
      </c>
      <c r="E512">
        <v>9.6840916240893602</v>
      </c>
      <c r="F512">
        <v>0</v>
      </c>
      <c r="G512">
        <v>128824</v>
      </c>
      <c r="H512">
        <v>128824</v>
      </c>
      <c r="I512">
        <v>129547</v>
      </c>
      <c r="J512" t="s">
        <v>253</v>
      </c>
      <c r="K512">
        <v>0.119776318077227</v>
      </c>
      <c r="L512">
        <v>3.1599034677759999E-2</v>
      </c>
      <c r="M512">
        <v>1.50340939484157E-4</v>
      </c>
      <c r="N512" t="s">
        <v>541</v>
      </c>
      <c r="O512" t="b">
        <v>0</v>
      </c>
      <c r="P512" t="s">
        <v>382</v>
      </c>
      <c r="Q512" t="s">
        <v>382</v>
      </c>
      <c r="R512" t="s">
        <v>382</v>
      </c>
      <c r="X512" t="str">
        <f t="shared" si="63"/>
        <v>grade4_all_grade_t8_ra_cont_execution</v>
      </c>
      <c r="Y512">
        <f t="shared" si="64"/>
        <v>129547</v>
      </c>
      <c r="Z512" t="str">
        <f t="shared" si="65"/>
        <v>execution ~ relative_age + I(relative_age^2) + as.factor(sex) +      as.factor(book) + as.factor(year) | as.factor(school_id) |      0 | school_id</v>
      </c>
      <c r="AA512" t="str">
        <f t="shared" si="66"/>
        <v>0.120</v>
      </c>
      <c r="AB512" t="str">
        <f t="shared" si="67"/>
        <v>0.032</v>
      </c>
      <c r="AC512" t="str">
        <f t="shared" si="68"/>
        <v>NA</v>
      </c>
      <c r="AD512" t="str">
        <f t="shared" si="69"/>
        <v>NA, NA</v>
      </c>
      <c r="AE512" t="str">
        <f t="shared" si="70"/>
        <v>0.120
(0.032)</v>
      </c>
      <c r="AF512" t="str">
        <f t="shared" si="71"/>
        <v>0.120
(0.032, NA)</v>
      </c>
    </row>
    <row r="513" spans="1:32">
      <c r="A513">
        <v>512</v>
      </c>
      <c r="B513">
        <v>7.4443486751375298E-2</v>
      </c>
      <c r="C513">
        <v>6.9393853797264607E-2</v>
      </c>
      <c r="D513">
        <v>3.5686517128887898</v>
      </c>
      <c r="E513">
        <v>14.742356014366001</v>
      </c>
      <c r="F513">
        <v>0</v>
      </c>
      <c r="G513">
        <v>132520</v>
      </c>
      <c r="H513">
        <v>132520</v>
      </c>
      <c r="I513">
        <v>133244</v>
      </c>
      <c r="J513" t="s">
        <v>253</v>
      </c>
      <c r="K513">
        <v>0.30716030787753401</v>
      </c>
      <c r="L513">
        <v>3.09443009530052E-2</v>
      </c>
      <c r="M513" s="17">
        <v>3.2012490707807797E-23</v>
      </c>
      <c r="N513" t="s">
        <v>542</v>
      </c>
      <c r="O513" t="b">
        <v>0</v>
      </c>
      <c r="P513" t="s">
        <v>382</v>
      </c>
      <c r="Q513" t="s">
        <v>382</v>
      </c>
      <c r="R513" t="s">
        <v>382</v>
      </c>
      <c r="X513" t="str">
        <f t="shared" si="63"/>
        <v>grade5_all_grade_t8_ra_cont_execution</v>
      </c>
      <c r="Y513">
        <f t="shared" si="64"/>
        <v>133244</v>
      </c>
      <c r="Z513" t="str">
        <f t="shared" si="65"/>
        <v>execution ~ relative_age + I(relative_age^2) + as.factor(sex) +      as.factor(book) + as.factor(year) | as.factor(school_id) |      0 | school_id</v>
      </c>
      <c r="AA513" t="str">
        <f t="shared" si="66"/>
        <v>0.307</v>
      </c>
      <c r="AB513" t="str">
        <f t="shared" si="67"/>
        <v>0.031</v>
      </c>
      <c r="AC513" t="str">
        <f t="shared" si="68"/>
        <v>NA</v>
      </c>
      <c r="AD513" t="str">
        <f t="shared" si="69"/>
        <v>NA, NA</v>
      </c>
      <c r="AE513" t="str">
        <f t="shared" si="70"/>
        <v>0.307
(0.031)</v>
      </c>
      <c r="AF513" t="str">
        <f t="shared" si="71"/>
        <v>0.307
(0.031, NA)</v>
      </c>
    </row>
    <row r="514" spans="1:32">
      <c r="A514">
        <v>513</v>
      </c>
      <c r="B514">
        <v>9.5532219962509296E-2</v>
      </c>
      <c r="C514">
        <v>9.0714850448729206E-2</v>
      </c>
      <c r="D514">
        <v>3.52612605878427</v>
      </c>
      <c r="E514">
        <v>19.830785180427</v>
      </c>
      <c r="F514">
        <v>0</v>
      </c>
      <c r="G514">
        <v>135932</v>
      </c>
      <c r="H514">
        <v>135932</v>
      </c>
      <c r="I514">
        <v>136657</v>
      </c>
      <c r="J514" t="s">
        <v>253</v>
      </c>
      <c r="K514">
        <v>0.31870917635403401</v>
      </c>
      <c r="L514">
        <v>3.3143424651505597E-2</v>
      </c>
      <c r="M514" s="17">
        <v>6.8400821160748901E-22</v>
      </c>
      <c r="N514" t="s">
        <v>543</v>
      </c>
      <c r="O514" t="b">
        <v>0</v>
      </c>
      <c r="P514" t="s">
        <v>382</v>
      </c>
      <c r="Q514" t="s">
        <v>382</v>
      </c>
      <c r="R514" t="s">
        <v>382</v>
      </c>
      <c r="X514" t="str">
        <f t="shared" si="63"/>
        <v>grade6_all_grade_t8_ra_cont_execution</v>
      </c>
      <c r="Y514">
        <f t="shared" si="64"/>
        <v>136657</v>
      </c>
      <c r="Z514" t="str">
        <f t="shared" si="65"/>
        <v>execution ~ relative_age + I(relative_age^2) + as.factor(sex) +      as.factor(book) + as.factor(year) | as.factor(school_id) |      0 | school_id</v>
      </c>
      <c r="AA514" t="str">
        <f t="shared" si="66"/>
        <v>0.319</v>
      </c>
      <c r="AB514" t="str">
        <f t="shared" si="67"/>
        <v>0.033</v>
      </c>
      <c r="AC514" t="str">
        <f t="shared" si="68"/>
        <v>NA</v>
      </c>
      <c r="AD514" t="str">
        <f t="shared" si="69"/>
        <v>NA, NA</v>
      </c>
      <c r="AE514" t="str">
        <f t="shared" si="70"/>
        <v>0.319
(0.033)</v>
      </c>
      <c r="AF514" t="str">
        <f t="shared" si="71"/>
        <v>0.319
(0.033, NA)</v>
      </c>
    </row>
    <row r="515" spans="1:32">
      <c r="A515">
        <v>514</v>
      </c>
      <c r="B515">
        <v>9.1819050338517005E-2</v>
      </c>
      <c r="C515">
        <v>8.9258727951400205E-2</v>
      </c>
      <c r="D515">
        <v>3.3650567852773401</v>
      </c>
      <c r="E515">
        <v>35.862300310515799</v>
      </c>
      <c r="F515">
        <v>0</v>
      </c>
      <c r="G515">
        <v>131244</v>
      </c>
      <c r="H515">
        <v>131244</v>
      </c>
      <c r="I515">
        <v>131615</v>
      </c>
      <c r="J515" t="s">
        <v>253</v>
      </c>
      <c r="K515">
        <v>0.27106311795618698</v>
      </c>
      <c r="L515">
        <v>2.8045669264762499E-2</v>
      </c>
      <c r="M515" s="17">
        <v>4.2436499848751403E-22</v>
      </c>
      <c r="N515" t="s">
        <v>544</v>
      </c>
      <c r="O515" t="b">
        <v>0</v>
      </c>
      <c r="P515" t="s">
        <v>382</v>
      </c>
      <c r="Q515" t="s">
        <v>382</v>
      </c>
      <c r="R515" t="s">
        <v>382</v>
      </c>
      <c r="X515" t="str">
        <f t="shared" ref="X515:X578" si="72">N515</f>
        <v>grade7_all_grade_t8_ra_cont_execution</v>
      </c>
      <c r="Y515">
        <f t="shared" ref="Y515:Y578" si="73">I515</f>
        <v>131615</v>
      </c>
      <c r="Z515" t="str">
        <f t="shared" ref="Z515:Z578" si="74">J515</f>
        <v>execution ~ relative_age + I(relative_age^2) + as.factor(sex) +      as.factor(book) + as.factor(year) | as.factor(school_id) |      0 | school_id</v>
      </c>
      <c r="AA515" t="str">
        <f t="shared" ref="AA515:AA578" si="75">TEXT(K515, "0.000")</f>
        <v>0.271</v>
      </c>
      <c r="AB515" t="str">
        <f t="shared" ref="AB515:AB578" si="76">TEXT(L515, "0.000")</f>
        <v>0.028</v>
      </c>
      <c r="AC515" t="str">
        <f t="shared" ref="AC515:AC578" si="77">+TEXT(Q515,"0.000")</f>
        <v>NA</v>
      </c>
      <c r="AD515" t="str">
        <f t="shared" ref="AD515:AD578" si="78">CONCATENATE(TEXT(Q515,"0.000"),", ",R515,)</f>
        <v>NA, NA</v>
      </c>
      <c r="AE515" t="str">
        <f t="shared" ref="AE515:AE578" si="79">CONCATENATE(AA515,"
(",AB515,")")</f>
        <v>0.271
(0.028)</v>
      </c>
      <c r="AF515" t="str">
        <f t="shared" ref="AF515:AF578" si="80">CONCATENATE(AA515,"
(",AB515,", ",TEXT(Q515,"0.000"),")")</f>
        <v>0.271
(0.028, NA)</v>
      </c>
    </row>
    <row r="516" spans="1:32">
      <c r="A516">
        <v>515</v>
      </c>
      <c r="B516">
        <v>8.5802161734590002E-2</v>
      </c>
      <c r="C516">
        <v>8.3266568563886395E-2</v>
      </c>
      <c r="D516">
        <v>3.4344632921337501</v>
      </c>
      <c r="E516">
        <v>33.839088512287198</v>
      </c>
      <c r="F516">
        <v>0</v>
      </c>
      <c r="G516">
        <v>133402</v>
      </c>
      <c r="H516">
        <v>133402</v>
      </c>
      <c r="I516">
        <v>133773</v>
      </c>
      <c r="J516" t="s">
        <v>253</v>
      </c>
      <c r="K516">
        <v>0.24997734361865301</v>
      </c>
      <c r="L516">
        <v>3.0836978873725801E-2</v>
      </c>
      <c r="M516" s="17">
        <v>5.2135223002110999E-16</v>
      </c>
      <c r="N516" t="s">
        <v>545</v>
      </c>
      <c r="O516" t="b">
        <v>0</v>
      </c>
      <c r="P516" t="s">
        <v>382</v>
      </c>
      <c r="Q516" t="s">
        <v>382</v>
      </c>
      <c r="R516" t="s">
        <v>382</v>
      </c>
      <c r="X516" t="str">
        <f t="shared" si="72"/>
        <v>grade8_all_grade_t8_ra_cont_execution</v>
      </c>
      <c r="Y516">
        <f t="shared" si="73"/>
        <v>133773</v>
      </c>
      <c r="Z516" t="str">
        <f t="shared" si="74"/>
        <v>execution ~ relative_age + I(relative_age^2) + as.factor(sex) +      as.factor(book) + as.factor(year) | as.factor(school_id) |      0 | school_id</v>
      </c>
      <c r="AA516" t="str">
        <f t="shared" si="75"/>
        <v>0.250</v>
      </c>
      <c r="AB516" t="str">
        <f t="shared" si="76"/>
        <v>0.031</v>
      </c>
      <c r="AC516" t="str">
        <f t="shared" si="77"/>
        <v>NA</v>
      </c>
      <c r="AD516" t="str">
        <f t="shared" si="78"/>
        <v>NA, NA</v>
      </c>
      <c r="AE516" t="str">
        <f t="shared" si="79"/>
        <v>0.250
(0.031)</v>
      </c>
      <c r="AF516" t="str">
        <f t="shared" si="80"/>
        <v>0.250
(0.031, NA)</v>
      </c>
    </row>
    <row r="517" spans="1:32">
      <c r="A517">
        <v>516</v>
      </c>
      <c r="B517">
        <v>8.2403884670317895E-2</v>
      </c>
      <c r="C517">
        <v>7.9931575741378505E-2</v>
      </c>
      <c r="D517">
        <v>3.3922068303606201</v>
      </c>
      <c r="E517">
        <v>33.330739417613998</v>
      </c>
      <c r="F517">
        <v>0</v>
      </c>
      <c r="G517">
        <v>136583</v>
      </c>
      <c r="H517">
        <v>136583</v>
      </c>
      <c r="I517">
        <v>136952</v>
      </c>
      <c r="J517" t="s">
        <v>253</v>
      </c>
      <c r="K517">
        <v>0.27615976312748097</v>
      </c>
      <c r="L517">
        <v>3.1459772743496199E-2</v>
      </c>
      <c r="M517" s="17">
        <v>1.6613112111558601E-18</v>
      </c>
      <c r="N517" t="s">
        <v>546</v>
      </c>
      <c r="O517" t="b">
        <v>0</v>
      </c>
      <c r="P517" t="s">
        <v>382</v>
      </c>
      <c r="Q517" t="s">
        <v>382</v>
      </c>
      <c r="R517" t="s">
        <v>382</v>
      </c>
      <c r="X517" t="str">
        <f t="shared" si="72"/>
        <v>grade9_all_grade_t8_ra_cont_execution</v>
      </c>
      <c r="Y517">
        <f t="shared" si="73"/>
        <v>136952</v>
      </c>
      <c r="Z517" t="str">
        <f t="shared" si="74"/>
        <v>execution ~ relative_age + I(relative_age^2) + as.factor(sex) +      as.factor(book) + as.factor(year) | as.factor(school_id) |      0 | school_id</v>
      </c>
      <c r="AA517" t="str">
        <f t="shared" si="75"/>
        <v>0.276</v>
      </c>
      <c r="AB517" t="str">
        <f t="shared" si="76"/>
        <v>0.031</v>
      </c>
      <c r="AC517" t="str">
        <f t="shared" si="77"/>
        <v>NA</v>
      </c>
      <c r="AD517" t="str">
        <f t="shared" si="78"/>
        <v>NA, NA</v>
      </c>
      <c r="AE517" t="str">
        <f t="shared" si="79"/>
        <v>0.276
(0.031)</v>
      </c>
      <c r="AF517" t="str">
        <f t="shared" si="80"/>
        <v>0.276
(0.031, NA)</v>
      </c>
    </row>
    <row r="518" spans="1:32">
      <c r="A518">
        <v>517</v>
      </c>
      <c r="B518">
        <v>5.3252771800129703E-2</v>
      </c>
      <c r="C518">
        <v>4.6910613320645597E-2</v>
      </c>
      <c r="D518">
        <v>3.6025433603559298</v>
      </c>
      <c r="E518">
        <v>8.3966321517185296</v>
      </c>
      <c r="F518">
        <v>0</v>
      </c>
      <c r="G518">
        <v>107779</v>
      </c>
      <c r="H518">
        <v>107779</v>
      </c>
      <c r="I518">
        <v>108502</v>
      </c>
      <c r="J518" t="s">
        <v>253</v>
      </c>
      <c r="K518">
        <v>0.12303254196047</v>
      </c>
      <c r="L518">
        <v>4.2215118281729302E-2</v>
      </c>
      <c r="M518">
        <v>3.5635129305196999E-3</v>
      </c>
      <c r="N518" t="s">
        <v>872</v>
      </c>
      <c r="O518" t="b">
        <v>0</v>
      </c>
      <c r="P518" t="s">
        <v>382</v>
      </c>
      <c r="Q518" t="s">
        <v>382</v>
      </c>
      <c r="R518" t="s">
        <v>382</v>
      </c>
      <c r="X518" t="str">
        <f t="shared" si="72"/>
        <v>grade4_not_apr_march_grade_t8_ra_cont_execution</v>
      </c>
      <c r="Y518">
        <f t="shared" si="73"/>
        <v>108502</v>
      </c>
      <c r="Z518" t="str">
        <f t="shared" si="74"/>
        <v>execution ~ relative_age + I(relative_age^2) + as.factor(sex) +      as.factor(book) + as.factor(year) | as.factor(school_id) |      0 | school_id</v>
      </c>
      <c r="AA518" t="str">
        <f t="shared" si="75"/>
        <v>0.123</v>
      </c>
      <c r="AB518" t="str">
        <f t="shared" si="76"/>
        <v>0.042</v>
      </c>
      <c r="AC518" t="str">
        <f t="shared" si="77"/>
        <v>NA</v>
      </c>
      <c r="AD518" t="str">
        <f t="shared" si="78"/>
        <v>NA, NA</v>
      </c>
      <c r="AE518" t="str">
        <f t="shared" si="79"/>
        <v>0.123
(0.042)</v>
      </c>
      <c r="AF518" t="str">
        <f t="shared" si="80"/>
        <v>0.123
(0.042, NA)</v>
      </c>
    </row>
    <row r="519" spans="1:32">
      <c r="A519">
        <v>518</v>
      </c>
      <c r="B519">
        <v>7.5402373066613501E-2</v>
      </c>
      <c r="C519">
        <v>6.9363291243256603E-2</v>
      </c>
      <c r="D519">
        <v>3.5670885261659202</v>
      </c>
      <c r="E519">
        <v>12.485734631874999</v>
      </c>
      <c r="F519">
        <v>0</v>
      </c>
      <c r="G519">
        <v>110693</v>
      </c>
      <c r="H519">
        <v>110693</v>
      </c>
      <c r="I519">
        <v>111417</v>
      </c>
      <c r="J519" t="s">
        <v>253</v>
      </c>
      <c r="K519">
        <v>0.36344187896918601</v>
      </c>
      <c r="L519">
        <v>4.0184916831410102E-2</v>
      </c>
      <c r="M519" s="17">
        <v>1.5071513058273801E-19</v>
      </c>
      <c r="N519" t="s">
        <v>873</v>
      </c>
      <c r="O519" t="b">
        <v>0</v>
      </c>
      <c r="P519" t="s">
        <v>382</v>
      </c>
      <c r="Q519" t="s">
        <v>382</v>
      </c>
      <c r="R519" t="s">
        <v>382</v>
      </c>
      <c r="X519" t="str">
        <f t="shared" si="72"/>
        <v>grade5_not_apr_march_grade_t8_ra_cont_execution</v>
      </c>
      <c r="Y519">
        <f t="shared" si="73"/>
        <v>111417</v>
      </c>
      <c r="Z519" t="str">
        <f t="shared" si="74"/>
        <v>execution ~ relative_age + I(relative_age^2) + as.factor(sex) +      as.factor(book) + as.factor(year) | as.factor(school_id) |      0 | school_id</v>
      </c>
      <c r="AA519" t="str">
        <f t="shared" si="75"/>
        <v>0.363</v>
      </c>
      <c r="AB519" t="str">
        <f t="shared" si="76"/>
        <v>0.040</v>
      </c>
      <c r="AC519" t="str">
        <f t="shared" si="77"/>
        <v>NA</v>
      </c>
      <c r="AD519" t="str">
        <f t="shared" si="78"/>
        <v>NA, NA</v>
      </c>
      <c r="AE519" t="str">
        <f t="shared" si="79"/>
        <v>0.363
(0.040)</v>
      </c>
      <c r="AF519" t="str">
        <f t="shared" si="80"/>
        <v>0.363
(0.040, NA)</v>
      </c>
    </row>
    <row r="520" spans="1:32">
      <c r="A520">
        <v>519</v>
      </c>
      <c r="B520">
        <v>9.6701564223794903E-2</v>
      </c>
      <c r="C520">
        <v>9.0949943208870607E-2</v>
      </c>
      <c r="D520">
        <v>3.52812829661922</v>
      </c>
      <c r="E520">
        <v>16.812923517191599</v>
      </c>
      <c r="F520">
        <v>0</v>
      </c>
      <c r="G520">
        <v>113705</v>
      </c>
      <c r="H520">
        <v>113705</v>
      </c>
      <c r="I520">
        <v>114430</v>
      </c>
      <c r="J520" t="s">
        <v>253</v>
      </c>
      <c r="K520">
        <v>0.331173711293972</v>
      </c>
      <c r="L520">
        <v>4.2152427427125397E-2</v>
      </c>
      <c r="M520" s="17">
        <v>3.9477923782707401E-15</v>
      </c>
      <c r="N520" t="s">
        <v>874</v>
      </c>
      <c r="O520" t="b">
        <v>0</v>
      </c>
      <c r="P520" t="s">
        <v>382</v>
      </c>
      <c r="Q520" t="s">
        <v>382</v>
      </c>
      <c r="R520" t="s">
        <v>382</v>
      </c>
      <c r="X520" t="str">
        <f t="shared" si="72"/>
        <v>grade6_not_apr_march_grade_t8_ra_cont_execution</v>
      </c>
      <c r="Y520">
        <f t="shared" si="73"/>
        <v>114430</v>
      </c>
      <c r="Z520" t="str">
        <f t="shared" si="74"/>
        <v>execution ~ relative_age + I(relative_age^2) + as.factor(sex) +      as.factor(book) + as.factor(year) | as.factor(school_id) |      0 | school_id</v>
      </c>
      <c r="AA520" t="str">
        <f t="shared" si="75"/>
        <v>0.331</v>
      </c>
      <c r="AB520" t="str">
        <f t="shared" si="76"/>
        <v>0.042</v>
      </c>
      <c r="AC520" t="str">
        <f t="shared" si="77"/>
        <v>NA</v>
      </c>
      <c r="AD520" t="str">
        <f t="shared" si="78"/>
        <v>NA, NA</v>
      </c>
      <c r="AE520" t="str">
        <f t="shared" si="79"/>
        <v>0.331
(0.042)</v>
      </c>
      <c r="AF520" t="str">
        <f t="shared" si="80"/>
        <v>0.331
(0.042, NA)</v>
      </c>
    </row>
    <row r="521" spans="1:32">
      <c r="A521">
        <v>520</v>
      </c>
      <c r="B521">
        <v>9.2347930346341797E-2</v>
      </c>
      <c r="C521">
        <v>8.9291445561159893E-2</v>
      </c>
      <c r="D521">
        <v>3.3653230401627798</v>
      </c>
      <c r="E521">
        <v>30.213770666896401</v>
      </c>
      <c r="F521">
        <v>0</v>
      </c>
      <c r="G521">
        <v>109875</v>
      </c>
      <c r="H521">
        <v>109875</v>
      </c>
      <c r="I521">
        <v>110246</v>
      </c>
      <c r="J521" t="s">
        <v>253</v>
      </c>
      <c r="K521">
        <v>0.29057163587353002</v>
      </c>
      <c r="L521">
        <v>3.8177011747709197E-2</v>
      </c>
      <c r="M521" s="17">
        <v>2.71630661437413E-14</v>
      </c>
      <c r="N521" t="s">
        <v>875</v>
      </c>
      <c r="O521" t="b">
        <v>0</v>
      </c>
      <c r="P521" t="s">
        <v>382</v>
      </c>
      <c r="Q521" t="s">
        <v>382</v>
      </c>
      <c r="R521" t="s">
        <v>382</v>
      </c>
      <c r="X521" t="str">
        <f t="shared" si="72"/>
        <v>grade7_not_apr_march_grade_t8_ra_cont_execution</v>
      </c>
      <c r="Y521">
        <f t="shared" si="73"/>
        <v>110246</v>
      </c>
      <c r="Z521" t="str">
        <f t="shared" si="74"/>
        <v>execution ~ relative_age + I(relative_age^2) + as.factor(sex) +      as.factor(book) + as.factor(year) | as.factor(school_id) |      0 | school_id</v>
      </c>
      <c r="AA521" t="str">
        <f t="shared" si="75"/>
        <v>0.291</v>
      </c>
      <c r="AB521" t="str">
        <f t="shared" si="76"/>
        <v>0.038</v>
      </c>
      <c r="AC521" t="str">
        <f t="shared" si="77"/>
        <v>NA</v>
      </c>
      <c r="AD521" t="str">
        <f t="shared" si="78"/>
        <v>NA, NA</v>
      </c>
      <c r="AE521" t="str">
        <f t="shared" si="79"/>
        <v>0.291
(0.038)</v>
      </c>
      <c r="AF521" t="str">
        <f t="shared" si="80"/>
        <v>0.291
(0.038, NA)</v>
      </c>
    </row>
    <row r="522" spans="1:32">
      <c r="A522">
        <v>521</v>
      </c>
      <c r="B522">
        <v>8.6762449607258402E-2</v>
      </c>
      <c r="C522">
        <v>8.3743644328601693E-2</v>
      </c>
      <c r="D522">
        <v>3.4313072348072402</v>
      </c>
      <c r="E522">
        <v>28.7406578425846</v>
      </c>
      <c r="F522">
        <v>0</v>
      </c>
      <c r="G522">
        <v>111931</v>
      </c>
      <c r="H522">
        <v>111931</v>
      </c>
      <c r="I522">
        <v>112302</v>
      </c>
      <c r="J522" t="s">
        <v>253</v>
      </c>
      <c r="K522">
        <v>0.27129416588009497</v>
      </c>
      <c r="L522">
        <v>3.8371221017016899E-2</v>
      </c>
      <c r="M522" s="17">
        <v>1.54653644094488E-12</v>
      </c>
      <c r="N522" t="s">
        <v>876</v>
      </c>
      <c r="O522" t="b">
        <v>0</v>
      </c>
      <c r="P522" t="s">
        <v>382</v>
      </c>
      <c r="Q522" t="s">
        <v>382</v>
      </c>
      <c r="R522" t="s">
        <v>382</v>
      </c>
      <c r="X522" t="str">
        <f t="shared" si="72"/>
        <v>grade8_not_apr_march_grade_t8_ra_cont_execution</v>
      </c>
      <c r="Y522">
        <f t="shared" si="73"/>
        <v>112302</v>
      </c>
      <c r="Z522" t="str">
        <f t="shared" si="74"/>
        <v>execution ~ relative_age + I(relative_age^2) + as.factor(sex) +      as.factor(book) + as.factor(year) | as.factor(school_id) |      0 | school_id</v>
      </c>
      <c r="AA522" t="str">
        <f t="shared" si="75"/>
        <v>0.271</v>
      </c>
      <c r="AB522" t="str">
        <f t="shared" si="76"/>
        <v>0.038</v>
      </c>
      <c r="AC522" t="str">
        <f t="shared" si="77"/>
        <v>NA</v>
      </c>
      <c r="AD522" t="str">
        <f t="shared" si="78"/>
        <v>NA, NA</v>
      </c>
      <c r="AE522" t="str">
        <f t="shared" si="79"/>
        <v>0.271
(0.038)</v>
      </c>
      <c r="AF522" t="str">
        <f t="shared" si="80"/>
        <v>0.271
(0.038, NA)</v>
      </c>
    </row>
    <row r="523" spans="1:32">
      <c r="A523">
        <v>522</v>
      </c>
      <c r="B523">
        <v>8.3404365422882903E-2</v>
      </c>
      <c r="C523">
        <v>8.0462151320754599E-2</v>
      </c>
      <c r="D523">
        <v>3.3924425221435799</v>
      </c>
      <c r="E523">
        <v>28.3474834012098</v>
      </c>
      <c r="F523">
        <v>0</v>
      </c>
      <c r="G523">
        <v>114644</v>
      </c>
      <c r="H523">
        <v>114644</v>
      </c>
      <c r="I523">
        <v>115013</v>
      </c>
      <c r="J523" t="s">
        <v>253</v>
      </c>
      <c r="K523">
        <v>0.28404347288301102</v>
      </c>
      <c r="L523">
        <v>3.9117400648143501E-2</v>
      </c>
      <c r="M523" s="17">
        <v>3.8336643504267402E-13</v>
      </c>
      <c r="N523" t="s">
        <v>877</v>
      </c>
      <c r="O523" t="b">
        <v>0</v>
      </c>
      <c r="P523" t="s">
        <v>382</v>
      </c>
      <c r="Q523" t="s">
        <v>382</v>
      </c>
      <c r="R523" t="s">
        <v>382</v>
      </c>
      <c r="X523" t="str">
        <f t="shared" si="72"/>
        <v>grade9_not_apr_march_grade_t8_ra_cont_execution</v>
      </c>
      <c r="Y523">
        <f t="shared" si="73"/>
        <v>115013</v>
      </c>
      <c r="Z523" t="str">
        <f t="shared" si="74"/>
        <v>execution ~ relative_age + I(relative_age^2) + as.factor(sex) +      as.factor(book) + as.factor(year) | as.factor(school_id) |      0 | school_id</v>
      </c>
      <c r="AA523" t="str">
        <f t="shared" si="75"/>
        <v>0.284</v>
      </c>
      <c r="AB523" t="str">
        <f t="shared" si="76"/>
        <v>0.039</v>
      </c>
      <c r="AC523" t="str">
        <f t="shared" si="77"/>
        <v>NA</v>
      </c>
      <c r="AD523" t="str">
        <f t="shared" si="78"/>
        <v>NA, NA</v>
      </c>
      <c r="AE523" t="str">
        <f t="shared" si="79"/>
        <v>0.284
(0.039)</v>
      </c>
      <c r="AF523" t="str">
        <f t="shared" si="80"/>
        <v>0.284
(0.039, NA)</v>
      </c>
    </row>
    <row r="524" spans="1:32">
      <c r="A524">
        <v>523</v>
      </c>
      <c r="B524" s="17">
        <v>4.2981713272110199E-5</v>
      </c>
      <c r="C524" s="17">
        <v>2.7489072309538901E-5</v>
      </c>
      <c r="D524">
        <v>3.6217268668524301</v>
      </c>
      <c r="E524">
        <v>2.77433094693236</v>
      </c>
      <c r="F524">
        <v>6.2394925855619003E-2</v>
      </c>
      <c r="G524">
        <v>129088</v>
      </c>
      <c r="H524">
        <v>129088</v>
      </c>
      <c r="I524">
        <v>129091</v>
      </c>
      <c r="J524" t="s">
        <v>248</v>
      </c>
      <c r="K524">
        <v>7.6413209500302795E-2</v>
      </c>
      <c r="L524">
        <v>3.2357451081311703E-2</v>
      </c>
      <c r="M524">
        <v>1.8199520245218301E-2</v>
      </c>
      <c r="N524" t="s">
        <v>547</v>
      </c>
      <c r="O524" t="b">
        <v>0</v>
      </c>
      <c r="P524" t="s">
        <v>382</v>
      </c>
      <c r="Q524" t="s">
        <v>382</v>
      </c>
      <c r="R524" t="s">
        <v>382</v>
      </c>
      <c r="X524" t="str">
        <f t="shared" si="72"/>
        <v>grade4_all_grade_t8_ra_basic_resource</v>
      </c>
      <c r="Y524">
        <f t="shared" si="73"/>
        <v>129091</v>
      </c>
      <c r="Z524" t="str">
        <f t="shared" si="74"/>
        <v>resource ~ relative_age + I(relative_age^2) | 0 | 0 | school_id</v>
      </c>
      <c r="AA524" t="str">
        <f t="shared" si="75"/>
        <v>0.076</v>
      </c>
      <c r="AB524" t="str">
        <f t="shared" si="76"/>
        <v>0.032</v>
      </c>
      <c r="AC524" t="str">
        <f t="shared" si="77"/>
        <v>NA</v>
      </c>
      <c r="AD524" t="str">
        <f t="shared" si="78"/>
        <v>NA, NA</v>
      </c>
      <c r="AE524" t="str">
        <f t="shared" si="79"/>
        <v>0.076
(0.032)</v>
      </c>
      <c r="AF524" t="str">
        <f t="shared" si="80"/>
        <v>0.076
(0.032, NA)</v>
      </c>
    </row>
    <row r="525" spans="1:32">
      <c r="A525">
        <v>524</v>
      </c>
      <c r="B525">
        <v>1.08218177963377E-4</v>
      </c>
      <c r="C525" s="17">
        <v>9.3099684807973495E-5</v>
      </c>
      <c r="D525">
        <v>3.4774621488383102</v>
      </c>
      <c r="E525">
        <v>7.1580002617100398</v>
      </c>
      <c r="F525">
        <v>7.7891164867182597E-4</v>
      </c>
      <c r="G525">
        <v>132274</v>
      </c>
      <c r="H525">
        <v>132274</v>
      </c>
      <c r="I525">
        <v>132277</v>
      </c>
      <c r="J525" t="s">
        <v>248</v>
      </c>
      <c r="K525">
        <v>0.114589240831331</v>
      </c>
      <c r="L525">
        <v>3.1506432097315802E-2</v>
      </c>
      <c r="M525">
        <v>2.7582013184557599E-4</v>
      </c>
      <c r="N525" t="s">
        <v>548</v>
      </c>
      <c r="O525" t="b">
        <v>0</v>
      </c>
      <c r="P525" t="s">
        <v>382</v>
      </c>
      <c r="Q525" t="s">
        <v>382</v>
      </c>
      <c r="R525" t="s">
        <v>382</v>
      </c>
      <c r="X525" t="str">
        <f t="shared" si="72"/>
        <v>grade5_all_grade_t8_ra_basic_resource</v>
      </c>
      <c r="Y525">
        <f t="shared" si="73"/>
        <v>132277</v>
      </c>
      <c r="Z525" t="str">
        <f t="shared" si="74"/>
        <v>resource ~ relative_age + I(relative_age^2) | 0 | 0 | school_id</v>
      </c>
      <c r="AA525" t="str">
        <f t="shared" si="75"/>
        <v>0.115</v>
      </c>
      <c r="AB525" t="str">
        <f t="shared" si="76"/>
        <v>0.032</v>
      </c>
      <c r="AC525" t="str">
        <f t="shared" si="77"/>
        <v>NA</v>
      </c>
      <c r="AD525" t="str">
        <f t="shared" si="78"/>
        <v>NA, NA</v>
      </c>
      <c r="AE525" t="str">
        <f t="shared" si="79"/>
        <v>0.115
(0.032)</v>
      </c>
      <c r="AF525" t="str">
        <f t="shared" si="80"/>
        <v>0.115
(0.032, NA)</v>
      </c>
    </row>
    <row r="526" spans="1:32">
      <c r="A526">
        <v>525</v>
      </c>
      <c r="B526">
        <v>2.47610951822343E-4</v>
      </c>
      <c r="C526">
        <v>2.3289496867551199E-4</v>
      </c>
      <c r="D526">
        <v>3.4701443744370599</v>
      </c>
      <c r="E526">
        <v>16.825987727315098</v>
      </c>
      <c r="F526" s="17">
        <v>4.9370912303670097E-8</v>
      </c>
      <c r="G526">
        <v>135873</v>
      </c>
      <c r="H526">
        <v>135873</v>
      </c>
      <c r="I526">
        <v>135876</v>
      </c>
      <c r="J526" t="s">
        <v>248</v>
      </c>
      <c r="K526">
        <v>0.175003701677303</v>
      </c>
      <c r="L526">
        <v>2.9539414194910501E-2</v>
      </c>
      <c r="M526" s="17">
        <v>3.1341409266667801E-9</v>
      </c>
      <c r="N526" t="s">
        <v>549</v>
      </c>
      <c r="O526" t="b">
        <v>0</v>
      </c>
      <c r="P526" t="s">
        <v>382</v>
      </c>
      <c r="Q526" t="s">
        <v>382</v>
      </c>
      <c r="R526" t="s">
        <v>382</v>
      </c>
      <c r="X526" t="str">
        <f t="shared" si="72"/>
        <v>grade6_all_grade_t8_ra_basic_resource</v>
      </c>
      <c r="Y526">
        <f t="shared" si="73"/>
        <v>135876</v>
      </c>
      <c r="Z526" t="str">
        <f t="shared" si="74"/>
        <v>resource ~ relative_age + I(relative_age^2) | 0 | 0 | school_id</v>
      </c>
      <c r="AA526" t="str">
        <f t="shared" si="75"/>
        <v>0.175</v>
      </c>
      <c r="AB526" t="str">
        <f t="shared" si="76"/>
        <v>0.030</v>
      </c>
      <c r="AC526" t="str">
        <f t="shared" si="77"/>
        <v>NA</v>
      </c>
      <c r="AD526" t="str">
        <f t="shared" si="78"/>
        <v>NA, NA</v>
      </c>
      <c r="AE526" t="str">
        <f t="shared" si="79"/>
        <v>0.175
(0.030)</v>
      </c>
      <c r="AF526" t="str">
        <f t="shared" si="80"/>
        <v>0.175
(0.030, NA)</v>
      </c>
    </row>
    <row r="527" spans="1:32">
      <c r="A527">
        <v>526</v>
      </c>
      <c r="B527">
        <v>1.3464651299879501E-4</v>
      </c>
      <c r="C527">
        <v>1.19377546717425E-4</v>
      </c>
      <c r="D527">
        <v>3.3907781700365902</v>
      </c>
      <c r="E527">
        <v>8.81831228895682</v>
      </c>
      <c r="F527">
        <v>1.48085820382445E-4</v>
      </c>
      <c r="G527">
        <v>130967</v>
      </c>
      <c r="H527">
        <v>130967</v>
      </c>
      <c r="I527">
        <v>130970</v>
      </c>
      <c r="J527" t="s">
        <v>248</v>
      </c>
      <c r="K527">
        <v>0.114970089947752</v>
      </c>
      <c r="L527">
        <v>3.10720407754452E-2</v>
      </c>
      <c r="M527">
        <v>2.15502723129854E-4</v>
      </c>
      <c r="N527" t="s">
        <v>550</v>
      </c>
      <c r="O527" t="b">
        <v>0</v>
      </c>
      <c r="P527" t="s">
        <v>382</v>
      </c>
      <c r="Q527" t="s">
        <v>382</v>
      </c>
      <c r="R527" t="s">
        <v>382</v>
      </c>
      <c r="X527" t="str">
        <f t="shared" si="72"/>
        <v>grade7_all_grade_t8_ra_basic_resource</v>
      </c>
      <c r="Y527">
        <f t="shared" si="73"/>
        <v>130970</v>
      </c>
      <c r="Z527" t="str">
        <f t="shared" si="74"/>
        <v>resource ~ relative_age + I(relative_age^2) | 0 | 0 | school_id</v>
      </c>
      <c r="AA527" t="str">
        <f t="shared" si="75"/>
        <v>0.115</v>
      </c>
      <c r="AB527" t="str">
        <f t="shared" si="76"/>
        <v>0.031</v>
      </c>
      <c r="AC527" t="str">
        <f t="shared" si="77"/>
        <v>NA</v>
      </c>
      <c r="AD527" t="str">
        <f t="shared" si="78"/>
        <v>NA, NA</v>
      </c>
      <c r="AE527" t="str">
        <f t="shared" si="79"/>
        <v>0.115
(0.031)</v>
      </c>
      <c r="AF527" t="str">
        <f t="shared" si="80"/>
        <v>0.115
(0.031, NA)</v>
      </c>
    </row>
    <row r="528" spans="1:32">
      <c r="A528">
        <v>527</v>
      </c>
      <c r="B528" s="17">
        <v>3.3519886552704698E-5</v>
      </c>
      <c r="C528" s="17">
        <v>1.85493199709175E-5</v>
      </c>
      <c r="D528">
        <v>3.6068369027531402</v>
      </c>
      <c r="E528">
        <v>2.2390526350214999</v>
      </c>
      <c r="F528">
        <v>0.106563406136467</v>
      </c>
      <c r="G528">
        <v>133591</v>
      </c>
      <c r="H528">
        <v>133591</v>
      </c>
      <c r="I528">
        <v>133594</v>
      </c>
      <c r="J528" t="s">
        <v>248</v>
      </c>
      <c r="K528">
        <v>6.2544429444412006E-2</v>
      </c>
      <c r="L528">
        <v>3.2407709811720302E-2</v>
      </c>
      <c r="M528">
        <v>5.36162074388336E-2</v>
      </c>
      <c r="N528" t="s">
        <v>551</v>
      </c>
      <c r="O528" t="b">
        <v>0</v>
      </c>
      <c r="P528" t="s">
        <v>382</v>
      </c>
      <c r="Q528" t="s">
        <v>382</v>
      </c>
      <c r="R528" t="s">
        <v>382</v>
      </c>
      <c r="X528" t="str">
        <f t="shared" si="72"/>
        <v>grade8_all_grade_t8_ra_basic_resource</v>
      </c>
      <c r="Y528">
        <f t="shared" si="73"/>
        <v>133594</v>
      </c>
      <c r="Z528" t="str">
        <f t="shared" si="74"/>
        <v>resource ~ relative_age + I(relative_age^2) | 0 | 0 | school_id</v>
      </c>
      <c r="AA528" t="str">
        <f t="shared" si="75"/>
        <v>0.063</v>
      </c>
      <c r="AB528" t="str">
        <f t="shared" si="76"/>
        <v>0.032</v>
      </c>
      <c r="AC528" t="str">
        <f t="shared" si="77"/>
        <v>NA</v>
      </c>
      <c r="AD528" t="str">
        <f t="shared" si="78"/>
        <v>NA, NA</v>
      </c>
      <c r="AE528" t="str">
        <f t="shared" si="79"/>
        <v>0.063
(0.032)</v>
      </c>
      <c r="AF528" t="str">
        <f t="shared" si="80"/>
        <v>0.063
(0.032, NA)</v>
      </c>
    </row>
    <row r="529" spans="1:32">
      <c r="A529">
        <v>528</v>
      </c>
      <c r="B529" s="17">
        <v>6.4376248889683394E-5</v>
      </c>
      <c r="C529" s="17">
        <v>4.9735795829897198E-5</v>
      </c>
      <c r="D529">
        <v>3.6105454971724402</v>
      </c>
      <c r="E529">
        <v>4.3971486829789503</v>
      </c>
      <c r="F529">
        <v>1.2314139253908301E-2</v>
      </c>
      <c r="G529">
        <v>136599</v>
      </c>
      <c r="H529">
        <v>136599</v>
      </c>
      <c r="I529">
        <v>136602</v>
      </c>
      <c r="J529" t="s">
        <v>248</v>
      </c>
      <c r="K529">
        <v>8.9717700520736701E-2</v>
      </c>
      <c r="L529">
        <v>3.1984306222312998E-2</v>
      </c>
      <c r="M529">
        <v>5.0308177923489503E-3</v>
      </c>
      <c r="N529" t="s">
        <v>552</v>
      </c>
      <c r="O529" t="b">
        <v>0</v>
      </c>
      <c r="P529" t="s">
        <v>382</v>
      </c>
      <c r="Q529" t="s">
        <v>382</v>
      </c>
      <c r="R529" t="s">
        <v>382</v>
      </c>
      <c r="X529" t="str">
        <f t="shared" si="72"/>
        <v>grade9_all_grade_t8_ra_basic_resource</v>
      </c>
      <c r="Y529">
        <f t="shared" si="73"/>
        <v>136602</v>
      </c>
      <c r="Z529" t="str">
        <f t="shared" si="74"/>
        <v>resource ~ relative_age + I(relative_age^2) | 0 | 0 | school_id</v>
      </c>
      <c r="AA529" t="str">
        <f t="shared" si="75"/>
        <v>0.090</v>
      </c>
      <c r="AB529" t="str">
        <f t="shared" si="76"/>
        <v>0.032</v>
      </c>
      <c r="AC529" t="str">
        <f t="shared" si="77"/>
        <v>NA</v>
      </c>
      <c r="AD529" t="str">
        <f t="shared" si="78"/>
        <v>NA, NA</v>
      </c>
      <c r="AE529" t="str">
        <f t="shared" si="79"/>
        <v>0.090
(0.032)</v>
      </c>
      <c r="AF529" t="str">
        <f t="shared" si="80"/>
        <v>0.090
(0.032, NA)</v>
      </c>
    </row>
    <row r="530" spans="1:32">
      <c r="A530">
        <v>529</v>
      </c>
      <c r="B530" s="17">
        <v>6.3063854736294196E-5</v>
      </c>
      <c r="C530" s="17">
        <v>4.4570305949176403E-5</v>
      </c>
      <c r="D530">
        <v>3.62207949444295</v>
      </c>
      <c r="E530">
        <v>3.4100461443187502</v>
      </c>
      <c r="F530">
        <v>3.30432286150266E-2</v>
      </c>
      <c r="G530">
        <v>108139</v>
      </c>
      <c r="H530">
        <v>108139</v>
      </c>
      <c r="I530">
        <v>108142</v>
      </c>
      <c r="J530" t="s">
        <v>248</v>
      </c>
      <c r="K530">
        <v>5.7030056772188899E-2</v>
      </c>
      <c r="L530">
        <v>4.2897705629255302E-2</v>
      </c>
      <c r="M530">
        <v>0.18370184159286701</v>
      </c>
      <c r="N530" t="s">
        <v>878</v>
      </c>
      <c r="O530" t="b">
        <v>0</v>
      </c>
      <c r="P530" t="s">
        <v>382</v>
      </c>
      <c r="Q530" t="s">
        <v>382</v>
      </c>
      <c r="R530" t="s">
        <v>382</v>
      </c>
      <c r="X530" t="str">
        <f t="shared" si="72"/>
        <v>grade4_not_apr_march_grade_t8_ra_basic_resource</v>
      </c>
      <c r="Y530">
        <f t="shared" si="73"/>
        <v>108142</v>
      </c>
      <c r="Z530" t="str">
        <f t="shared" si="74"/>
        <v>resource ~ relative_age + I(relative_age^2) | 0 | 0 | school_id</v>
      </c>
      <c r="AA530" t="str">
        <f t="shared" si="75"/>
        <v>0.057</v>
      </c>
      <c r="AB530" t="str">
        <f t="shared" si="76"/>
        <v>0.043</v>
      </c>
      <c r="AC530" t="str">
        <f t="shared" si="77"/>
        <v>NA</v>
      </c>
      <c r="AD530" t="str">
        <f t="shared" si="78"/>
        <v>NA, NA</v>
      </c>
      <c r="AE530" t="str">
        <f t="shared" si="79"/>
        <v>0.057
(0.043)</v>
      </c>
      <c r="AF530" t="str">
        <f t="shared" si="80"/>
        <v>0.057
(0.043, NA)</v>
      </c>
    </row>
    <row r="531" spans="1:32">
      <c r="A531">
        <v>530</v>
      </c>
      <c r="B531">
        <v>1.17433937417144E-4</v>
      </c>
      <c r="C531" s="17">
        <v>9.9352060911606102E-5</v>
      </c>
      <c r="D531">
        <v>3.47343190034085</v>
      </c>
      <c r="E531">
        <v>6.4945658367625203</v>
      </c>
      <c r="F531">
        <v>1.51220794545983E-3</v>
      </c>
      <c r="G531">
        <v>110595</v>
      </c>
      <c r="H531">
        <v>110595</v>
      </c>
      <c r="I531">
        <v>110598</v>
      </c>
      <c r="J531" t="s">
        <v>248</v>
      </c>
      <c r="K531">
        <v>0.131430731719098</v>
      </c>
      <c r="L531">
        <v>4.1451190798605403E-2</v>
      </c>
      <c r="M531">
        <v>1.5205390994578801E-3</v>
      </c>
      <c r="N531" t="s">
        <v>879</v>
      </c>
      <c r="O531" t="b">
        <v>0</v>
      </c>
      <c r="P531" t="s">
        <v>382</v>
      </c>
      <c r="Q531" t="s">
        <v>382</v>
      </c>
      <c r="R531" t="s">
        <v>382</v>
      </c>
      <c r="X531" t="str">
        <f t="shared" si="72"/>
        <v>grade5_not_apr_march_grade_t8_ra_basic_resource</v>
      </c>
      <c r="Y531">
        <f t="shared" si="73"/>
        <v>110598</v>
      </c>
      <c r="Z531" t="str">
        <f t="shared" si="74"/>
        <v>resource ~ relative_age + I(relative_age^2) | 0 | 0 | school_id</v>
      </c>
      <c r="AA531" t="str">
        <f t="shared" si="75"/>
        <v>0.131</v>
      </c>
      <c r="AB531" t="str">
        <f t="shared" si="76"/>
        <v>0.041</v>
      </c>
      <c r="AC531" t="str">
        <f t="shared" si="77"/>
        <v>NA</v>
      </c>
      <c r="AD531" t="str">
        <f t="shared" si="78"/>
        <v>NA, NA</v>
      </c>
      <c r="AE531" t="str">
        <f t="shared" si="79"/>
        <v>0.131
(0.041)</v>
      </c>
      <c r="AF531" t="str">
        <f t="shared" si="80"/>
        <v>0.131
(0.041, NA)</v>
      </c>
    </row>
    <row r="532" spans="1:32">
      <c r="A532">
        <v>531</v>
      </c>
      <c r="B532">
        <v>2.15643952033939E-4</v>
      </c>
      <c r="C532">
        <v>1.9806934304700301E-4</v>
      </c>
      <c r="D532">
        <v>3.47125202896195</v>
      </c>
      <c r="E532">
        <v>12.270199137541001</v>
      </c>
      <c r="F532" s="17">
        <v>4.6956404416264097E-6</v>
      </c>
      <c r="G532">
        <v>113776</v>
      </c>
      <c r="H532">
        <v>113776</v>
      </c>
      <c r="I532">
        <v>113779</v>
      </c>
      <c r="J532" t="s">
        <v>248</v>
      </c>
      <c r="K532">
        <v>0.19604918993892201</v>
      </c>
      <c r="L532">
        <v>3.89913972724669E-2</v>
      </c>
      <c r="M532" s="17">
        <v>4.9559242319424203E-7</v>
      </c>
      <c r="N532" t="s">
        <v>880</v>
      </c>
      <c r="O532" t="b">
        <v>0</v>
      </c>
      <c r="P532" t="s">
        <v>382</v>
      </c>
      <c r="Q532" t="s">
        <v>382</v>
      </c>
      <c r="R532" t="s">
        <v>382</v>
      </c>
      <c r="X532" t="str">
        <f t="shared" si="72"/>
        <v>grade6_not_apr_march_grade_t8_ra_basic_resource</v>
      </c>
      <c r="Y532">
        <f t="shared" si="73"/>
        <v>113779</v>
      </c>
      <c r="Z532" t="str">
        <f t="shared" si="74"/>
        <v>resource ~ relative_age + I(relative_age^2) | 0 | 0 | school_id</v>
      </c>
      <c r="AA532" t="str">
        <f t="shared" si="75"/>
        <v>0.196</v>
      </c>
      <c r="AB532" t="str">
        <f t="shared" si="76"/>
        <v>0.039</v>
      </c>
      <c r="AC532" t="str">
        <f t="shared" si="77"/>
        <v>NA</v>
      </c>
      <c r="AD532" t="str">
        <f t="shared" si="78"/>
        <v>NA, NA</v>
      </c>
      <c r="AE532" t="str">
        <f t="shared" si="79"/>
        <v>0.196
(0.039)</v>
      </c>
      <c r="AF532" t="str">
        <f t="shared" si="80"/>
        <v>0.196
(0.039, NA)</v>
      </c>
    </row>
    <row r="533" spans="1:32">
      <c r="A533">
        <v>532</v>
      </c>
      <c r="B533">
        <v>1.12564534795578E-4</v>
      </c>
      <c r="C533" s="17">
        <v>9.4337206485106697E-5</v>
      </c>
      <c r="D533">
        <v>3.3932541746893601</v>
      </c>
      <c r="E533">
        <v>6.1755915556041598</v>
      </c>
      <c r="F533">
        <v>2.08029833291766E-3</v>
      </c>
      <c r="G533">
        <v>109713</v>
      </c>
      <c r="H533">
        <v>109713</v>
      </c>
      <c r="I533">
        <v>109716</v>
      </c>
      <c r="J533" t="s">
        <v>248</v>
      </c>
      <c r="K533">
        <v>0.126774687928114</v>
      </c>
      <c r="L533">
        <v>4.1156874502711001E-2</v>
      </c>
      <c r="M533">
        <v>2.0680623421841398E-3</v>
      </c>
      <c r="N533" t="s">
        <v>881</v>
      </c>
      <c r="O533" t="b">
        <v>0</v>
      </c>
      <c r="P533" t="s">
        <v>382</v>
      </c>
      <c r="Q533" t="s">
        <v>382</v>
      </c>
      <c r="R533" t="s">
        <v>382</v>
      </c>
      <c r="X533" t="str">
        <f t="shared" si="72"/>
        <v>grade7_not_apr_march_grade_t8_ra_basic_resource</v>
      </c>
      <c r="Y533">
        <f t="shared" si="73"/>
        <v>109716</v>
      </c>
      <c r="Z533" t="str">
        <f t="shared" si="74"/>
        <v>resource ~ relative_age + I(relative_age^2) | 0 | 0 | school_id</v>
      </c>
      <c r="AA533" t="str">
        <f t="shared" si="75"/>
        <v>0.127</v>
      </c>
      <c r="AB533" t="str">
        <f t="shared" si="76"/>
        <v>0.041</v>
      </c>
      <c r="AC533" t="str">
        <f t="shared" si="77"/>
        <v>NA</v>
      </c>
      <c r="AD533" t="str">
        <f t="shared" si="78"/>
        <v>NA, NA</v>
      </c>
      <c r="AE533" t="str">
        <f t="shared" si="79"/>
        <v>0.127
(0.041)</v>
      </c>
      <c r="AF533" t="str">
        <f t="shared" si="80"/>
        <v>0.127
(0.041, NA)</v>
      </c>
    </row>
    <row r="534" spans="1:32">
      <c r="A534">
        <v>533</v>
      </c>
      <c r="B534" s="17">
        <v>7.7040063811389096E-5</v>
      </c>
      <c r="C534" s="17">
        <v>5.9209768520029897E-5</v>
      </c>
      <c r="D534">
        <v>3.6060650899495599</v>
      </c>
      <c r="E534">
        <v>4.3207396486009397</v>
      </c>
      <c r="F534">
        <v>1.32922621100868E-2</v>
      </c>
      <c r="G534">
        <v>112160</v>
      </c>
      <c r="H534">
        <v>112160</v>
      </c>
      <c r="I534">
        <v>112163</v>
      </c>
      <c r="J534" t="s">
        <v>248</v>
      </c>
      <c r="K534">
        <v>0.10059346935220199</v>
      </c>
      <c r="L534">
        <v>4.14103999634233E-2</v>
      </c>
      <c r="M534">
        <v>1.51328619444932E-2</v>
      </c>
      <c r="N534" t="s">
        <v>882</v>
      </c>
      <c r="O534" t="b">
        <v>0</v>
      </c>
      <c r="P534" t="s">
        <v>382</v>
      </c>
      <c r="Q534" t="s">
        <v>382</v>
      </c>
      <c r="R534" t="s">
        <v>382</v>
      </c>
      <c r="X534" t="str">
        <f t="shared" si="72"/>
        <v>grade8_not_apr_march_grade_t8_ra_basic_resource</v>
      </c>
      <c r="Y534">
        <f t="shared" si="73"/>
        <v>112163</v>
      </c>
      <c r="Z534" t="str">
        <f t="shared" si="74"/>
        <v>resource ~ relative_age + I(relative_age^2) | 0 | 0 | school_id</v>
      </c>
      <c r="AA534" t="str">
        <f t="shared" si="75"/>
        <v>0.101</v>
      </c>
      <c r="AB534" t="str">
        <f t="shared" si="76"/>
        <v>0.041</v>
      </c>
      <c r="AC534" t="str">
        <f t="shared" si="77"/>
        <v>NA</v>
      </c>
      <c r="AD534" t="str">
        <f t="shared" si="78"/>
        <v>NA, NA</v>
      </c>
      <c r="AE534" t="str">
        <f t="shared" si="79"/>
        <v>0.101
(0.041)</v>
      </c>
      <c r="AF534" t="str">
        <f t="shared" si="80"/>
        <v>0.101
(0.041, NA)</v>
      </c>
    </row>
    <row r="535" spans="1:32">
      <c r="A535">
        <v>534</v>
      </c>
      <c r="B535" s="17">
        <v>5.6264742928020198E-5</v>
      </c>
      <c r="C535" s="17">
        <v>3.8829540402240999E-5</v>
      </c>
      <c r="D535">
        <v>3.6143401858396902</v>
      </c>
      <c r="E535">
        <v>3.2270771070716502</v>
      </c>
      <c r="F535">
        <v>3.9676892246355497E-2</v>
      </c>
      <c r="G535">
        <v>114704</v>
      </c>
      <c r="H535">
        <v>114704</v>
      </c>
      <c r="I535">
        <v>114707</v>
      </c>
      <c r="J535" t="s">
        <v>248</v>
      </c>
      <c r="K535">
        <v>0.100069442073974</v>
      </c>
      <c r="L535">
        <v>4.0405239442325297E-2</v>
      </c>
      <c r="M535">
        <v>1.3262366962234E-2</v>
      </c>
      <c r="N535" t="s">
        <v>883</v>
      </c>
      <c r="O535" t="b">
        <v>0</v>
      </c>
      <c r="P535" t="s">
        <v>382</v>
      </c>
      <c r="Q535" t="s">
        <v>382</v>
      </c>
      <c r="R535" t="s">
        <v>382</v>
      </c>
      <c r="X535" t="str">
        <f t="shared" si="72"/>
        <v>grade9_not_apr_march_grade_t8_ra_basic_resource</v>
      </c>
      <c r="Y535">
        <f t="shared" si="73"/>
        <v>114707</v>
      </c>
      <c r="Z535" t="str">
        <f t="shared" si="74"/>
        <v>resource ~ relative_age + I(relative_age^2) | 0 | 0 | school_id</v>
      </c>
      <c r="AA535" t="str">
        <f t="shared" si="75"/>
        <v>0.100</v>
      </c>
      <c r="AB535" t="str">
        <f t="shared" si="76"/>
        <v>0.040</v>
      </c>
      <c r="AC535" t="str">
        <f t="shared" si="77"/>
        <v>NA</v>
      </c>
      <c r="AD535" t="str">
        <f t="shared" si="78"/>
        <v>NA, NA</v>
      </c>
      <c r="AE535" t="str">
        <f t="shared" si="79"/>
        <v>0.100
(0.040)</v>
      </c>
      <c r="AF535" t="str">
        <f t="shared" si="80"/>
        <v>0.100
(0.040, NA)</v>
      </c>
    </row>
    <row r="536" spans="1:32">
      <c r="A536">
        <v>535</v>
      </c>
      <c r="B536">
        <v>3.69471644211622E-2</v>
      </c>
      <c r="C536">
        <v>3.1474153485847998E-2</v>
      </c>
      <c r="D536">
        <v>3.5624827188321802</v>
      </c>
      <c r="E536">
        <v>6.7507930932064699</v>
      </c>
      <c r="F536">
        <v>0</v>
      </c>
      <c r="G536">
        <v>127046</v>
      </c>
      <c r="H536">
        <v>127046</v>
      </c>
      <c r="I536">
        <v>127769</v>
      </c>
      <c r="J536" t="s">
        <v>254</v>
      </c>
      <c r="K536">
        <v>8.5003689295549897E-2</v>
      </c>
      <c r="L536">
        <v>3.2257617921168297E-2</v>
      </c>
      <c r="M536">
        <v>8.4099898105554696E-3</v>
      </c>
      <c r="N536" t="s">
        <v>553</v>
      </c>
      <c r="O536" t="b">
        <v>0</v>
      </c>
      <c r="P536" t="s">
        <v>382</v>
      </c>
      <c r="Q536" t="s">
        <v>382</v>
      </c>
      <c r="R536" t="s">
        <v>382</v>
      </c>
      <c r="X536" t="str">
        <f t="shared" si="72"/>
        <v>grade4_all_grade_t8_ra_cont_resource</v>
      </c>
      <c r="Y536">
        <f t="shared" si="73"/>
        <v>127769</v>
      </c>
      <c r="Z536" t="str">
        <f t="shared" si="74"/>
        <v>resource ~ relative_age + I(relative_age^2) + as.factor(sex) +      as.factor(book) + as.factor(year) | as.factor(school_id) |      0 | school_id</v>
      </c>
      <c r="AA536" t="str">
        <f t="shared" si="75"/>
        <v>0.085</v>
      </c>
      <c r="AB536" t="str">
        <f t="shared" si="76"/>
        <v>0.032</v>
      </c>
      <c r="AC536" t="str">
        <f t="shared" si="77"/>
        <v>NA</v>
      </c>
      <c r="AD536" t="str">
        <f t="shared" si="78"/>
        <v>NA, NA</v>
      </c>
      <c r="AE536" t="str">
        <f t="shared" si="79"/>
        <v>0.085
(0.032)</v>
      </c>
      <c r="AF536" t="str">
        <f t="shared" si="80"/>
        <v>0.085
(0.032, NA)</v>
      </c>
    </row>
    <row r="537" spans="1:32">
      <c r="A537">
        <v>536</v>
      </c>
      <c r="B537">
        <v>4.9370568662867501E-2</v>
      </c>
      <c r="C537">
        <v>4.4134158020554898E-2</v>
      </c>
      <c r="D537">
        <v>3.39962022387855</v>
      </c>
      <c r="E537">
        <v>9.4283225734685807</v>
      </c>
      <c r="F537">
        <v>0</v>
      </c>
      <c r="G537">
        <v>131255</v>
      </c>
      <c r="H537">
        <v>131255</v>
      </c>
      <c r="I537">
        <v>131979</v>
      </c>
      <c r="J537" t="s">
        <v>254</v>
      </c>
      <c r="K537">
        <v>0.112469818033722</v>
      </c>
      <c r="L537">
        <v>3.0786715954827099E-2</v>
      </c>
      <c r="M537">
        <v>2.58999314931423E-4</v>
      </c>
      <c r="N537" t="s">
        <v>554</v>
      </c>
      <c r="O537" t="b">
        <v>0</v>
      </c>
      <c r="P537" t="s">
        <v>382</v>
      </c>
      <c r="Q537" t="s">
        <v>382</v>
      </c>
      <c r="R537" t="s">
        <v>382</v>
      </c>
      <c r="X537" t="str">
        <f t="shared" si="72"/>
        <v>grade5_all_grade_t8_ra_cont_resource</v>
      </c>
      <c r="Y537">
        <f t="shared" si="73"/>
        <v>131979</v>
      </c>
      <c r="Z537" t="str">
        <f t="shared" si="74"/>
        <v>resource ~ relative_age + I(relative_age^2) + as.factor(sex) +      as.factor(book) + as.factor(year) | as.factor(school_id) |      0 | school_id</v>
      </c>
      <c r="AA537" t="str">
        <f t="shared" si="75"/>
        <v>0.112</v>
      </c>
      <c r="AB537" t="str">
        <f t="shared" si="76"/>
        <v>0.031</v>
      </c>
      <c r="AC537" t="str">
        <f t="shared" si="77"/>
        <v>NA</v>
      </c>
      <c r="AD537" t="str">
        <f t="shared" si="78"/>
        <v>NA, NA</v>
      </c>
      <c r="AE537" t="str">
        <f t="shared" si="79"/>
        <v>0.112
(0.031)</v>
      </c>
      <c r="AF537" t="str">
        <f t="shared" si="80"/>
        <v>0.112
(0.031, NA)</v>
      </c>
    </row>
    <row r="538" spans="1:32">
      <c r="A538">
        <v>537</v>
      </c>
      <c r="B538">
        <v>5.40075534205968E-2</v>
      </c>
      <c r="C538">
        <v>4.8932576899926999E-2</v>
      </c>
      <c r="D538">
        <v>3.3843573404487501</v>
      </c>
      <c r="E538">
        <v>10.6419316819757</v>
      </c>
      <c r="F538">
        <v>0</v>
      </c>
      <c r="G538">
        <v>134956</v>
      </c>
      <c r="H538">
        <v>134956</v>
      </c>
      <c r="I538">
        <v>135681</v>
      </c>
      <c r="J538" t="s">
        <v>254</v>
      </c>
      <c r="K538">
        <v>0.16930183589610701</v>
      </c>
      <c r="L538">
        <v>2.9010829176979301E-2</v>
      </c>
      <c r="M538" s="17">
        <v>5.3528221099168198E-9</v>
      </c>
      <c r="N538" t="s">
        <v>555</v>
      </c>
      <c r="O538" t="b">
        <v>0</v>
      </c>
      <c r="P538" t="s">
        <v>382</v>
      </c>
      <c r="Q538" t="s">
        <v>382</v>
      </c>
      <c r="R538" t="s">
        <v>382</v>
      </c>
      <c r="X538" t="str">
        <f t="shared" si="72"/>
        <v>grade6_all_grade_t8_ra_cont_resource</v>
      </c>
      <c r="Y538">
        <f t="shared" si="73"/>
        <v>135681</v>
      </c>
      <c r="Z538" t="str">
        <f t="shared" si="74"/>
        <v>resource ~ relative_age + I(relative_age^2) + as.factor(sex) +      as.factor(book) + as.factor(year) | as.factor(school_id) |      0 | school_id</v>
      </c>
      <c r="AA538" t="str">
        <f t="shared" si="75"/>
        <v>0.169</v>
      </c>
      <c r="AB538" t="str">
        <f t="shared" si="76"/>
        <v>0.029</v>
      </c>
      <c r="AC538" t="str">
        <f t="shared" si="77"/>
        <v>NA</v>
      </c>
      <c r="AD538" t="str">
        <f t="shared" si="78"/>
        <v>NA, NA</v>
      </c>
      <c r="AE538" t="str">
        <f t="shared" si="79"/>
        <v>0.169
(0.029)</v>
      </c>
      <c r="AF538" t="str">
        <f t="shared" si="80"/>
        <v>0.169
(0.029, NA)</v>
      </c>
    </row>
    <row r="539" spans="1:32">
      <c r="A539">
        <v>538</v>
      </c>
      <c r="B539">
        <v>4.7708333685583901E-2</v>
      </c>
      <c r="C539">
        <v>4.50076874233869E-2</v>
      </c>
      <c r="D539">
        <v>3.31357003242264</v>
      </c>
      <c r="E539">
        <v>17.665524860990399</v>
      </c>
      <c r="F539">
        <v>0</v>
      </c>
      <c r="G539">
        <v>130468</v>
      </c>
      <c r="H539">
        <v>130468</v>
      </c>
      <c r="I539">
        <v>130839</v>
      </c>
      <c r="J539" t="s">
        <v>254</v>
      </c>
      <c r="K539">
        <v>0.106863902572833</v>
      </c>
      <c r="L539">
        <v>3.0414858491152202E-2</v>
      </c>
      <c r="M539">
        <v>4.4217341731912302E-4</v>
      </c>
      <c r="N539" t="s">
        <v>556</v>
      </c>
      <c r="O539" t="b">
        <v>0</v>
      </c>
      <c r="P539" t="s">
        <v>382</v>
      </c>
      <c r="Q539" t="s">
        <v>382</v>
      </c>
      <c r="R539" t="s">
        <v>382</v>
      </c>
      <c r="X539" t="str">
        <f t="shared" si="72"/>
        <v>grade7_all_grade_t8_ra_cont_resource</v>
      </c>
      <c r="Y539">
        <f t="shared" si="73"/>
        <v>130839</v>
      </c>
      <c r="Z539" t="str">
        <f t="shared" si="74"/>
        <v>resource ~ relative_age + I(relative_age^2) + as.factor(sex) +      as.factor(book) + as.factor(year) | as.factor(school_id) |      0 | school_id</v>
      </c>
      <c r="AA539" t="str">
        <f t="shared" si="75"/>
        <v>0.107</v>
      </c>
      <c r="AB539" t="str">
        <f t="shared" si="76"/>
        <v>0.030</v>
      </c>
      <c r="AC539" t="str">
        <f t="shared" si="77"/>
        <v>NA</v>
      </c>
      <c r="AD539" t="str">
        <f t="shared" si="78"/>
        <v>NA, NA</v>
      </c>
      <c r="AE539" t="str">
        <f t="shared" si="79"/>
        <v>0.107
(0.030)</v>
      </c>
      <c r="AF539" t="str">
        <f t="shared" si="80"/>
        <v>0.107
(0.030, NA)</v>
      </c>
    </row>
    <row r="540" spans="1:32">
      <c r="A540">
        <v>539</v>
      </c>
      <c r="B540">
        <v>4.8446984230847402E-2</v>
      </c>
      <c r="C540">
        <v>4.5798930620370298E-2</v>
      </c>
      <c r="D540">
        <v>3.5220622016319401</v>
      </c>
      <c r="E540">
        <v>18.295318508343801</v>
      </c>
      <c r="F540">
        <v>0</v>
      </c>
      <c r="G540">
        <v>132956</v>
      </c>
      <c r="H540">
        <v>132956</v>
      </c>
      <c r="I540">
        <v>133327</v>
      </c>
      <c r="J540" t="s">
        <v>254</v>
      </c>
      <c r="K540">
        <v>6.0114239131798898E-2</v>
      </c>
      <c r="L540">
        <v>3.2279189729707898E-2</v>
      </c>
      <c r="M540">
        <v>6.2557742647522396E-2</v>
      </c>
      <c r="N540" t="s">
        <v>557</v>
      </c>
      <c r="O540" t="b">
        <v>0</v>
      </c>
      <c r="P540" t="s">
        <v>382</v>
      </c>
      <c r="Q540" t="s">
        <v>382</v>
      </c>
      <c r="R540" t="s">
        <v>382</v>
      </c>
      <c r="X540" t="str">
        <f t="shared" si="72"/>
        <v>grade8_all_grade_t8_ra_cont_resource</v>
      </c>
      <c r="Y540">
        <f t="shared" si="73"/>
        <v>133327</v>
      </c>
      <c r="Z540" t="str">
        <f t="shared" si="74"/>
        <v>resource ~ relative_age + I(relative_age^2) + as.factor(sex) +      as.factor(book) + as.factor(year) | as.factor(school_id) |      0 | school_id</v>
      </c>
      <c r="AA540" t="str">
        <f t="shared" si="75"/>
        <v>0.060</v>
      </c>
      <c r="AB540" t="str">
        <f t="shared" si="76"/>
        <v>0.032</v>
      </c>
      <c r="AC540" t="str">
        <f t="shared" si="77"/>
        <v>NA</v>
      </c>
      <c r="AD540" t="str">
        <f t="shared" si="78"/>
        <v>NA, NA</v>
      </c>
      <c r="AE540" t="str">
        <f t="shared" si="79"/>
        <v>0.060
(0.032)</v>
      </c>
      <c r="AF540" t="str">
        <f t="shared" si="80"/>
        <v>0.060
(0.032, NA)</v>
      </c>
    </row>
    <row r="541" spans="1:32">
      <c r="A541">
        <v>540</v>
      </c>
      <c r="B541">
        <v>4.2495774617827498E-2</v>
      </c>
      <c r="C541">
        <v>3.9907393084164397E-2</v>
      </c>
      <c r="D541">
        <v>3.5375186153769098</v>
      </c>
      <c r="E541">
        <v>16.417894373433199</v>
      </c>
      <c r="F541">
        <v>0</v>
      </c>
      <c r="G541">
        <v>136132</v>
      </c>
      <c r="H541">
        <v>136132</v>
      </c>
      <c r="I541">
        <v>136501</v>
      </c>
      <c r="J541" t="s">
        <v>254</v>
      </c>
      <c r="K541">
        <v>8.1685170858614098E-2</v>
      </c>
      <c r="L541">
        <v>3.1415610590787797E-2</v>
      </c>
      <c r="M541">
        <v>9.3184134745558402E-3</v>
      </c>
      <c r="N541" t="s">
        <v>558</v>
      </c>
      <c r="O541" t="b">
        <v>0</v>
      </c>
      <c r="P541" t="s">
        <v>382</v>
      </c>
      <c r="Q541" t="s">
        <v>382</v>
      </c>
      <c r="R541" t="s">
        <v>382</v>
      </c>
      <c r="X541" t="str">
        <f t="shared" si="72"/>
        <v>grade9_all_grade_t8_ra_cont_resource</v>
      </c>
      <c r="Y541">
        <f t="shared" si="73"/>
        <v>136501</v>
      </c>
      <c r="Z541" t="str">
        <f t="shared" si="74"/>
        <v>resource ~ relative_age + I(relative_age^2) + as.factor(sex) +      as.factor(book) + as.factor(year) | as.factor(school_id) |      0 | school_id</v>
      </c>
      <c r="AA541" t="str">
        <f t="shared" si="75"/>
        <v>0.082</v>
      </c>
      <c r="AB541" t="str">
        <f t="shared" si="76"/>
        <v>0.031</v>
      </c>
      <c r="AC541" t="str">
        <f t="shared" si="77"/>
        <v>NA</v>
      </c>
      <c r="AD541" t="str">
        <f t="shared" si="78"/>
        <v>NA, NA</v>
      </c>
      <c r="AE541" t="str">
        <f t="shared" si="79"/>
        <v>0.082
(0.031)</v>
      </c>
      <c r="AF541" t="str">
        <f t="shared" si="80"/>
        <v>0.082
(0.031, NA)</v>
      </c>
    </row>
    <row r="542" spans="1:32">
      <c r="A542">
        <v>541</v>
      </c>
      <c r="B542">
        <v>3.8205701829055597E-2</v>
      </c>
      <c r="C542">
        <v>3.1675558108165899E-2</v>
      </c>
      <c r="D542">
        <v>3.56203357439137</v>
      </c>
      <c r="E542">
        <v>5.8506678355081601</v>
      </c>
      <c r="F542">
        <v>0</v>
      </c>
      <c r="G542">
        <v>106340</v>
      </c>
      <c r="H542">
        <v>106340</v>
      </c>
      <c r="I542">
        <v>107063</v>
      </c>
      <c r="J542" t="s">
        <v>254</v>
      </c>
      <c r="K542">
        <v>6.9988084080135002E-2</v>
      </c>
      <c r="L542">
        <v>4.26374974637957E-2</v>
      </c>
      <c r="M542">
        <v>0.10070032195659</v>
      </c>
      <c r="N542" t="s">
        <v>884</v>
      </c>
      <c r="O542" t="b">
        <v>0</v>
      </c>
      <c r="P542" t="s">
        <v>382</v>
      </c>
      <c r="Q542" t="s">
        <v>382</v>
      </c>
      <c r="R542" t="s">
        <v>382</v>
      </c>
      <c r="X542" t="str">
        <f t="shared" si="72"/>
        <v>grade4_not_apr_march_grade_t8_ra_cont_resource</v>
      </c>
      <c r="Y542">
        <f t="shared" si="73"/>
        <v>107063</v>
      </c>
      <c r="Z542" t="str">
        <f t="shared" si="74"/>
        <v>resource ~ relative_age + I(relative_age^2) + as.factor(sex) +      as.factor(book) + as.factor(year) | as.factor(school_id) |      0 | school_id</v>
      </c>
      <c r="AA542" t="str">
        <f t="shared" si="75"/>
        <v>0.070</v>
      </c>
      <c r="AB542" t="str">
        <f t="shared" si="76"/>
        <v>0.043</v>
      </c>
      <c r="AC542" t="str">
        <f t="shared" si="77"/>
        <v>NA</v>
      </c>
      <c r="AD542" t="str">
        <f t="shared" si="78"/>
        <v>NA, NA</v>
      </c>
      <c r="AE542" t="str">
        <f t="shared" si="79"/>
        <v>0.070
(0.043)</v>
      </c>
      <c r="AF542" t="str">
        <f t="shared" si="80"/>
        <v>0.070
(0.043, NA)</v>
      </c>
    </row>
    <row r="543" spans="1:32">
      <c r="A543">
        <v>542</v>
      </c>
      <c r="B543">
        <v>5.0849132083012602E-2</v>
      </c>
      <c r="C543">
        <v>4.4589738674969598E-2</v>
      </c>
      <c r="D543">
        <v>3.3948493701015701</v>
      </c>
      <c r="E543">
        <v>8.1236517292033099</v>
      </c>
      <c r="F543">
        <v>0</v>
      </c>
      <c r="G543">
        <v>109633</v>
      </c>
      <c r="H543">
        <v>109633</v>
      </c>
      <c r="I543">
        <v>110357</v>
      </c>
      <c r="J543" t="s">
        <v>254</v>
      </c>
      <c r="K543">
        <v>0.12612419892698101</v>
      </c>
      <c r="L543">
        <v>4.0240565393425597E-2</v>
      </c>
      <c r="M543">
        <v>1.7229097912673001E-3</v>
      </c>
      <c r="N543" t="s">
        <v>885</v>
      </c>
      <c r="O543" t="b">
        <v>0</v>
      </c>
      <c r="P543" t="s">
        <v>382</v>
      </c>
      <c r="Q543" t="s">
        <v>382</v>
      </c>
      <c r="R543" t="s">
        <v>382</v>
      </c>
      <c r="X543" t="str">
        <f t="shared" si="72"/>
        <v>grade5_not_apr_march_grade_t8_ra_cont_resource</v>
      </c>
      <c r="Y543">
        <f t="shared" si="73"/>
        <v>110357</v>
      </c>
      <c r="Z543" t="str">
        <f t="shared" si="74"/>
        <v>resource ~ relative_age + I(relative_age^2) + as.factor(sex) +      as.factor(book) + as.factor(year) | as.factor(school_id) |      0 | school_id</v>
      </c>
      <c r="AA543" t="str">
        <f t="shared" si="75"/>
        <v>0.126</v>
      </c>
      <c r="AB543" t="str">
        <f t="shared" si="76"/>
        <v>0.040</v>
      </c>
      <c r="AC543" t="str">
        <f t="shared" si="77"/>
        <v>NA</v>
      </c>
      <c r="AD543" t="str">
        <f t="shared" si="78"/>
        <v>NA, NA</v>
      </c>
      <c r="AE543" t="str">
        <f t="shared" si="79"/>
        <v>0.126
(0.040)</v>
      </c>
      <c r="AF543" t="str">
        <f t="shared" si="80"/>
        <v>0.126
(0.040, NA)</v>
      </c>
    </row>
    <row r="544" spans="1:32">
      <c r="A544">
        <v>543</v>
      </c>
      <c r="B544">
        <v>5.5747940818327603E-2</v>
      </c>
      <c r="C544">
        <v>4.9691825772373001E-2</v>
      </c>
      <c r="D544">
        <v>3.3840951478134098</v>
      </c>
      <c r="E544">
        <v>9.2052314718768606</v>
      </c>
      <c r="F544">
        <v>0</v>
      </c>
      <c r="G544">
        <v>112884</v>
      </c>
      <c r="H544">
        <v>112884</v>
      </c>
      <c r="I544">
        <v>113609</v>
      </c>
      <c r="J544" t="s">
        <v>254</v>
      </c>
      <c r="K544">
        <v>0.188112040411645</v>
      </c>
      <c r="L544">
        <v>3.8813300460498301E-2</v>
      </c>
      <c r="M544" s="17">
        <v>1.2560347263586701E-6</v>
      </c>
      <c r="N544" t="s">
        <v>886</v>
      </c>
      <c r="O544" t="b">
        <v>0</v>
      </c>
      <c r="P544" t="s">
        <v>382</v>
      </c>
      <c r="Q544" t="s">
        <v>382</v>
      </c>
      <c r="R544" t="s">
        <v>382</v>
      </c>
      <c r="X544" t="str">
        <f t="shared" si="72"/>
        <v>grade6_not_apr_march_grade_t8_ra_cont_resource</v>
      </c>
      <c r="Y544">
        <f t="shared" si="73"/>
        <v>113609</v>
      </c>
      <c r="Z544" t="str">
        <f t="shared" si="74"/>
        <v>resource ~ relative_age + I(relative_age^2) + as.factor(sex) +      as.factor(book) + as.factor(year) | as.factor(school_id) |      0 | school_id</v>
      </c>
      <c r="AA544" t="str">
        <f t="shared" si="75"/>
        <v>0.188</v>
      </c>
      <c r="AB544" t="str">
        <f t="shared" si="76"/>
        <v>0.039</v>
      </c>
      <c r="AC544" t="str">
        <f t="shared" si="77"/>
        <v>NA</v>
      </c>
      <c r="AD544" t="str">
        <f t="shared" si="78"/>
        <v>NA, NA</v>
      </c>
      <c r="AE544" t="str">
        <f t="shared" si="79"/>
        <v>0.188
(0.039)</v>
      </c>
      <c r="AF544" t="str">
        <f t="shared" si="80"/>
        <v>0.188
(0.039, NA)</v>
      </c>
    </row>
    <row r="545" spans="1:32">
      <c r="A545">
        <v>544</v>
      </c>
      <c r="B545">
        <v>4.9007867817758698E-2</v>
      </c>
      <c r="C545">
        <v>4.57865856943203E-2</v>
      </c>
      <c r="D545">
        <v>3.31465274213505</v>
      </c>
      <c r="E545">
        <v>15.213776980653501</v>
      </c>
      <c r="F545">
        <v>0</v>
      </c>
      <c r="G545">
        <v>109232</v>
      </c>
      <c r="H545">
        <v>109232</v>
      </c>
      <c r="I545">
        <v>109603</v>
      </c>
      <c r="J545" t="s">
        <v>254</v>
      </c>
      <c r="K545">
        <v>0.11216667198486401</v>
      </c>
      <c r="L545">
        <v>3.99763919116876E-2</v>
      </c>
      <c r="M545">
        <v>5.0188283328042298E-3</v>
      </c>
      <c r="N545" t="s">
        <v>887</v>
      </c>
      <c r="O545" t="b">
        <v>0</v>
      </c>
      <c r="P545" t="s">
        <v>382</v>
      </c>
      <c r="Q545" t="s">
        <v>382</v>
      </c>
      <c r="R545" t="s">
        <v>382</v>
      </c>
      <c r="X545" t="str">
        <f t="shared" si="72"/>
        <v>grade7_not_apr_march_grade_t8_ra_cont_resource</v>
      </c>
      <c r="Y545">
        <f t="shared" si="73"/>
        <v>109603</v>
      </c>
      <c r="Z545" t="str">
        <f t="shared" si="74"/>
        <v>resource ~ relative_age + I(relative_age^2) + as.factor(sex) +      as.factor(book) + as.factor(year) | as.factor(school_id) |      0 | school_id</v>
      </c>
      <c r="AA545" t="str">
        <f t="shared" si="75"/>
        <v>0.112</v>
      </c>
      <c r="AB545" t="str">
        <f t="shared" si="76"/>
        <v>0.040</v>
      </c>
      <c r="AC545" t="str">
        <f t="shared" si="77"/>
        <v>NA</v>
      </c>
      <c r="AD545" t="str">
        <f t="shared" si="78"/>
        <v>NA, NA</v>
      </c>
      <c r="AE545" t="str">
        <f t="shared" si="79"/>
        <v>0.112
(0.040)</v>
      </c>
      <c r="AF545" t="str">
        <f t="shared" si="80"/>
        <v>0.112
(0.040, NA)</v>
      </c>
    </row>
    <row r="546" spans="1:32">
      <c r="A546">
        <v>545</v>
      </c>
      <c r="B546">
        <v>4.8910436586845997E-2</v>
      </c>
      <c r="C546">
        <v>4.5756447857725799E-2</v>
      </c>
      <c r="D546">
        <v>3.5214663924843301</v>
      </c>
      <c r="E546">
        <v>15.5074861667271</v>
      </c>
      <c r="F546">
        <v>0</v>
      </c>
      <c r="G546">
        <v>111574</v>
      </c>
      <c r="H546">
        <v>111574</v>
      </c>
      <c r="I546">
        <v>111945</v>
      </c>
      <c r="J546" t="s">
        <v>254</v>
      </c>
      <c r="K546">
        <v>8.8291042945041406E-2</v>
      </c>
      <c r="L546">
        <v>4.1122977249400602E-2</v>
      </c>
      <c r="M546">
        <v>3.1793260725488999E-2</v>
      </c>
      <c r="N546" t="s">
        <v>888</v>
      </c>
      <c r="O546" t="b">
        <v>0</v>
      </c>
      <c r="P546" t="s">
        <v>382</v>
      </c>
      <c r="Q546" t="s">
        <v>382</v>
      </c>
      <c r="R546" t="s">
        <v>382</v>
      </c>
      <c r="X546" t="str">
        <f t="shared" si="72"/>
        <v>grade8_not_apr_march_grade_t8_ra_cont_resource</v>
      </c>
      <c r="Y546">
        <f t="shared" si="73"/>
        <v>111945</v>
      </c>
      <c r="Z546" t="str">
        <f t="shared" si="74"/>
        <v>resource ~ relative_age + I(relative_age^2) + as.factor(sex) +      as.factor(book) + as.factor(year) | as.factor(school_id) |      0 | school_id</v>
      </c>
      <c r="AA546" t="str">
        <f t="shared" si="75"/>
        <v>0.088</v>
      </c>
      <c r="AB546" t="str">
        <f t="shared" si="76"/>
        <v>0.041</v>
      </c>
      <c r="AC546" t="str">
        <f t="shared" si="77"/>
        <v>NA</v>
      </c>
      <c r="AD546" t="str">
        <f t="shared" si="78"/>
        <v>NA, NA</v>
      </c>
      <c r="AE546" t="str">
        <f t="shared" si="79"/>
        <v>0.088
(0.041)</v>
      </c>
      <c r="AF546" t="str">
        <f t="shared" si="80"/>
        <v>0.088
(0.041, NA)</v>
      </c>
    </row>
    <row r="547" spans="1:32">
      <c r="A547">
        <v>546</v>
      </c>
      <c r="B547">
        <v>4.3296317448194899E-2</v>
      </c>
      <c r="C547">
        <v>4.0214876490512301E-2</v>
      </c>
      <c r="D547">
        <v>3.5405726177646399</v>
      </c>
      <c r="E547">
        <v>14.050672410337601</v>
      </c>
      <c r="F547">
        <v>0</v>
      </c>
      <c r="G547">
        <v>114254</v>
      </c>
      <c r="H547">
        <v>114254</v>
      </c>
      <c r="I547">
        <v>114623</v>
      </c>
      <c r="J547" t="s">
        <v>254</v>
      </c>
      <c r="K547">
        <v>8.8154902915383707E-2</v>
      </c>
      <c r="L547">
        <v>4.0166061012246103E-2</v>
      </c>
      <c r="M547">
        <v>2.8180748790125599E-2</v>
      </c>
      <c r="N547" t="s">
        <v>889</v>
      </c>
      <c r="O547" t="b">
        <v>0</v>
      </c>
      <c r="P547" t="s">
        <v>382</v>
      </c>
      <c r="Q547" t="s">
        <v>382</v>
      </c>
      <c r="R547" t="s">
        <v>382</v>
      </c>
      <c r="X547" t="str">
        <f t="shared" si="72"/>
        <v>grade9_not_apr_march_grade_t8_ra_cont_resource</v>
      </c>
      <c r="Y547">
        <f t="shared" si="73"/>
        <v>114623</v>
      </c>
      <c r="Z547" t="str">
        <f t="shared" si="74"/>
        <v>resource ~ relative_age + I(relative_age^2) + as.factor(sex) +      as.factor(book) + as.factor(year) | as.factor(school_id) |      0 | school_id</v>
      </c>
      <c r="AA547" t="str">
        <f t="shared" si="75"/>
        <v>0.088</v>
      </c>
      <c r="AB547" t="str">
        <f t="shared" si="76"/>
        <v>0.040</v>
      </c>
      <c r="AC547" t="str">
        <f t="shared" si="77"/>
        <v>NA</v>
      </c>
      <c r="AD547" t="str">
        <f t="shared" si="78"/>
        <v>NA, NA</v>
      </c>
      <c r="AE547" t="str">
        <f t="shared" si="79"/>
        <v>0.088
(0.040)</v>
      </c>
      <c r="AF547" t="str">
        <f t="shared" si="80"/>
        <v>0.088
(0.040, NA)</v>
      </c>
    </row>
    <row r="548" spans="1:32">
      <c r="A548">
        <v>547</v>
      </c>
      <c r="B548">
        <v>1.90062864275429E-3</v>
      </c>
      <c r="C548">
        <v>1.8852869573142701E-3</v>
      </c>
      <c r="D548">
        <v>3.0679665256456801</v>
      </c>
      <c r="E548">
        <v>123.88656058581</v>
      </c>
      <c r="F548" s="17">
        <v>1.7697534928808899E-54</v>
      </c>
      <c r="G548">
        <v>130116</v>
      </c>
      <c r="H548">
        <v>130116</v>
      </c>
      <c r="I548">
        <v>130119</v>
      </c>
      <c r="J548" t="s">
        <v>249</v>
      </c>
      <c r="K548">
        <v>0.427871720506044</v>
      </c>
      <c r="L548">
        <v>2.7737767330345799E-2</v>
      </c>
      <c r="M548" s="17">
        <v>1.10125864416017E-53</v>
      </c>
      <c r="N548" t="s">
        <v>559</v>
      </c>
      <c r="O548" t="b">
        <v>0</v>
      </c>
      <c r="P548" t="s">
        <v>382</v>
      </c>
      <c r="Q548" t="s">
        <v>382</v>
      </c>
      <c r="R548" t="s">
        <v>382</v>
      </c>
      <c r="X548" t="str">
        <f t="shared" si="72"/>
        <v>grade4_all_grade_t8_ra_basic_ninti</v>
      </c>
      <c r="Y548">
        <f t="shared" si="73"/>
        <v>130119</v>
      </c>
      <c r="Z548" t="str">
        <f t="shared" si="74"/>
        <v>ninti ~ relative_age + I(relative_age^2) | 0 | 0 | school_id</v>
      </c>
      <c r="AA548" t="str">
        <f t="shared" si="75"/>
        <v>0.428</v>
      </c>
      <c r="AB548" t="str">
        <f t="shared" si="76"/>
        <v>0.028</v>
      </c>
      <c r="AC548" t="str">
        <f t="shared" si="77"/>
        <v>NA</v>
      </c>
      <c r="AD548" t="str">
        <f t="shared" si="78"/>
        <v>NA, NA</v>
      </c>
      <c r="AE548" t="str">
        <f t="shared" si="79"/>
        <v>0.428
(0.028)</v>
      </c>
      <c r="AF548" t="str">
        <f t="shared" si="80"/>
        <v>0.428
(0.028, NA)</v>
      </c>
    </row>
    <row r="549" spans="1:32">
      <c r="A549">
        <v>548</v>
      </c>
      <c r="B549">
        <v>1.5121520440832699E-3</v>
      </c>
      <c r="C549">
        <v>1.49713086451975E-3</v>
      </c>
      <c r="D549">
        <v>3.0452014869306998</v>
      </c>
      <c r="E549">
        <v>100.667995990214</v>
      </c>
      <c r="F549" s="17">
        <v>2.0583386012402399E-44</v>
      </c>
      <c r="G549">
        <v>132944</v>
      </c>
      <c r="H549">
        <v>132944</v>
      </c>
      <c r="I549">
        <v>132947</v>
      </c>
      <c r="J549" t="s">
        <v>249</v>
      </c>
      <c r="K549">
        <v>0.38006816269282701</v>
      </c>
      <c r="L549">
        <v>2.6605337011967999E-2</v>
      </c>
      <c r="M549" s="17">
        <v>2.69814614517016E-46</v>
      </c>
      <c r="N549" t="s">
        <v>560</v>
      </c>
      <c r="O549" t="b">
        <v>0</v>
      </c>
      <c r="P549" t="s">
        <v>382</v>
      </c>
      <c r="Q549" t="s">
        <v>382</v>
      </c>
      <c r="R549" t="s">
        <v>382</v>
      </c>
      <c r="X549" t="str">
        <f t="shared" si="72"/>
        <v>grade5_all_grade_t8_ra_basic_ninti</v>
      </c>
      <c r="Y549">
        <f t="shared" si="73"/>
        <v>132947</v>
      </c>
      <c r="Z549" t="str">
        <f t="shared" si="74"/>
        <v>ninti ~ relative_age + I(relative_age^2) | 0 | 0 | school_id</v>
      </c>
      <c r="AA549" t="str">
        <f t="shared" si="75"/>
        <v>0.380</v>
      </c>
      <c r="AB549" t="str">
        <f t="shared" si="76"/>
        <v>0.027</v>
      </c>
      <c r="AC549" t="str">
        <f t="shared" si="77"/>
        <v>NA</v>
      </c>
      <c r="AD549" t="str">
        <f t="shared" si="78"/>
        <v>NA, NA</v>
      </c>
      <c r="AE549" t="str">
        <f t="shared" si="79"/>
        <v>0.380
(0.027)</v>
      </c>
      <c r="AF549" t="str">
        <f t="shared" si="80"/>
        <v>0.380
(0.027, NA)</v>
      </c>
    </row>
    <row r="550" spans="1:32">
      <c r="A550">
        <v>549</v>
      </c>
      <c r="B550">
        <v>1.13148922083964E-3</v>
      </c>
      <c r="C550">
        <v>1.11683080382274E-3</v>
      </c>
      <c r="D550">
        <v>3.0283560835756398</v>
      </c>
      <c r="E550">
        <v>77.190410092647397</v>
      </c>
      <c r="F550" s="17">
        <v>3.1304275970397001E-34</v>
      </c>
      <c r="G550">
        <v>136286</v>
      </c>
      <c r="H550">
        <v>136286</v>
      </c>
      <c r="I550">
        <v>136289</v>
      </c>
      <c r="J550" t="s">
        <v>249</v>
      </c>
      <c r="K550">
        <v>0.32647838403610902</v>
      </c>
      <c r="L550">
        <v>2.7162270963209299E-2</v>
      </c>
      <c r="M550" s="17">
        <v>2.8048108083397699E-33</v>
      </c>
      <c r="N550" t="s">
        <v>561</v>
      </c>
      <c r="O550" t="b">
        <v>0</v>
      </c>
      <c r="P550" t="s">
        <v>382</v>
      </c>
      <c r="Q550" t="s">
        <v>382</v>
      </c>
      <c r="R550" t="s">
        <v>382</v>
      </c>
      <c r="X550" t="str">
        <f t="shared" si="72"/>
        <v>grade6_all_grade_t8_ra_basic_ninti</v>
      </c>
      <c r="Y550">
        <f t="shared" si="73"/>
        <v>136289</v>
      </c>
      <c r="Z550" t="str">
        <f t="shared" si="74"/>
        <v>ninti ~ relative_age + I(relative_age^2) | 0 | 0 | school_id</v>
      </c>
      <c r="AA550" t="str">
        <f t="shared" si="75"/>
        <v>0.326</v>
      </c>
      <c r="AB550" t="str">
        <f t="shared" si="76"/>
        <v>0.027</v>
      </c>
      <c r="AC550" t="str">
        <f t="shared" si="77"/>
        <v>NA</v>
      </c>
      <c r="AD550" t="str">
        <f t="shared" si="78"/>
        <v>NA, NA</v>
      </c>
      <c r="AE550" t="str">
        <f t="shared" si="79"/>
        <v>0.326
(0.027)</v>
      </c>
      <c r="AF550" t="str">
        <f t="shared" si="80"/>
        <v>0.326
(0.027, NA)</v>
      </c>
    </row>
    <row r="551" spans="1:32">
      <c r="A551">
        <v>550</v>
      </c>
      <c r="B551">
        <v>9.0968288071797499E-4</v>
      </c>
      <c r="C551">
        <v>8.9442318669186204E-4</v>
      </c>
      <c r="D551">
        <v>2.83861158792172</v>
      </c>
      <c r="E551">
        <v>59.613441735214799</v>
      </c>
      <c r="F551" s="17">
        <v>1.3243126524756401E-26</v>
      </c>
      <c r="G551">
        <v>130945</v>
      </c>
      <c r="H551">
        <v>130945</v>
      </c>
      <c r="I551">
        <v>130948</v>
      </c>
      <c r="J551" t="s">
        <v>249</v>
      </c>
      <c r="K551">
        <v>0.27155039659067598</v>
      </c>
      <c r="L551">
        <v>2.6469013990895501E-2</v>
      </c>
      <c r="M551" s="17">
        <v>1.0761593801751701E-24</v>
      </c>
      <c r="N551" t="s">
        <v>562</v>
      </c>
      <c r="O551" t="b">
        <v>0</v>
      </c>
      <c r="P551" t="s">
        <v>382</v>
      </c>
      <c r="Q551" t="s">
        <v>382</v>
      </c>
      <c r="R551" t="s">
        <v>382</v>
      </c>
      <c r="X551" t="str">
        <f t="shared" si="72"/>
        <v>grade7_all_grade_t8_ra_basic_ninti</v>
      </c>
      <c r="Y551">
        <f t="shared" si="73"/>
        <v>130948</v>
      </c>
      <c r="Z551" t="str">
        <f t="shared" si="74"/>
        <v>ninti ~ relative_age + I(relative_age^2) | 0 | 0 | school_id</v>
      </c>
      <c r="AA551" t="str">
        <f t="shared" si="75"/>
        <v>0.272</v>
      </c>
      <c r="AB551" t="str">
        <f t="shared" si="76"/>
        <v>0.026</v>
      </c>
      <c r="AC551" t="str">
        <f t="shared" si="77"/>
        <v>NA</v>
      </c>
      <c r="AD551" t="str">
        <f t="shared" si="78"/>
        <v>NA, NA</v>
      </c>
      <c r="AE551" t="str">
        <f t="shared" si="79"/>
        <v>0.272
(0.026)</v>
      </c>
      <c r="AF551" t="str">
        <f t="shared" si="80"/>
        <v>0.272
(0.026, NA)</v>
      </c>
    </row>
    <row r="552" spans="1:32">
      <c r="A552">
        <v>551</v>
      </c>
      <c r="B552">
        <v>9.3132331048405E-4</v>
      </c>
      <c r="C552">
        <v>9.1634679042407196E-4</v>
      </c>
      <c r="D552">
        <v>3.16077748629327</v>
      </c>
      <c r="E552">
        <v>62.185561582157497</v>
      </c>
      <c r="F552" s="17">
        <v>1.0132898898633999E-27</v>
      </c>
      <c r="G552">
        <v>133418</v>
      </c>
      <c r="H552">
        <v>133418</v>
      </c>
      <c r="I552">
        <v>133421</v>
      </c>
      <c r="J552" t="s">
        <v>249</v>
      </c>
      <c r="K552">
        <v>0.30967569838987302</v>
      </c>
      <c r="L552">
        <v>2.6307722805042601E-2</v>
      </c>
      <c r="M552" s="17">
        <v>5.4882208617570903E-32</v>
      </c>
      <c r="N552" t="s">
        <v>563</v>
      </c>
      <c r="O552" t="b">
        <v>0</v>
      </c>
      <c r="P552" t="s">
        <v>382</v>
      </c>
      <c r="Q552" t="s">
        <v>382</v>
      </c>
      <c r="R552" t="s">
        <v>382</v>
      </c>
      <c r="X552" t="str">
        <f t="shared" si="72"/>
        <v>grade8_all_grade_t8_ra_basic_ninti</v>
      </c>
      <c r="Y552">
        <f t="shared" si="73"/>
        <v>133421</v>
      </c>
      <c r="Z552" t="str">
        <f t="shared" si="74"/>
        <v>ninti ~ relative_age + I(relative_age^2) | 0 | 0 | school_id</v>
      </c>
      <c r="AA552" t="str">
        <f t="shared" si="75"/>
        <v>0.310</v>
      </c>
      <c r="AB552" t="str">
        <f t="shared" si="76"/>
        <v>0.026</v>
      </c>
      <c r="AC552" t="str">
        <f t="shared" si="77"/>
        <v>NA</v>
      </c>
      <c r="AD552" t="str">
        <f t="shared" si="78"/>
        <v>NA, NA</v>
      </c>
      <c r="AE552" t="str">
        <f t="shared" si="79"/>
        <v>0.310
(0.026)</v>
      </c>
      <c r="AF552" t="str">
        <f t="shared" si="80"/>
        <v>0.310
(0.026, NA)</v>
      </c>
    </row>
    <row r="553" spans="1:32">
      <c r="A553">
        <v>552</v>
      </c>
      <c r="B553">
        <v>1.4257064072252801E-3</v>
      </c>
      <c r="C553">
        <v>1.41106380395994E-3</v>
      </c>
      <c r="D553">
        <v>3.1257110133765398</v>
      </c>
      <c r="E553">
        <v>97.367003761453503</v>
      </c>
      <c r="F553" s="17">
        <v>5.5488828916011003E-43</v>
      </c>
      <c r="G553">
        <v>136393</v>
      </c>
      <c r="H553">
        <v>136393</v>
      </c>
      <c r="I553">
        <v>136396</v>
      </c>
      <c r="J553" t="s">
        <v>249</v>
      </c>
      <c r="K553">
        <v>0.37567944589414898</v>
      </c>
      <c r="L553">
        <v>2.6637527759737298E-2</v>
      </c>
      <c r="M553" s="17">
        <v>3.6195522195692998E-45</v>
      </c>
      <c r="N553" t="s">
        <v>564</v>
      </c>
      <c r="O553" t="b">
        <v>0</v>
      </c>
      <c r="P553" t="s">
        <v>382</v>
      </c>
      <c r="Q553" t="s">
        <v>382</v>
      </c>
      <c r="R553" t="s">
        <v>382</v>
      </c>
      <c r="X553" t="str">
        <f t="shared" si="72"/>
        <v>grade9_all_grade_t8_ra_basic_ninti</v>
      </c>
      <c r="Y553">
        <f t="shared" si="73"/>
        <v>136396</v>
      </c>
      <c r="Z553" t="str">
        <f t="shared" si="74"/>
        <v>ninti ~ relative_age + I(relative_age^2) | 0 | 0 | school_id</v>
      </c>
      <c r="AA553" t="str">
        <f t="shared" si="75"/>
        <v>0.376</v>
      </c>
      <c r="AB553" t="str">
        <f t="shared" si="76"/>
        <v>0.027</v>
      </c>
      <c r="AC553" t="str">
        <f t="shared" si="77"/>
        <v>NA</v>
      </c>
      <c r="AD553" t="str">
        <f t="shared" si="78"/>
        <v>NA, NA</v>
      </c>
      <c r="AE553" t="str">
        <f t="shared" si="79"/>
        <v>0.376
(0.027)</v>
      </c>
      <c r="AF553" t="str">
        <f t="shared" si="80"/>
        <v>0.376
(0.027, NA)</v>
      </c>
    </row>
    <row r="554" spans="1:32">
      <c r="A554">
        <v>553</v>
      </c>
      <c r="B554">
        <v>1.59217900801427E-3</v>
      </c>
      <c r="C554">
        <v>1.57385421870015E-3</v>
      </c>
      <c r="D554">
        <v>3.0633615498275799</v>
      </c>
      <c r="E554">
        <v>86.886620125290094</v>
      </c>
      <c r="F554" s="17">
        <v>1.97549633204613E-38</v>
      </c>
      <c r="G554">
        <v>108968</v>
      </c>
      <c r="H554">
        <v>108968</v>
      </c>
      <c r="I554">
        <v>108971</v>
      </c>
      <c r="J554" t="s">
        <v>249</v>
      </c>
      <c r="K554">
        <v>0.47328328713543399</v>
      </c>
      <c r="L554">
        <v>3.5763176348424297E-2</v>
      </c>
      <c r="M554" s="17">
        <v>5.5972000554362498E-40</v>
      </c>
      <c r="N554" t="s">
        <v>890</v>
      </c>
      <c r="O554" t="b">
        <v>0</v>
      </c>
      <c r="P554" t="s">
        <v>382</v>
      </c>
      <c r="Q554" t="s">
        <v>382</v>
      </c>
      <c r="R554" t="s">
        <v>382</v>
      </c>
      <c r="X554" t="str">
        <f t="shared" si="72"/>
        <v>grade4_not_apr_march_grade_t8_ra_basic_ninti</v>
      </c>
      <c r="Y554">
        <f t="shared" si="73"/>
        <v>108971</v>
      </c>
      <c r="Z554" t="str">
        <f t="shared" si="74"/>
        <v>ninti ~ relative_age + I(relative_age^2) | 0 | 0 | school_id</v>
      </c>
      <c r="AA554" t="str">
        <f t="shared" si="75"/>
        <v>0.473</v>
      </c>
      <c r="AB554" t="str">
        <f t="shared" si="76"/>
        <v>0.036</v>
      </c>
      <c r="AC554" t="str">
        <f t="shared" si="77"/>
        <v>NA</v>
      </c>
      <c r="AD554" t="str">
        <f t="shared" si="78"/>
        <v>NA, NA</v>
      </c>
      <c r="AE554" t="str">
        <f t="shared" si="79"/>
        <v>0.473
(0.036)</v>
      </c>
      <c r="AF554" t="str">
        <f t="shared" si="80"/>
        <v>0.473
(0.036, NA)</v>
      </c>
    </row>
    <row r="555" spans="1:32">
      <c r="A555">
        <v>554</v>
      </c>
      <c r="B555">
        <v>1.48612249318992E-3</v>
      </c>
      <c r="C555">
        <v>1.4681522983279701E-3</v>
      </c>
      <c r="D555">
        <v>3.04342100383285</v>
      </c>
      <c r="E555">
        <v>82.699297620462502</v>
      </c>
      <c r="F555" s="17">
        <v>1.2907801902581E-36</v>
      </c>
      <c r="G555">
        <v>111130</v>
      </c>
      <c r="H555">
        <v>111130</v>
      </c>
      <c r="I555">
        <v>111133</v>
      </c>
      <c r="J555" t="s">
        <v>249</v>
      </c>
      <c r="K555">
        <v>0.45218629771053498</v>
      </c>
      <c r="L555">
        <v>3.5776312326143499E-2</v>
      </c>
      <c r="M555" s="17">
        <v>1.2824691656898199E-36</v>
      </c>
      <c r="N555" t="s">
        <v>891</v>
      </c>
      <c r="O555" t="b">
        <v>0</v>
      </c>
      <c r="P555" t="s">
        <v>382</v>
      </c>
      <c r="Q555" t="s">
        <v>382</v>
      </c>
      <c r="R555" t="s">
        <v>382</v>
      </c>
      <c r="X555" t="str">
        <f t="shared" si="72"/>
        <v>grade5_not_apr_march_grade_t8_ra_basic_ninti</v>
      </c>
      <c r="Y555">
        <f t="shared" si="73"/>
        <v>111133</v>
      </c>
      <c r="Z555" t="str">
        <f t="shared" si="74"/>
        <v>ninti ~ relative_age + I(relative_age^2) | 0 | 0 | school_id</v>
      </c>
      <c r="AA555" t="str">
        <f t="shared" si="75"/>
        <v>0.452</v>
      </c>
      <c r="AB555" t="str">
        <f t="shared" si="76"/>
        <v>0.036</v>
      </c>
      <c r="AC555" t="str">
        <f t="shared" si="77"/>
        <v>NA</v>
      </c>
      <c r="AD555" t="str">
        <f t="shared" si="78"/>
        <v>NA, NA</v>
      </c>
      <c r="AE555" t="str">
        <f t="shared" si="79"/>
        <v>0.452
(0.036)</v>
      </c>
      <c r="AF555" t="str">
        <f t="shared" si="80"/>
        <v>0.452
(0.036, NA)</v>
      </c>
    </row>
    <row r="556" spans="1:32">
      <c r="A556">
        <v>555</v>
      </c>
      <c r="B556">
        <v>9.3750476868118199E-4</v>
      </c>
      <c r="C556">
        <v>9.1999455949665098E-4</v>
      </c>
      <c r="D556">
        <v>3.02602801705335</v>
      </c>
      <c r="E556">
        <v>53.540466524557701</v>
      </c>
      <c r="F556" s="17">
        <v>5.7355335212408298E-24</v>
      </c>
      <c r="G556">
        <v>114112</v>
      </c>
      <c r="H556">
        <v>114112</v>
      </c>
      <c r="I556">
        <v>114115</v>
      </c>
      <c r="J556" t="s">
        <v>249</v>
      </c>
      <c r="K556">
        <v>0.35729097605391702</v>
      </c>
      <c r="L556">
        <v>3.4119591430868498E-2</v>
      </c>
      <c r="M556" s="17">
        <v>1.1650051657330699E-25</v>
      </c>
      <c r="N556" t="s">
        <v>892</v>
      </c>
      <c r="O556" t="b">
        <v>0</v>
      </c>
      <c r="P556" t="s">
        <v>382</v>
      </c>
      <c r="Q556" t="s">
        <v>382</v>
      </c>
      <c r="R556" t="s">
        <v>382</v>
      </c>
      <c r="X556" t="str">
        <f t="shared" si="72"/>
        <v>grade6_not_apr_march_grade_t8_ra_basic_ninti</v>
      </c>
      <c r="Y556">
        <f t="shared" si="73"/>
        <v>114115</v>
      </c>
      <c r="Z556" t="str">
        <f t="shared" si="74"/>
        <v>ninti ~ relative_age + I(relative_age^2) | 0 | 0 | school_id</v>
      </c>
      <c r="AA556" t="str">
        <f t="shared" si="75"/>
        <v>0.357</v>
      </c>
      <c r="AB556" t="str">
        <f t="shared" si="76"/>
        <v>0.034</v>
      </c>
      <c r="AC556" t="str">
        <f t="shared" si="77"/>
        <v>NA</v>
      </c>
      <c r="AD556" t="str">
        <f t="shared" si="78"/>
        <v>NA, NA</v>
      </c>
      <c r="AE556" t="str">
        <f t="shared" si="79"/>
        <v>0.357
(0.034)</v>
      </c>
      <c r="AF556" t="str">
        <f t="shared" si="80"/>
        <v>0.357
(0.034, NA)</v>
      </c>
    </row>
    <row r="557" spans="1:32">
      <c r="A557">
        <v>556</v>
      </c>
      <c r="B557">
        <v>7.4570353892351195E-4</v>
      </c>
      <c r="C557">
        <v>7.2748526153554305E-4</v>
      </c>
      <c r="D557">
        <v>2.8359544106233199</v>
      </c>
      <c r="E557">
        <v>40.9316162575128</v>
      </c>
      <c r="F557" s="17">
        <v>1.6992392261072E-18</v>
      </c>
      <c r="G557">
        <v>109698</v>
      </c>
      <c r="H557">
        <v>109698</v>
      </c>
      <c r="I557">
        <v>109701</v>
      </c>
      <c r="J557" t="s">
        <v>249</v>
      </c>
      <c r="K557">
        <v>0.291308738822393</v>
      </c>
      <c r="L557">
        <v>3.4263307732115E-2</v>
      </c>
      <c r="M557" s="17">
        <v>1.8625358893884899E-17</v>
      </c>
      <c r="N557" t="s">
        <v>893</v>
      </c>
      <c r="O557" t="b">
        <v>0</v>
      </c>
      <c r="P557" t="s">
        <v>382</v>
      </c>
      <c r="Q557" t="s">
        <v>382</v>
      </c>
      <c r="R557" t="s">
        <v>382</v>
      </c>
      <c r="X557" t="str">
        <f t="shared" si="72"/>
        <v>grade7_not_apr_march_grade_t8_ra_basic_ninti</v>
      </c>
      <c r="Y557">
        <f t="shared" si="73"/>
        <v>109701</v>
      </c>
      <c r="Z557" t="str">
        <f t="shared" si="74"/>
        <v>ninti ~ relative_age + I(relative_age^2) | 0 | 0 | school_id</v>
      </c>
      <c r="AA557" t="str">
        <f t="shared" si="75"/>
        <v>0.291</v>
      </c>
      <c r="AB557" t="str">
        <f t="shared" si="76"/>
        <v>0.034</v>
      </c>
      <c r="AC557" t="str">
        <f t="shared" si="77"/>
        <v>NA</v>
      </c>
      <c r="AD557" t="str">
        <f t="shared" si="78"/>
        <v>NA, NA</v>
      </c>
      <c r="AE557" t="str">
        <f t="shared" si="79"/>
        <v>0.291
(0.034)</v>
      </c>
      <c r="AF557" t="str">
        <f t="shared" si="80"/>
        <v>0.291
(0.034, NA)</v>
      </c>
    </row>
    <row r="558" spans="1:32">
      <c r="A558">
        <v>557</v>
      </c>
      <c r="B558">
        <v>8.5662857487873003E-4</v>
      </c>
      <c r="C558">
        <v>8.3878545445181796E-4</v>
      </c>
      <c r="D558">
        <v>3.1598224616616202</v>
      </c>
      <c r="E558">
        <v>48.008899474047297</v>
      </c>
      <c r="F558" s="17">
        <v>1.4418921592155001E-21</v>
      </c>
      <c r="G558">
        <v>111992</v>
      </c>
      <c r="H558">
        <v>111992</v>
      </c>
      <c r="I558">
        <v>111995</v>
      </c>
      <c r="J558" t="s">
        <v>249</v>
      </c>
      <c r="K558">
        <v>0.35709856708669402</v>
      </c>
      <c r="L558">
        <v>3.3737015621089099E-2</v>
      </c>
      <c r="M558" s="17">
        <v>3.50639024902452E-26</v>
      </c>
      <c r="N558" t="s">
        <v>894</v>
      </c>
      <c r="O558" t="b">
        <v>0</v>
      </c>
      <c r="P558" t="s">
        <v>382</v>
      </c>
      <c r="Q558" t="s">
        <v>382</v>
      </c>
      <c r="R558" t="s">
        <v>382</v>
      </c>
      <c r="X558" t="str">
        <f t="shared" si="72"/>
        <v>grade8_not_apr_march_grade_t8_ra_basic_ninti</v>
      </c>
      <c r="Y558">
        <f t="shared" si="73"/>
        <v>111995</v>
      </c>
      <c r="Z558" t="str">
        <f t="shared" si="74"/>
        <v>ninti ~ relative_age + I(relative_age^2) | 0 | 0 | school_id</v>
      </c>
      <c r="AA558" t="str">
        <f t="shared" si="75"/>
        <v>0.357</v>
      </c>
      <c r="AB558" t="str">
        <f t="shared" si="76"/>
        <v>0.034</v>
      </c>
      <c r="AC558" t="str">
        <f t="shared" si="77"/>
        <v>NA</v>
      </c>
      <c r="AD558" t="str">
        <f t="shared" si="78"/>
        <v>NA, NA</v>
      </c>
      <c r="AE558" t="str">
        <f t="shared" si="79"/>
        <v>0.357
(0.034)</v>
      </c>
      <c r="AF558" t="str">
        <f t="shared" si="80"/>
        <v>0.357
(0.034, NA)</v>
      </c>
    </row>
    <row r="559" spans="1:32">
      <c r="A559">
        <v>558</v>
      </c>
      <c r="B559">
        <v>1.04617808218029E-3</v>
      </c>
      <c r="C559">
        <v>1.02873383002289E-3</v>
      </c>
      <c r="D559">
        <v>3.1280307089196699</v>
      </c>
      <c r="E559">
        <v>59.972653040236402</v>
      </c>
      <c r="F559" s="17">
        <v>9.2861723887518302E-27</v>
      </c>
      <c r="G559">
        <v>114531</v>
      </c>
      <c r="H559">
        <v>114531</v>
      </c>
      <c r="I559">
        <v>114534</v>
      </c>
      <c r="J559" t="s">
        <v>249</v>
      </c>
      <c r="K559">
        <v>0.39203471268648898</v>
      </c>
      <c r="L559">
        <v>3.4543537301184403E-2</v>
      </c>
      <c r="M559" s="17">
        <v>7.5013037276958893E-30</v>
      </c>
      <c r="N559" t="s">
        <v>895</v>
      </c>
      <c r="O559" t="b">
        <v>0</v>
      </c>
      <c r="P559" t="s">
        <v>382</v>
      </c>
      <c r="Q559" t="s">
        <v>382</v>
      </c>
      <c r="R559" t="s">
        <v>382</v>
      </c>
      <c r="X559" t="str">
        <f t="shared" si="72"/>
        <v>grade9_not_apr_march_grade_t8_ra_basic_ninti</v>
      </c>
      <c r="Y559">
        <f t="shared" si="73"/>
        <v>114534</v>
      </c>
      <c r="Z559" t="str">
        <f t="shared" si="74"/>
        <v>ninti ~ relative_age + I(relative_age^2) | 0 | 0 | school_id</v>
      </c>
      <c r="AA559" t="str">
        <f t="shared" si="75"/>
        <v>0.392</v>
      </c>
      <c r="AB559" t="str">
        <f t="shared" si="76"/>
        <v>0.035</v>
      </c>
      <c r="AC559" t="str">
        <f t="shared" si="77"/>
        <v>NA</v>
      </c>
      <c r="AD559" t="str">
        <f t="shared" si="78"/>
        <v>NA, NA</v>
      </c>
      <c r="AE559" t="str">
        <f t="shared" si="79"/>
        <v>0.392
(0.035)</v>
      </c>
      <c r="AF559" t="str">
        <f t="shared" si="80"/>
        <v>0.392
(0.035, NA)</v>
      </c>
    </row>
    <row r="560" spans="1:32">
      <c r="A560">
        <v>559</v>
      </c>
      <c r="B560">
        <v>3.7622707254855801E-2</v>
      </c>
      <c r="C560">
        <v>3.2196883582059299E-2</v>
      </c>
      <c r="D560">
        <v>3.0205555493912999</v>
      </c>
      <c r="E560">
        <v>6.9340084609614197</v>
      </c>
      <c r="F560">
        <v>0</v>
      </c>
      <c r="G560">
        <v>128061</v>
      </c>
      <c r="H560">
        <v>128061</v>
      </c>
      <c r="I560">
        <v>128784</v>
      </c>
      <c r="J560" t="s">
        <v>255</v>
      </c>
      <c r="K560">
        <v>0.398865276958699</v>
      </c>
      <c r="L560">
        <v>2.75485966009529E-2</v>
      </c>
      <c r="M560" s="17">
        <v>1.6541790682009101E-47</v>
      </c>
      <c r="N560" t="s">
        <v>565</v>
      </c>
      <c r="O560" t="b">
        <v>0</v>
      </c>
      <c r="P560" t="s">
        <v>382</v>
      </c>
      <c r="Q560" t="s">
        <v>382</v>
      </c>
      <c r="R560" t="s">
        <v>382</v>
      </c>
      <c r="X560" t="str">
        <f t="shared" si="72"/>
        <v>grade4_all_grade_t8_ra_cont_ninti</v>
      </c>
      <c r="Y560">
        <f t="shared" si="73"/>
        <v>128784</v>
      </c>
      <c r="Z560" t="str">
        <f t="shared" si="74"/>
        <v>ninti ~ relative_age + I(relative_age^2) + as.factor(sex) + as.factor(book) +      as.factor(year) | as.factor(school_id) | 0 | school_id</v>
      </c>
      <c r="AA560" t="str">
        <f t="shared" si="75"/>
        <v>0.399</v>
      </c>
      <c r="AB560" t="str">
        <f t="shared" si="76"/>
        <v>0.028</v>
      </c>
      <c r="AC560" t="str">
        <f t="shared" si="77"/>
        <v>NA</v>
      </c>
      <c r="AD560" t="str">
        <f t="shared" si="78"/>
        <v>NA, NA</v>
      </c>
      <c r="AE560" t="str">
        <f t="shared" si="79"/>
        <v>0.399
(0.028)</v>
      </c>
      <c r="AF560" t="str">
        <f t="shared" si="80"/>
        <v>0.399
(0.028, NA)</v>
      </c>
    </row>
    <row r="561" spans="1:32">
      <c r="A561">
        <v>560</v>
      </c>
      <c r="B561">
        <v>4.4025584418103003E-2</v>
      </c>
      <c r="C561">
        <v>3.8786435343895802E-2</v>
      </c>
      <c r="D561">
        <v>2.98587987864479</v>
      </c>
      <c r="E561">
        <v>8.40319368556335</v>
      </c>
      <c r="F561">
        <v>0</v>
      </c>
      <c r="G561">
        <v>131924</v>
      </c>
      <c r="H561">
        <v>131924</v>
      </c>
      <c r="I561">
        <v>132648</v>
      </c>
      <c r="J561" t="s">
        <v>255</v>
      </c>
      <c r="K561">
        <v>0.36646554375790402</v>
      </c>
      <c r="L561">
        <v>2.6270145160568501E-2</v>
      </c>
      <c r="M561" s="17">
        <v>3.1510637525456599E-44</v>
      </c>
      <c r="N561" t="s">
        <v>566</v>
      </c>
      <c r="O561" t="b">
        <v>0</v>
      </c>
      <c r="P561" t="s">
        <v>382</v>
      </c>
      <c r="Q561" t="s">
        <v>382</v>
      </c>
      <c r="R561" t="s">
        <v>382</v>
      </c>
      <c r="X561" t="str">
        <f t="shared" si="72"/>
        <v>grade5_all_grade_t8_ra_cont_ninti</v>
      </c>
      <c r="Y561">
        <f t="shared" si="73"/>
        <v>132648</v>
      </c>
      <c r="Z561" t="str">
        <f t="shared" si="74"/>
        <v>ninti ~ relative_age + I(relative_age^2) + as.factor(sex) + as.factor(book) +      as.factor(year) | as.factor(school_id) | 0 | school_id</v>
      </c>
      <c r="AA561" t="str">
        <f t="shared" si="75"/>
        <v>0.366</v>
      </c>
      <c r="AB561" t="str">
        <f t="shared" si="76"/>
        <v>0.026</v>
      </c>
      <c r="AC561" t="str">
        <f t="shared" si="77"/>
        <v>NA</v>
      </c>
      <c r="AD561" t="str">
        <f t="shared" si="78"/>
        <v>NA, NA</v>
      </c>
      <c r="AE561" t="str">
        <f t="shared" si="79"/>
        <v>0.366
(0.026)</v>
      </c>
      <c r="AF561" t="str">
        <f t="shared" si="80"/>
        <v>0.366
(0.026, NA)</v>
      </c>
    </row>
    <row r="562" spans="1:32">
      <c r="A562">
        <v>561</v>
      </c>
      <c r="B562">
        <v>4.7123551250674203E-2</v>
      </c>
      <c r="C562">
        <v>4.2027315358980098E-2</v>
      </c>
      <c r="D562">
        <v>2.9650061224947502</v>
      </c>
      <c r="E562">
        <v>9.2467366605767403</v>
      </c>
      <c r="F562">
        <v>0</v>
      </c>
      <c r="G562">
        <v>135371</v>
      </c>
      <c r="H562">
        <v>135371</v>
      </c>
      <c r="I562">
        <v>136096</v>
      </c>
      <c r="J562" t="s">
        <v>255</v>
      </c>
      <c r="K562">
        <v>0.32743172379000701</v>
      </c>
      <c r="L562">
        <v>2.6735868226518501E-2</v>
      </c>
      <c r="M562" s="17">
        <v>1.74523368496377E-34</v>
      </c>
      <c r="N562" t="s">
        <v>567</v>
      </c>
      <c r="O562" t="b">
        <v>0</v>
      </c>
      <c r="P562" t="s">
        <v>382</v>
      </c>
      <c r="Q562" t="s">
        <v>382</v>
      </c>
      <c r="R562" t="s">
        <v>382</v>
      </c>
      <c r="X562" t="str">
        <f t="shared" si="72"/>
        <v>grade6_all_grade_t8_ra_cont_ninti</v>
      </c>
      <c r="Y562">
        <f t="shared" si="73"/>
        <v>136096</v>
      </c>
      <c r="Z562" t="str">
        <f t="shared" si="74"/>
        <v>ninti ~ relative_age + I(relative_age^2) + as.factor(sex) + as.factor(book) +      as.factor(year) | as.factor(school_id) | 0 | school_id</v>
      </c>
      <c r="AA562" t="str">
        <f t="shared" si="75"/>
        <v>0.327</v>
      </c>
      <c r="AB562" t="str">
        <f t="shared" si="76"/>
        <v>0.027</v>
      </c>
      <c r="AC562" t="str">
        <f t="shared" si="77"/>
        <v>NA</v>
      </c>
      <c r="AD562" t="str">
        <f t="shared" si="78"/>
        <v>NA, NA</v>
      </c>
      <c r="AE562" t="str">
        <f t="shared" si="79"/>
        <v>0.327
(0.027)</v>
      </c>
      <c r="AF562" t="str">
        <f t="shared" si="80"/>
        <v>0.327
(0.027, NA)</v>
      </c>
    </row>
    <row r="563" spans="1:32">
      <c r="A563">
        <v>562</v>
      </c>
      <c r="B563">
        <v>3.7282084140720997E-2</v>
      </c>
      <c r="C563">
        <v>3.4551430090662999E-2</v>
      </c>
      <c r="D563">
        <v>2.7901829750755098</v>
      </c>
      <c r="E563">
        <v>13.6531700674156</v>
      </c>
      <c r="F563">
        <v>0</v>
      </c>
      <c r="G563">
        <v>130447</v>
      </c>
      <c r="H563">
        <v>130447</v>
      </c>
      <c r="I563">
        <v>130818</v>
      </c>
      <c r="J563" t="s">
        <v>255</v>
      </c>
      <c r="K563">
        <v>0.26903824179446301</v>
      </c>
      <c r="L563">
        <v>2.62719950556667E-2</v>
      </c>
      <c r="M563" s="17">
        <v>1.3056622984205601E-24</v>
      </c>
      <c r="N563" t="s">
        <v>568</v>
      </c>
      <c r="O563" t="b">
        <v>0</v>
      </c>
      <c r="P563" t="s">
        <v>382</v>
      </c>
      <c r="Q563" t="s">
        <v>382</v>
      </c>
      <c r="R563" t="s">
        <v>382</v>
      </c>
      <c r="X563" t="str">
        <f t="shared" si="72"/>
        <v>grade7_all_grade_t8_ra_cont_ninti</v>
      </c>
      <c r="Y563">
        <f t="shared" si="73"/>
        <v>130818</v>
      </c>
      <c r="Z563" t="str">
        <f t="shared" si="74"/>
        <v>ninti ~ relative_age + I(relative_age^2) + as.factor(sex) + as.factor(book) +      as.factor(year) | as.factor(school_id) | 0 | school_id</v>
      </c>
      <c r="AA563" t="str">
        <f t="shared" si="75"/>
        <v>0.269</v>
      </c>
      <c r="AB563" t="str">
        <f t="shared" si="76"/>
        <v>0.026</v>
      </c>
      <c r="AC563" t="str">
        <f t="shared" si="77"/>
        <v>NA</v>
      </c>
      <c r="AD563" t="str">
        <f t="shared" si="78"/>
        <v>NA, NA</v>
      </c>
      <c r="AE563" t="str">
        <f t="shared" si="79"/>
        <v>0.269
(0.026)</v>
      </c>
      <c r="AF563" t="str">
        <f t="shared" si="80"/>
        <v>0.269
(0.026, NA)</v>
      </c>
    </row>
    <row r="564" spans="1:32">
      <c r="A564">
        <v>563</v>
      </c>
      <c r="B564">
        <v>3.6857461420360303E-2</v>
      </c>
      <c r="C564">
        <v>3.4173663499884897E-2</v>
      </c>
      <c r="D564">
        <v>3.10621131914092</v>
      </c>
      <c r="E564">
        <v>13.7333221473819</v>
      </c>
      <c r="F564">
        <v>0</v>
      </c>
      <c r="G564">
        <v>132783</v>
      </c>
      <c r="H564">
        <v>132783</v>
      </c>
      <c r="I564">
        <v>133154</v>
      </c>
      <c r="J564" t="s">
        <v>255</v>
      </c>
      <c r="K564">
        <v>0.314401707032477</v>
      </c>
      <c r="L564">
        <v>2.6019561128320601E-2</v>
      </c>
      <c r="M564" s="17">
        <v>1.2944690017086299E-33</v>
      </c>
      <c r="N564" t="s">
        <v>569</v>
      </c>
      <c r="O564" t="b">
        <v>0</v>
      </c>
      <c r="P564" t="s">
        <v>382</v>
      </c>
      <c r="Q564" t="s">
        <v>382</v>
      </c>
      <c r="R564" t="s">
        <v>382</v>
      </c>
      <c r="X564" t="str">
        <f t="shared" si="72"/>
        <v>grade8_all_grade_t8_ra_cont_ninti</v>
      </c>
      <c r="Y564">
        <f t="shared" si="73"/>
        <v>133154</v>
      </c>
      <c r="Z564" t="str">
        <f t="shared" si="74"/>
        <v>ninti ~ relative_age + I(relative_age^2) + as.factor(sex) + as.factor(book) +      as.factor(year) | as.factor(school_id) | 0 | school_id</v>
      </c>
      <c r="AA564" t="str">
        <f t="shared" si="75"/>
        <v>0.314</v>
      </c>
      <c r="AB564" t="str">
        <f t="shared" si="76"/>
        <v>0.026</v>
      </c>
      <c r="AC564" t="str">
        <f t="shared" si="77"/>
        <v>NA</v>
      </c>
      <c r="AD564" t="str">
        <f t="shared" si="78"/>
        <v>NA, NA</v>
      </c>
      <c r="AE564" t="str">
        <f t="shared" si="79"/>
        <v>0.314
(0.026)</v>
      </c>
      <c r="AF564" t="str">
        <f t="shared" si="80"/>
        <v>0.314
(0.026, NA)</v>
      </c>
    </row>
    <row r="565" spans="1:32">
      <c r="A565">
        <v>564</v>
      </c>
      <c r="B565">
        <v>3.5977296363459199E-2</v>
      </c>
      <c r="C565">
        <v>3.3367382622815502E-2</v>
      </c>
      <c r="D565">
        <v>3.0750187165940601</v>
      </c>
      <c r="E565">
        <v>13.7848603205495</v>
      </c>
      <c r="F565">
        <v>0</v>
      </c>
      <c r="G565">
        <v>135928</v>
      </c>
      <c r="H565">
        <v>135928</v>
      </c>
      <c r="I565">
        <v>136297</v>
      </c>
      <c r="J565" t="s">
        <v>255</v>
      </c>
      <c r="K565">
        <v>0.378599515204885</v>
      </c>
      <c r="L565">
        <v>2.62903388300414E-2</v>
      </c>
      <c r="M565" s="17">
        <v>5.1215521782534003E-47</v>
      </c>
      <c r="N565" t="s">
        <v>570</v>
      </c>
      <c r="O565" t="b">
        <v>0</v>
      </c>
      <c r="P565" t="s">
        <v>382</v>
      </c>
      <c r="Q565" t="s">
        <v>382</v>
      </c>
      <c r="R565" t="s">
        <v>382</v>
      </c>
      <c r="X565" t="str">
        <f t="shared" si="72"/>
        <v>grade9_all_grade_t8_ra_cont_ninti</v>
      </c>
      <c r="Y565">
        <f t="shared" si="73"/>
        <v>136297</v>
      </c>
      <c r="Z565" t="str">
        <f t="shared" si="74"/>
        <v>ninti ~ relative_age + I(relative_age^2) + as.factor(sex) + as.factor(book) +      as.factor(year) | as.factor(school_id) | 0 | school_id</v>
      </c>
      <c r="AA565" t="str">
        <f t="shared" si="75"/>
        <v>0.379</v>
      </c>
      <c r="AB565" t="str">
        <f t="shared" si="76"/>
        <v>0.026</v>
      </c>
      <c r="AC565" t="str">
        <f t="shared" si="77"/>
        <v>NA</v>
      </c>
      <c r="AD565" t="str">
        <f t="shared" si="78"/>
        <v>NA, NA</v>
      </c>
      <c r="AE565" t="str">
        <f t="shared" si="79"/>
        <v>0.379
(0.026)</v>
      </c>
      <c r="AF565" t="str">
        <f t="shared" si="80"/>
        <v>0.379
(0.026, NA)</v>
      </c>
    </row>
    <row r="566" spans="1:32">
      <c r="A566">
        <v>565</v>
      </c>
      <c r="B566">
        <v>3.8065426803226297E-2</v>
      </c>
      <c r="C566">
        <v>3.1584186374624998E-2</v>
      </c>
      <c r="D566">
        <v>3.0171902352788802</v>
      </c>
      <c r="E566">
        <v>5.8731699930842396</v>
      </c>
      <c r="F566">
        <v>0</v>
      </c>
      <c r="G566">
        <v>107158</v>
      </c>
      <c r="H566">
        <v>107158</v>
      </c>
      <c r="I566">
        <v>107881</v>
      </c>
      <c r="J566" t="s">
        <v>255</v>
      </c>
      <c r="K566">
        <v>0.43998511300861098</v>
      </c>
      <c r="L566">
        <v>3.5284602091553902E-2</v>
      </c>
      <c r="M566" s="17">
        <v>1.09364400464202E-35</v>
      </c>
      <c r="N566" t="s">
        <v>896</v>
      </c>
      <c r="O566" t="b">
        <v>0</v>
      </c>
      <c r="P566" t="s">
        <v>382</v>
      </c>
      <c r="Q566" t="s">
        <v>382</v>
      </c>
      <c r="R566" t="s">
        <v>382</v>
      </c>
      <c r="X566" t="str">
        <f t="shared" si="72"/>
        <v>grade4_not_apr_march_grade_t8_ra_cont_ninti</v>
      </c>
      <c r="Y566">
        <f t="shared" si="73"/>
        <v>107881</v>
      </c>
      <c r="Z566" t="str">
        <f t="shared" si="74"/>
        <v>ninti ~ relative_age + I(relative_age^2) + as.factor(sex) + as.factor(book) +      as.factor(year) | as.factor(school_id) | 0 | school_id</v>
      </c>
      <c r="AA566" t="str">
        <f t="shared" si="75"/>
        <v>0.440</v>
      </c>
      <c r="AB566" t="str">
        <f t="shared" si="76"/>
        <v>0.035</v>
      </c>
      <c r="AC566" t="str">
        <f t="shared" si="77"/>
        <v>NA</v>
      </c>
      <c r="AD566" t="str">
        <f t="shared" si="78"/>
        <v>NA, NA</v>
      </c>
      <c r="AE566" t="str">
        <f t="shared" si="79"/>
        <v>0.440
(0.035)</v>
      </c>
      <c r="AF566" t="str">
        <f t="shared" si="80"/>
        <v>0.440
(0.035, NA)</v>
      </c>
    </row>
    <row r="567" spans="1:32">
      <c r="A567">
        <v>566</v>
      </c>
      <c r="B567">
        <v>4.4862108993397799E-2</v>
      </c>
      <c r="C567">
        <v>3.8593878409496997E-2</v>
      </c>
      <c r="D567">
        <v>2.9844824142688799</v>
      </c>
      <c r="E567">
        <v>7.1570610546172899</v>
      </c>
      <c r="F567">
        <v>0</v>
      </c>
      <c r="G567">
        <v>110169</v>
      </c>
      <c r="H567">
        <v>110169</v>
      </c>
      <c r="I567">
        <v>110893</v>
      </c>
      <c r="J567" t="s">
        <v>255</v>
      </c>
      <c r="K567">
        <v>0.428679364967608</v>
      </c>
      <c r="L567">
        <v>3.4895865828141297E-2</v>
      </c>
      <c r="M567" s="17">
        <v>1.0967848310653599E-34</v>
      </c>
      <c r="N567" t="s">
        <v>897</v>
      </c>
      <c r="O567" t="b">
        <v>0</v>
      </c>
      <c r="P567" t="s">
        <v>382</v>
      </c>
      <c r="Q567" t="s">
        <v>382</v>
      </c>
      <c r="R567" t="s">
        <v>382</v>
      </c>
      <c r="X567" t="str">
        <f t="shared" si="72"/>
        <v>grade5_not_apr_march_grade_t8_ra_cont_ninti</v>
      </c>
      <c r="Y567">
        <f t="shared" si="73"/>
        <v>110893</v>
      </c>
      <c r="Z567" t="str">
        <f t="shared" si="74"/>
        <v>ninti ~ relative_age + I(relative_age^2) + as.factor(sex) + as.factor(book) +      as.factor(year) | as.factor(school_id) | 0 | school_id</v>
      </c>
      <c r="AA567" t="str">
        <f t="shared" si="75"/>
        <v>0.429</v>
      </c>
      <c r="AB567" t="str">
        <f t="shared" si="76"/>
        <v>0.035</v>
      </c>
      <c r="AC567" t="str">
        <f t="shared" si="77"/>
        <v>NA</v>
      </c>
      <c r="AD567" t="str">
        <f t="shared" si="78"/>
        <v>NA, NA</v>
      </c>
      <c r="AE567" t="str">
        <f t="shared" si="79"/>
        <v>0.429
(0.035)</v>
      </c>
      <c r="AF567" t="str">
        <f t="shared" si="80"/>
        <v>0.429
(0.035, NA)</v>
      </c>
    </row>
    <row r="568" spans="1:32">
      <c r="A568">
        <v>567</v>
      </c>
      <c r="B568">
        <v>4.7525027191396597E-2</v>
      </c>
      <c r="C568">
        <v>4.1434517402717197E-2</v>
      </c>
      <c r="D568">
        <v>2.9633402210445299</v>
      </c>
      <c r="E568">
        <v>7.8031279548607202</v>
      </c>
      <c r="F568">
        <v>0</v>
      </c>
      <c r="G568">
        <v>113224</v>
      </c>
      <c r="H568">
        <v>113224</v>
      </c>
      <c r="I568">
        <v>113949</v>
      </c>
      <c r="J568" t="s">
        <v>255</v>
      </c>
      <c r="K568">
        <v>0.34933162221271602</v>
      </c>
      <c r="L568">
        <v>3.3813925563360901E-2</v>
      </c>
      <c r="M568" s="17">
        <v>5.1026502124213504E-25</v>
      </c>
      <c r="N568" t="s">
        <v>898</v>
      </c>
      <c r="O568" t="b">
        <v>0</v>
      </c>
      <c r="P568" t="s">
        <v>382</v>
      </c>
      <c r="Q568" t="s">
        <v>382</v>
      </c>
      <c r="R568" t="s">
        <v>382</v>
      </c>
      <c r="X568" t="str">
        <f t="shared" si="72"/>
        <v>grade6_not_apr_march_grade_t8_ra_cont_ninti</v>
      </c>
      <c r="Y568">
        <f t="shared" si="73"/>
        <v>113949</v>
      </c>
      <c r="Z568" t="str">
        <f t="shared" si="74"/>
        <v>ninti ~ relative_age + I(relative_age^2) + as.factor(sex) + as.factor(book) +      as.factor(year) | as.factor(school_id) | 0 | school_id</v>
      </c>
      <c r="AA568" t="str">
        <f t="shared" si="75"/>
        <v>0.349</v>
      </c>
      <c r="AB568" t="str">
        <f t="shared" si="76"/>
        <v>0.034</v>
      </c>
      <c r="AC568" t="str">
        <f t="shared" si="77"/>
        <v>NA</v>
      </c>
      <c r="AD568" t="str">
        <f t="shared" si="78"/>
        <v>NA, NA</v>
      </c>
      <c r="AE568" t="str">
        <f t="shared" si="79"/>
        <v>0.349
(0.034)</v>
      </c>
      <c r="AF568" t="str">
        <f t="shared" si="80"/>
        <v>0.349
(0.034, NA)</v>
      </c>
    </row>
    <row r="569" spans="1:32">
      <c r="A569">
        <v>568</v>
      </c>
      <c r="B569">
        <v>3.77410174728404E-2</v>
      </c>
      <c r="C569">
        <v>3.4481153498632497E-2</v>
      </c>
      <c r="D569">
        <v>2.7874423245624</v>
      </c>
      <c r="E569">
        <v>11.577482303386599</v>
      </c>
      <c r="F569">
        <v>0</v>
      </c>
      <c r="G569">
        <v>109218</v>
      </c>
      <c r="H569">
        <v>109218</v>
      </c>
      <c r="I569">
        <v>109589</v>
      </c>
      <c r="J569" t="s">
        <v>255</v>
      </c>
      <c r="K569">
        <v>0.28244971156620202</v>
      </c>
      <c r="L569">
        <v>3.4206533182087898E-2</v>
      </c>
      <c r="M569" s="17">
        <v>1.4914674309832899E-16</v>
      </c>
      <c r="N569" t="s">
        <v>899</v>
      </c>
      <c r="O569" t="b">
        <v>0</v>
      </c>
      <c r="P569" t="s">
        <v>382</v>
      </c>
      <c r="Q569" t="s">
        <v>382</v>
      </c>
      <c r="R569" t="s">
        <v>382</v>
      </c>
      <c r="X569" t="str">
        <f t="shared" si="72"/>
        <v>grade7_not_apr_march_grade_t8_ra_cont_ninti</v>
      </c>
      <c r="Y569">
        <f t="shared" si="73"/>
        <v>109589</v>
      </c>
      <c r="Z569" t="str">
        <f t="shared" si="74"/>
        <v>ninti ~ relative_age + I(relative_age^2) + as.factor(sex) + as.factor(book) +      as.factor(year) | as.factor(school_id) | 0 | school_id</v>
      </c>
      <c r="AA569" t="str">
        <f t="shared" si="75"/>
        <v>0.282</v>
      </c>
      <c r="AB569" t="str">
        <f t="shared" si="76"/>
        <v>0.034</v>
      </c>
      <c r="AC569" t="str">
        <f t="shared" si="77"/>
        <v>NA</v>
      </c>
      <c r="AD569" t="str">
        <f t="shared" si="78"/>
        <v>NA, NA</v>
      </c>
      <c r="AE569" t="str">
        <f t="shared" si="79"/>
        <v>0.282
(0.034)</v>
      </c>
      <c r="AF569" t="str">
        <f t="shared" si="80"/>
        <v>0.282
(0.034, NA)</v>
      </c>
    </row>
    <row r="570" spans="1:32">
      <c r="A570">
        <v>569</v>
      </c>
      <c r="B570">
        <v>3.6972556047863203E-2</v>
      </c>
      <c r="C570">
        <v>3.3774220611787899E-2</v>
      </c>
      <c r="D570">
        <v>3.10561213501766</v>
      </c>
      <c r="E570">
        <v>11.559936969347699</v>
      </c>
      <c r="F570">
        <v>0</v>
      </c>
      <c r="G570">
        <v>111408</v>
      </c>
      <c r="H570">
        <v>111408</v>
      </c>
      <c r="I570">
        <v>111779</v>
      </c>
      <c r="J570" t="s">
        <v>255</v>
      </c>
      <c r="K570">
        <v>0.35578797315987498</v>
      </c>
      <c r="L570">
        <v>3.3632606483871098E-2</v>
      </c>
      <c r="M570" s="17">
        <v>3.7426490168574E-26</v>
      </c>
      <c r="N570" t="s">
        <v>900</v>
      </c>
      <c r="O570" t="b">
        <v>0</v>
      </c>
      <c r="P570" t="s">
        <v>382</v>
      </c>
      <c r="Q570" t="s">
        <v>382</v>
      </c>
      <c r="R570" t="s">
        <v>382</v>
      </c>
      <c r="X570" t="str">
        <f t="shared" si="72"/>
        <v>grade8_not_apr_march_grade_t8_ra_cont_ninti</v>
      </c>
      <c r="Y570">
        <f t="shared" si="73"/>
        <v>111779</v>
      </c>
      <c r="Z570" t="str">
        <f t="shared" si="74"/>
        <v>ninti ~ relative_age + I(relative_age^2) + as.factor(sex) + as.factor(book) +      as.factor(year) | as.factor(school_id) | 0 | school_id</v>
      </c>
      <c r="AA570" t="str">
        <f t="shared" si="75"/>
        <v>0.356</v>
      </c>
      <c r="AB570" t="str">
        <f t="shared" si="76"/>
        <v>0.034</v>
      </c>
      <c r="AC570" t="str">
        <f t="shared" si="77"/>
        <v>NA</v>
      </c>
      <c r="AD570" t="str">
        <f t="shared" si="78"/>
        <v>NA, NA</v>
      </c>
      <c r="AE570" t="str">
        <f t="shared" si="79"/>
        <v>0.356
(0.034)</v>
      </c>
      <c r="AF570" t="str">
        <f t="shared" si="80"/>
        <v>0.356
(0.034, NA)</v>
      </c>
    </row>
    <row r="571" spans="1:32">
      <c r="A571">
        <v>570</v>
      </c>
      <c r="B571">
        <v>3.62817963312356E-2</v>
      </c>
      <c r="C571">
        <v>3.3173055182840097E-2</v>
      </c>
      <c r="D571">
        <v>3.0769010789692501</v>
      </c>
      <c r="E571">
        <v>11.670896546006</v>
      </c>
      <c r="F571">
        <v>0</v>
      </c>
      <c r="G571">
        <v>114081</v>
      </c>
      <c r="H571">
        <v>114081</v>
      </c>
      <c r="I571">
        <v>114450</v>
      </c>
      <c r="J571" t="s">
        <v>255</v>
      </c>
      <c r="K571">
        <v>0.39195459050037301</v>
      </c>
      <c r="L571">
        <v>3.4382255135427899E-2</v>
      </c>
      <c r="M571" s="17">
        <v>4.1855485397113998E-30</v>
      </c>
      <c r="N571" t="s">
        <v>901</v>
      </c>
      <c r="O571" t="b">
        <v>0</v>
      </c>
      <c r="P571" t="s">
        <v>382</v>
      </c>
      <c r="Q571" t="s">
        <v>382</v>
      </c>
      <c r="R571" t="s">
        <v>382</v>
      </c>
      <c r="X571" t="str">
        <f t="shared" si="72"/>
        <v>grade9_not_apr_march_grade_t8_ra_cont_ninti</v>
      </c>
      <c r="Y571">
        <f t="shared" si="73"/>
        <v>114450</v>
      </c>
      <c r="Z571" t="str">
        <f t="shared" si="74"/>
        <v>ninti ~ relative_age + I(relative_age^2) + as.factor(sex) + as.factor(book) +      as.factor(year) | as.factor(school_id) | 0 | school_id</v>
      </c>
      <c r="AA571" t="str">
        <f t="shared" si="75"/>
        <v>0.392</v>
      </c>
      <c r="AB571" t="str">
        <f t="shared" si="76"/>
        <v>0.034</v>
      </c>
      <c r="AC571" t="str">
        <f t="shared" si="77"/>
        <v>NA</v>
      </c>
      <c r="AD571" t="str">
        <f t="shared" si="78"/>
        <v>NA, NA</v>
      </c>
      <c r="AE571" t="str">
        <f t="shared" si="79"/>
        <v>0.392
(0.034)</v>
      </c>
      <c r="AF571" t="str">
        <f t="shared" si="80"/>
        <v>0.392
(0.034, NA)</v>
      </c>
    </row>
    <row r="572" spans="1:32">
      <c r="A572">
        <v>571</v>
      </c>
      <c r="B572">
        <v>3.4611355127679099E-3</v>
      </c>
      <c r="C572">
        <v>3.44577507895483E-3</v>
      </c>
      <c r="D572">
        <v>3.0276983605568599</v>
      </c>
      <c r="E572">
        <v>225.32797933313401</v>
      </c>
      <c r="F572" s="17">
        <v>2.04573222297678E-98</v>
      </c>
      <c r="G572">
        <v>129754</v>
      </c>
      <c r="H572">
        <v>129754</v>
      </c>
      <c r="I572">
        <v>129757</v>
      </c>
      <c r="J572" t="s">
        <v>250</v>
      </c>
      <c r="K572">
        <v>0.57189063416969999</v>
      </c>
      <c r="L572">
        <v>2.6852553587880901E-2</v>
      </c>
      <c r="M572" s="17">
        <v>1.1989843602521301E-100</v>
      </c>
      <c r="N572" t="s">
        <v>571</v>
      </c>
      <c r="O572" t="b">
        <v>0</v>
      </c>
      <c r="P572" t="s">
        <v>382</v>
      </c>
      <c r="Q572" t="s">
        <v>382</v>
      </c>
      <c r="R572" t="s">
        <v>382</v>
      </c>
      <c r="X572" t="str">
        <f t="shared" si="72"/>
        <v>grade4_all_grade_t8_ra_basic_effort</v>
      </c>
      <c r="Y572">
        <f t="shared" si="73"/>
        <v>129757</v>
      </c>
      <c r="Z572" t="str">
        <f t="shared" si="74"/>
        <v>effort ~ relative_age + I(relative_age^2) | 0 | 0 | school_id</v>
      </c>
      <c r="AA572" t="str">
        <f t="shared" si="75"/>
        <v>0.572</v>
      </c>
      <c r="AB572" t="str">
        <f t="shared" si="76"/>
        <v>0.027</v>
      </c>
      <c r="AC572" t="str">
        <f t="shared" si="77"/>
        <v>NA</v>
      </c>
      <c r="AD572" t="str">
        <f t="shared" si="78"/>
        <v>NA, NA</v>
      </c>
      <c r="AE572" t="str">
        <f t="shared" si="79"/>
        <v>0.572
(0.027)</v>
      </c>
      <c r="AF572" t="str">
        <f t="shared" si="80"/>
        <v>0.572
(0.027, NA)</v>
      </c>
    </row>
    <row r="573" spans="1:32">
      <c r="A573">
        <v>572</v>
      </c>
      <c r="B573">
        <v>2.3768234754958698E-3</v>
      </c>
      <c r="C573">
        <v>2.3617673987000902E-3</v>
      </c>
      <c r="D573">
        <v>2.98873364113697</v>
      </c>
      <c r="E573">
        <v>157.86472849072399</v>
      </c>
      <c r="F573" s="17">
        <v>3.3247684624919598E-69</v>
      </c>
      <c r="G573">
        <v>132521</v>
      </c>
      <c r="H573">
        <v>132521</v>
      </c>
      <c r="I573">
        <v>132524</v>
      </c>
      <c r="J573" t="s">
        <v>250</v>
      </c>
      <c r="K573">
        <v>0.46789483836811202</v>
      </c>
      <c r="L573">
        <v>2.55806513906086E-2</v>
      </c>
      <c r="M573" s="17">
        <v>9.76679186958907E-75</v>
      </c>
      <c r="N573" t="s">
        <v>572</v>
      </c>
      <c r="O573" t="b">
        <v>0</v>
      </c>
      <c r="P573" t="s">
        <v>382</v>
      </c>
      <c r="Q573" t="s">
        <v>382</v>
      </c>
      <c r="R573" t="s">
        <v>382</v>
      </c>
      <c r="X573" t="str">
        <f t="shared" si="72"/>
        <v>grade5_all_grade_t8_ra_basic_effort</v>
      </c>
      <c r="Y573">
        <f t="shared" si="73"/>
        <v>132524</v>
      </c>
      <c r="Z573" t="str">
        <f t="shared" si="74"/>
        <v>effort ~ relative_age + I(relative_age^2) | 0 | 0 | school_id</v>
      </c>
      <c r="AA573" t="str">
        <f t="shared" si="75"/>
        <v>0.468</v>
      </c>
      <c r="AB573" t="str">
        <f t="shared" si="76"/>
        <v>0.026</v>
      </c>
      <c r="AC573" t="str">
        <f t="shared" si="77"/>
        <v>NA</v>
      </c>
      <c r="AD573" t="str">
        <f t="shared" si="78"/>
        <v>NA, NA</v>
      </c>
      <c r="AE573" t="str">
        <f t="shared" si="79"/>
        <v>0.468
(0.026)</v>
      </c>
      <c r="AF573" t="str">
        <f t="shared" si="80"/>
        <v>0.468
(0.026, NA)</v>
      </c>
    </row>
    <row r="574" spans="1:32">
      <c r="A574">
        <v>573</v>
      </c>
      <c r="B574">
        <v>1.51988718774674E-3</v>
      </c>
      <c r="C574">
        <v>1.5051767235466601E-3</v>
      </c>
      <c r="D574">
        <v>3.0189715255157599</v>
      </c>
      <c r="E574">
        <v>103.32013776553001</v>
      </c>
      <c r="F574" s="17">
        <v>1.4546258292267101E-45</v>
      </c>
      <c r="G574">
        <v>135751</v>
      </c>
      <c r="H574">
        <v>135751</v>
      </c>
      <c r="I574">
        <v>135754</v>
      </c>
      <c r="J574" t="s">
        <v>250</v>
      </c>
      <c r="K574">
        <v>0.37786884627900702</v>
      </c>
      <c r="L574">
        <v>2.4875372513851999E-2</v>
      </c>
      <c r="M574" s="17">
        <v>4.0891495370704404E-52</v>
      </c>
      <c r="N574" t="s">
        <v>573</v>
      </c>
      <c r="O574" t="b">
        <v>0</v>
      </c>
      <c r="P574" t="s">
        <v>382</v>
      </c>
      <c r="Q574" t="s">
        <v>382</v>
      </c>
      <c r="R574" t="s">
        <v>382</v>
      </c>
      <c r="X574" t="str">
        <f t="shared" si="72"/>
        <v>grade6_all_grade_t8_ra_basic_effort</v>
      </c>
      <c r="Y574">
        <f t="shared" si="73"/>
        <v>135754</v>
      </c>
      <c r="Z574" t="str">
        <f t="shared" si="74"/>
        <v>effort ~ relative_age + I(relative_age^2) | 0 | 0 | school_id</v>
      </c>
      <c r="AA574" t="str">
        <f t="shared" si="75"/>
        <v>0.378</v>
      </c>
      <c r="AB574" t="str">
        <f t="shared" si="76"/>
        <v>0.025</v>
      </c>
      <c r="AC574" t="str">
        <f t="shared" si="77"/>
        <v>NA</v>
      </c>
      <c r="AD574" t="str">
        <f t="shared" si="78"/>
        <v>NA, NA</v>
      </c>
      <c r="AE574" t="str">
        <f t="shared" si="79"/>
        <v>0.378
(0.025)</v>
      </c>
      <c r="AF574" t="str">
        <f t="shared" si="80"/>
        <v>0.378
(0.025, NA)</v>
      </c>
    </row>
    <row r="575" spans="1:32">
      <c r="A575">
        <v>574</v>
      </c>
      <c r="B575">
        <v>1.8729769686390101E-3</v>
      </c>
      <c r="C575">
        <v>1.85764664021493E-3</v>
      </c>
      <c r="D575">
        <v>2.9028467807470801</v>
      </c>
      <c r="E575">
        <v>122.17461471366001</v>
      </c>
      <c r="F575" s="17">
        <v>9.7714701144191505E-54</v>
      </c>
      <c r="G575">
        <v>130216</v>
      </c>
      <c r="H575">
        <v>130216</v>
      </c>
      <c r="I575">
        <v>130219</v>
      </c>
      <c r="J575" t="s">
        <v>250</v>
      </c>
      <c r="K575">
        <v>0.401181154761867</v>
      </c>
      <c r="L575">
        <v>2.67653178822569E-2</v>
      </c>
      <c r="M575" s="17">
        <v>8.6852692434337195E-51</v>
      </c>
      <c r="N575" t="s">
        <v>574</v>
      </c>
      <c r="O575" t="b">
        <v>0</v>
      </c>
      <c r="P575" t="s">
        <v>382</v>
      </c>
      <c r="Q575" t="s">
        <v>382</v>
      </c>
      <c r="R575" t="s">
        <v>382</v>
      </c>
      <c r="X575" t="str">
        <f t="shared" si="72"/>
        <v>grade7_all_grade_t8_ra_basic_effort</v>
      </c>
      <c r="Y575">
        <f t="shared" si="73"/>
        <v>130219</v>
      </c>
      <c r="Z575" t="str">
        <f t="shared" si="74"/>
        <v>effort ~ relative_age + I(relative_age^2) | 0 | 0 | school_id</v>
      </c>
      <c r="AA575" t="str">
        <f t="shared" si="75"/>
        <v>0.401</v>
      </c>
      <c r="AB575" t="str">
        <f t="shared" si="76"/>
        <v>0.027</v>
      </c>
      <c r="AC575" t="str">
        <f t="shared" si="77"/>
        <v>NA</v>
      </c>
      <c r="AD575" t="str">
        <f t="shared" si="78"/>
        <v>NA, NA</v>
      </c>
      <c r="AE575" t="str">
        <f t="shared" si="79"/>
        <v>0.401
(0.027)</v>
      </c>
      <c r="AF575" t="str">
        <f t="shared" si="80"/>
        <v>0.401
(0.027, NA)</v>
      </c>
    </row>
    <row r="576" spans="1:32">
      <c r="A576">
        <v>575</v>
      </c>
      <c r="B576">
        <v>1.21064372807729E-3</v>
      </c>
      <c r="C576">
        <v>1.19556606921123E-3</v>
      </c>
      <c r="D576">
        <v>3.3184522486027701</v>
      </c>
      <c r="E576">
        <v>80.293879760959499</v>
      </c>
      <c r="F576" s="17">
        <v>1.4123030780915999E-35</v>
      </c>
      <c r="G576">
        <v>132486</v>
      </c>
      <c r="H576">
        <v>132486</v>
      </c>
      <c r="I576">
        <v>132489</v>
      </c>
      <c r="J576" t="s">
        <v>250</v>
      </c>
      <c r="K576">
        <v>0.367025071227292</v>
      </c>
      <c r="L576">
        <v>2.9323975859253702E-2</v>
      </c>
      <c r="M576" s="17">
        <v>6.0872286745315007E-36</v>
      </c>
      <c r="N576" t="s">
        <v>575</v>
      </c>
      <c r="O576" t="b">
        <v>0</v>
      </c>
      <c r="P576" t="s">
        <v>382</v>
      </c>
      <c r="Q576" t="s">
        <v>382</v>
      </c>
      <c r="R576" t="s">
        <v>382</v>
      </c>
      <c r="X576" t="str">
        <f t="shared" si="72"/>
        <v>grade8_all_grade_t8_ra_basic_effort</v>
      </c>
      <c r="Y576">
        <f t="shared" si="73"/>
        <v>132489</v>
      </c>
      <c r="Z576" t="str">
        <f t="shared" si="74"/>
        <v>effort ~ relative_age + I(relative_age^2) | 0 | 0 | school_id</v>
      </c>
      <c r="AA576" t="str">
        <f t="shared" si="75"/>
        <v>0.367</v>
      </c>
      <c r="AB576" t="str">
        <f t="shared" si="76"/>
        <v>0.029</v>
      </c>
      <c r="AC576" t="str">
        <f t="shared" si="77"/>
        <v>NA</v>
      </c>
      <c r="AD576" t="str">
        <f t="shared" si="78"/>
        <v>NA, NA</v>
      </c>
      <c r="AE576" t="str">
        <f t="shared" si="79"/>
        <v>0.367
(0.029)</v>
      </c>
      <c r="AF576" t="str">
        <f t="shared" si="80"/>
        <v>0.367
(0.029, NA)</v>
      </c>
    </row>
    <row r="577" spans="1:32">
      <c r="A577">
        <v>576</v>
      </c>
      <c r="B577">
        <v>1.3281914316214799E-3</v>
      </c>
      <c r="C577">
        <v>1.3134420713608601E-3</v>
      </c>
      <c r="D577">
        <v>3.3395815287369199</v>
      </c>
      <c r="E577">
        <v>90.050782416991296</v>
      </c>
      <c r="F577" s="17">
        <v>8.2684753713648503E-40</v>
      </c>
      <c r="G577">
        <v>135419</v>
      </c>
      <c r="H577">
        <v>135419</v>
      </c>
      <c r="I577">
        <v>135422</v>
      </c>
      <c r="J577" t="s">
        <v>250</v>
      </c>
      <c r="K577">
        <v>0.38855592628691499</v>
      </c>
      <c r="L577">
        <v>2.8079191898169299E-2</v>
      </c>
      <c r="M577" s="17">
        <v>1.50624361876559E-43</v>
      </c>
      <c r="N577" t="s">
        <v>576</v>
      </c>
      <c r="O577" t="b">
        <v>0</v>
      </c>
      <c r="P577" t="s">
        <v>382</v>
      </c>
      <c r="Q577" t="s">
        <v>382</v>
      </c>
      <c r="R577" t="s">
        <v>382</v>
      </c>
      <c r="X577" t="str">
        <f t="shared" si="72"/>
        <v>grade9_all_grade_t8_ra_basic_effort</v>
      </c>
      <c r="Y577">
        <f t="shared" si="73"/>
        <v>135422</v>
      </c>
      <c r="Z577" t="str">
        <f t="shared" si="74"/>
        <v>effort ~ relative_age + I(relative_age^2) | 0 | 0 | school_id</v>
      </c>
      <c r="AA577" t="str">
        <f t="shared" si="75"/>
        <v>0.389</v>
      </c>
      <c r="AB577" t="str">
        <f t="shared" si="76"/>
        <v>0.028</v>
      </c>
      <c r="AC577" t="str">
        <f t="shared" si="77"/>
        <v>NA</v>
      </c>
      <c r="AD577" t="str">
        <f t="shared" si="78"/>
        <v>NA, NA</v>
      </c>
      <c r="AE577" t="str">
        <f t="shared" si="79"/>
        <v>0.389
(0.028)</v>
      </c>
      <c r="AF577" t="str">
        <f t="shared" si="80"/>
        <v>0.389
(0.028, NA)</v>
      </c>
    </row>
    <row r="578" spans="1:32">
      <c r="A578">
        <v>577</v>
      </c>
      <c r="B578">
        <v>2.78025178229914E-3</v>
      </c>
      <c r="C578">
        <v>2.7618974252831001E-3</v>
      </c>
      <c r="D578">
        <v>3.0270911210917402</v>
      </c>
      <c r="E578">
        <v>151.47639221943001</v>
      </c>
      <c r="F578" s="17">
        <v>2.02382764398812E-66</v>
      </c>
      <c r="G578">
        <v>108663</v>
      </c>
      <c r="H578">
        <v>108663</v>
      </c>
      <c r="I578">
        <v>108666</v>
      </c>
      <c r="J578" t="s">
        <v>250</v>
      </c>
      <c r="K578">
        <v>0.61539126522217602</v>
      </c>
      <c r="L578">
        <v>3.6733303789164798E-2</v>
      </c>
      <c r="M578" s="17">
        <v>5.3885019057703003E-63</v>
      </c>
      <c r="N578" t="s">
        <v>902</v>
      </c>
      <c r="O578" t="b">
        <v>0</v>
      </c>
      <c r="P578" t="s">
        <v>382</v>
      </c>
      <c r="Q578" t="s">
        <v>382</v>
      </c>
      <c r="R578" t="s">
        <v>382</v>
      </c>
      <c r="X578" t="str">
        <f t="shared" si="72"/>
        <v>grade4_not_apr_march_grade_t8_ra_basic_effort</v>
      </c>
      <c r="Y578">
        <f t="shared" si="73"/>
        <v>108666</v>
      </c>
      <c r="Z578" t="str">
        <f t="shared" si="74"/>
        <v>effort ~ relative_age + I(relative_age^2) | 0 | 0 | school_id</v>
      </c>
      <c r="AA578" t="str">
        <f t="shared" si="75"/>
        <v>0.615</v>
      </c>
      <c r="AB578" t="str">
        <f t="shared" si="76"/>
        <v>0.037</v>
      </c>
      <c r="AC578" t="str">
        <f t="shared" si="77"/>
        <v>NA</v>
      </c>
      <c r="AD578" t="str">
        <f t="shared" si="78"/>
        <v>NA, NA</v>
      </c>
      <c r="AE578" t="str">
        <f t="shared" si="79"/>
        <v>0.615
(0.037)</v>
      </c>
      <c r="AF578" t="str">
        <f t="shared" si="80"/>
        <v>0.615
(0.037, NA)</v>
      </c>
    </row>
    <row r="579" spans="1:32">
      <c r="A579">
        <v>578</v>
      </c>
      <c r="B579">
        <v>2.0030129049534301E-3</v>
      </c>
      <c r="C579">
        <v>1.9849973807398698E-3</v>
      </c>
      <c r="D579">
        <v>2.99131103539656</v>
      </c>
      <c r="E579">
        <v>111.18260458103499</v>
      </c>
      <c r="F579" s="17">
        <v>5.7862793825025097E-49</v>
      </c>
      <c r="G579">
        <v>110793</v>
      </c>
      <c r="H579">
        <v>110793</v>
      </c>
      <c r="I579">
        <v>110796</v>
      </c>
      <c r="J579" t="s">
        <v>250</v>
      </c>
      <c r="K579">
        <v>0.51708139595676805</v>
      </c>
      <c r="L579">
        <v>3.3800565994084202E-2</v>
      </c>
      <c r="M579" s="17">
        <v>7.8830340795808E-53</v>
      </c>
      <c r="N579" t="s">
        <v>903</v>
      </c>
      <c r="O579" t="b">
        <v>0</v>
      </c>
      <c r="P579" t="s">
        <v>382</v>
      </c>
      <c r="Q579" t="s">
        <v>382</v>
      </c>
      <c r="R579" t="s">
        <v>382</v>
      </c>
      <c r="X579" t="str">
        <f t="shared" ref="X579:X642" si="81">N579</f>
        <v>grade5_not_apr_march_grade_t8_ra_basic_effort</v>
      </c>
      <c r="Y579">
        <f t="shared" ref="Y579:Y642" si="82">I579</f>
        <v>110796</v>
      </c>
      <c r="Z579" t="str">
        <f t="shared" ref="Z579:Z642" si="83">J579</f>
        <v>effort ~ relative_age + I(relative_age^2) | 0 | 0 | school_id</v>
      </c>
      <c r="AA579" t="str">
        <f t="shared" ref="AA579:AA642" si="84">TEXT(K579, "0.000")</f>
        <v>0.517</v>
      </c>
      <c r="AB579" t="str">
        <f t="shared" ref="AB579:AB642" si="85">TEXT(L579, "0.000")</f>
        <v>0.034</v>
      </c>
      <c r="AC579" t="str">
        <f t="shared" ref="AC579:AC642" si="86">+TEXT(Q579,"0.000")</f>
        <v>NA</v>
      </c>
      <c r="AD579" t="str">
        <f t="shared" ref="AD579:AD642" si="87">CONCATENATE(TEXT(Q579,"0.000"),", ",R579,)</f>
        <v>NA, NA</v>
      </c>
      <c r="AE579" t="str">
        <f t="shared" ref="AE579:AE642" si="88">CONCATENATE(AA579,"
(",AB579,")")</f>
        <v>0.517
(0.034)</v>
      </c>
      <c r="AF579" t="str">
        <f t="shared" ref="AF579:AF642" si="89">CONCATENATE(AA579,"
(",AB579,", ",TEXT(Q579,"0.000"),")")</f>
        <v>0.517
(0.034, NA)</v>
      </c>
    </row>
    <row r="580" spans="1:32">
      <c r="A580">
        <v>579</v>
      </c>
      <c r="B580">
        <v>1.3229905848318199E-3</v>
      </c>
      <c r="C580">
        <v>1.3054196889468201E-3</v>
      </c>
      <c r="D580">
        <v>3.0218885883627098</v>
      </c>
      <c r="E580">
        <v>75.294429691658394</v>
      </c>
      <c r="F580" s="17">
        <v>2.0974184252062799E-33</v>
      </c>
      <c r="G580">
        <v>113674</v>
      </c>
      <c r="H580">
        <v>113674</v>
      </c>
      <c r="I580">
        <v>113677</v>
      </c>
      <c r="J580" t="s">
        <v>250</v>
      </c>
      <c r="K580">
        <v>0.42214823501746801</v>
      </c>
      <c r="L580">
        <v>3.2957403280270199E-2</v>
      </c>
      <c r="M580" s="17">
        <v>1.46183561316054E-37</v>
      </c>
      <c r="N580" t="s">
        <v>904</v>
      </c>
      <c r="O580" t="b">
        <v>0</v>
      </c>
      <c r="P580" t="s">
        <v>382</v>
      </c>
      <c r="Q580" t="s">
        <v>382</v>
      </c>
      <c r="R580" t="s">
        <v>382</v>
      </c>
      <c r="X580" t="str">
        <f t="shared" si="81"/>
        <v>grade6_not_apr_march_grade_t8_ra_basic_effort</v>
      </c>
      <c r="Y580">
        <f t="shared" si="82"/>
        <v>113677</v>
      </c>
      <c r="Z580" t="str">
        <f t="shared" si="83"/>
        <v>effort ~ relative_age + I(relative_age^2) | 0 | 0 | school_id</v>
      </c>
      <c r="AA580" t="str">
        <f t="shared" si="84"/>
        <v>0.422</v>
      </c>
      <c r="AB580" t="str">
        <f t="shared" si="85"/>
        <v>0.033</v>
      </c>
      <c r="AC580" t="str">
        <f t="shared" si="86"/>
        <v>NA</v>
      </c>
      <c r="AD580" t="str">
        <f t="shared" si="87"/>
        <v>NA, NA</v>
      </c>
      <c r="AE580" t="str">
        <f t="shared" si="88"/>
        <v>0.422
(0.033)</v>
      </c>
      <c r="AF580" t="str">
        <f t="shared" si="89"/>
        <v>0.422
(0.033, NA)</v>
      </c>
    </row>
    <row r="581" spans="1:32">
      <c r="A581">
        <v>580</v>
      </c>
      <c r="B581">
        <v>1.62638656068528E-3</v>
      </c>
      <c r="C581">
        <v>1.60808842713989E-3</v>
      </c>
      <c r="D581">
        <v>2.9049577076992299</v>
      </c>
      <c r="E581">
        <v>88.882647874811795</v>
      </c>
      <c r="F581" s="17">
        <v>2.6925501084348799E-39</v>
      </c>
      <c r="G581">
        <v>109123</v>
      </c>
      <c r="H581">
        <v>109123</v>
      </c>
      <c r="I581">
        <v>109126</v>
      </c>
      <c r="J581" t="s">
        <v>250</v>
      </c>
      <c r="K581">
        <v>0.44285132057455501</v>
      </c>
      <c r="L581">
        <v>3.51196587396869E-2</v>
      </c>
      <c r="M581" s="17">
        <v>1.8650280623881899E-36</v>
      </c>
      <c r="N581" t="s">
        <v>905</v>
      </c>
      <c r="O581" t="b">
        <v>0</v>
      </c>
      <c r="P581" t="s">
        <v>382</v>
      </c>
      <c r="Q581" t="s">
        <v>382</v>
      </c>
      <c r="R581" t="s">
        <v>382</v>
      </c>
      <c r="X581" t="str">
        <f t="shared" si="81"/>
        <v>grade7_not_apr_march_grade_t8_ra_basic_effort</v>
      </c>
      <c r="Y581">
        <f t="shared" si="82"/>
        <v>109126</v>
      </c>
      <c r="Z581" t="str">
        <f t="shared" si="83"/>
        <v>effort ~ relative_age + I(relative_age^2) | 0 | 0 | school_id</v>
      </c>
      <c r="AA581" t="str">
        <f t="shared" si="84"/>
        <v>0.443</v>
      </c>
      <c r="AB581" t="str">
        <f t="shared" si="85"/>
        <v>0.035</v>
      </c>
      <c r="AC581" t="str">
        <f t="shared" si="86"/>
        <v>NA</v>
      </c>
      <c r="AD581" t="str">
        <f t="shared" si="87"/>
        <v>NA, NA</v>
      </c>
      <c r="AE581" t="str">
        <f t="shared" si="88"/>
        <v>0.443
(0.035)</v>
      </c>
      <c r="AF581" t="str">
        <f t="shared" si="89"/>
        <v>0.443
(0.035, NA)</v>
      </c>
    </row>
    <row r="582" spans="1:32">
      <c r="A582">
        <v>581</v>
      </c>
      <c r="B582">
        <v>9.6530590064057597E-4</v>
      </c>
      <c r="C582">
        <v>9.4734152794950799E-4</v>
      </c>
      <c r="D582">
        <v>3.3169820618767898</v>
      </c>
      <c r="E582">
        <v>53.734461939601701</v>
      </c>
      <c r="F582" s="17">
        <v>4.7281014539039999E-24</v>
      </c>
      <c r="G582">
        <v>111224</v>
      </c>
      <c r="H582">
        <v>111224</v>
      </c>
      <c r="I582">
        <v>111227</v>
      </c>
      <c r="J582" t="s">
        <v>250</v>
      </c>
      <c r="K582">
        <v>0.39518183269123103</v>
      </c>
      <c r="L582">
        <v>3.73710862024084E-2</v>
      </c>
      <c r="M582" s="17">
        <v>3.9111574675564698E-26</v>
      </c>
      <c r="N582" t="s">
        <v>906</v>
      </c>
      <c r="O582" t="b">
        <v>0</v>
      </c>
      <c r="P582" t="s">
        <v>382</v>
      </c>
      <c r="Q582" t="s">
        <v>382</v>
      </c>
      <c r="R582" t="s">
        <v>382</v>
      </c>
      <c r="X582" t="str">
        <f t="shared" si="81"/>
        <v>grade8_not_apr_march_grade_t8_ra_basic_effort</v>
      </c>
      <c r="Y582">
        <f t="shared" si="82"/>
        <v>111227</v>
      </c>
      <c r="Z582" t="str">
        <f t="shared" si="83"/>
        <v>effort ~ relative_age + I(relative_age^2) | 0 | 0 | school_id</v>
      </c>
      <c r="AA582" t="str">
        <f t="shared" si="84"/>
        <v>0.395</v>
      </c>
      <c r="AB582" t="str">
        <f t="shared" si="85"/>
        <v>0.037</v>
      </c>
      <c r="AC582" t="str">
        <f t="shared" si="86"/>
        <v>NA</v>
      </c>
      <c r="AD582" t="str">
        <f t="shared" si="87"/>
        <v>NA, NA</v>
      </c>
      <c r="AE582" t="str">
        <f t="shared" si="88"/>
        <v>0.395
(0.037)</v>
      </c>
      <c r="AF582" t="str">
        <f t="shared" si="89"/>
        <v>0.395
(0.037, NA)</v>
      </c>
    </row>
    <row r="583" spans="1:32">
      <c r="A583">
        <v>582</v>
      </c>
      <c r="B583">
        <v>1.1828114155215399E-3</v>
      </c>
      <c r="C583">
        <v>1.1652425353938501E-3</v>
      </c>
      <c r="D583">
        <v>3.33484754794681</v>
      </c>
      <c r="E583">
        <v>67.324235063296797</v>
      </c>
      <c r="F583" s="17">
        <v>6.0083452085010899E-30</v>
      </c>
      <c r="G583">
        <v>113703</v>
      </c>
      <c r="H583">
        <v>113703</v>
      </c>
      <c r="I583">
        <v>113706</v>
      </c>
      <c r="J583" t="s">
        <v>250</v>
      </c>
      <c r="K583">
        <v>0.44453933238267801</v>
      </c>
      <c r="L583">
        <v>3.8367912831456401E-2</v>
      </c>
      <c r="M583" s="17">
        <v>4.8398833502640201E-31</v>
      </c>
      <c r="N583" t="s">
        <v>907</v>
      </c>
      <c r="O583" t="b">
        <v>0</v>
      </c>
      <c r="P583" t="s">
        <v>382</v>
      </c>
      <c r="Q583" t="s">
        <v>382</v>
      </c>
      <c r="R583" t="s">
        <v>382</v>
      </c>
      <c r="X583" t="str">
        <f t="shared" si="81"/>
        <v>grade9_not_apr_march_grade_t8_ra_basic_effort</v>
      </c>
      <c r="Y583">
        <f t="shared" si="82"/>
        <v>113706</v>
      </c>
      <c r="Z583" t="str">
        <f t="shared" si="83"/>
        <v>effort ~ relative_age + I(relative_age^2) | 0 | 0 | school_id</v>
      </c>
      <c r="AA583" t="str">
        <f t="shared" si="84"/>
        <v>0.445</v>
      </c>
      <c r="AB583" t="str">
        <f t="shared" si="85"/>
        <v>0.038</v>
      </c>
      <c r="AC583" t="str">
        <f t="shared" si="86"/>
        <v>NA</v>
      </c>
      <c r="AD583" t="str">
        <f t="shared" si="87"/>
        <v>NA, NA</v>
      </c>
      <c r="AE583" t="str">
        <f t="shared" si="88"/>
        <v>0.445
(0.038)</v>
      </c>
      <c r="AF583" t="str">
        <f t="shared" si="89"/>
        <v>0.445
(0.038, NA)</v>
      </c>
    </row>
    <row r="584" spans="1:32">
      <c r="A584">
        <v>583</v>
      </c>
      <c r="B584">
        <v>5.2449978768324197E-2</v>
      </c>
      <c r="C584">
        <v>4.7093570981652698E-2</v>
      </c>
      <c r="D584">
        <v>2.95911867505591</v>
      </c>
      <c r="E584">
        <v>9.7920062954945308</v>
      </c>
      <c r="F584">
        <v>0</v>
      </c>
      <c r="G584">
        <v>127722</v>
      </c>
      <c r="H584">
        <v>127722</v>
      </c>
      <c r="I584">
        <v>128445</v>
      </c>
      <c r="J584" t="s">
        <v>256</v>
      </c>
      <c r="K584">
        <v>0.53576439136495602</v>
      </c>
      <c r="L584">
        <v>2.6557849061266101E-2</v>
      </c>
      <c r="M584" s="17">
        <v>1.67412490446717E-90</v>
      </c>
      <c r="N584" t="s">
        <v>577</v>
      </c>
      <c r="O584" t="b">
        <v>0</v>
      </c>
      <c r="P584" t="s">
        <v>382</v>
      </c>
      <c r="Q584" t="s">
        <v>382</v>
      </c>
      <c r="R584" t="s">
        <v>382</v>
      </c>
      <c r="X584" t="str">
        <f t="shared" si="81"/>
        <v>grade4_all_grade_t8_ra_cont_effort</v>
      </c>
      <c r="Y584">
        <f t="shared" si="82"/>
        <v>128445</v>
      </c>
      <c r="Z584" t="str">
        <f t="shared" si="83"/>
        <v>effort ~ relative_age + I(relative_age^2) + as.factor(sex) +      as.factor(book) + as.factor(year) | as.factor(school_id) |      0 | school_id</v>
      </c>
      <c r="AA584" t="str">
        <f t="shared" si="84"/>
        <v>0.536</v>
      </c>
      <c r="AB584" t="str">
        <f t="shared" si="85"/>
        <v>0.027</v>
      </c>
      <c r="AC584" t="str">
        <f t="shared" si="86"/>
        <v>NA</v>
      </c>
      <c r="AD584" t="str">
        <f t="shared" si="87"/>
        <v>NA, NA</v>
      </c>
      <c r="AE584" t="str">
        <f t="shared" si="88"/>
        <v>0.536
(0.027)</v>
      </c>
      <c r="AF584" t="str">
        <f t="shared" si="89"/>
        <v>0.536
(0.027, NA)</v>
      </c>
    </row>
    <row r="585" spans="1:32">
      <c r="A585">
        <v>584</v>
      </c>
      <c r="B585">
        <v>4.7685761736554998E-2</v>
      </c>
      <c r="C585">
        <v>4.2450082799742501E-2</v>
      </c>
      <c r="D585">
        <v>2.9266395810257699</v>
      </c>
      <c r="E585">
        <v>9.1078468164409401</v>
      </c>
      <c r="F585">
        <v>0</v>
      </c>
      <c r="G585">
        <v>131506</v>
      </c>
      <c r="H585">
        <v>131506</v>
      </c>
      <c r="I585">
        <v>132230</v>
      </c>
      <c r="J585" t="s">
        <v>256</v>
      </c>
      <c r="K585">
        <v>0.45451950008995601</v>
      </c>
      <c r="L585">
        <v>2.5568861479436301E-2</v>
      </c>
      <c r="M585" s="17">
        <v>1.0788699771918101E-70</v>
      </c>
      <c r="N585" t="s">
        <v>578</v>
      </c>
      <c r="O585" t="b">
        <v>0</v>
      </c>
      <c r="P585" t="s">
        <v>382</v>
      </c>
      <c r="Q585" t="s">
        <v>382</v>
      </c>
      <c r="R585" t="s">
        <v>382</v>
      </c>
      <c r="X585" t="str">
        <f t="shared" si="81"/>
        <v>grade5_all_grade_t8_ra_cont_effort</v>
      </c>
      <c r="Y585">
        <f t="shared" si="82"/>
        <v>132230</v>
      </c>
      <c r="Z585" t="str">
        <f t="shared" si="83"/>
        <v>effort ~ relative_age + I(relative_age^2) + as.factor(sex) +      as.factor(book) + as.factor(year) | as.factor(school_id) |      0 | school_id</v>
      </c>
      <c r="AA585" t="str">
        <f t="shared" si="84"/>
        <v>0.455</v>
      </c>
      <c r="AB585" t="str">
        <f t="shared" si="85"/>
        <v>0.026</v>
      </c>
      <c r="AC585" t="str">
        <f t="shared" si="86"/>
        <v>NA</v>
      </c>
      <c r="AD585" t="str">
        <f t="shared" si="87"/>
        <v>NA, NA</v>
      </c>
      <c r="AE585" t="str">
        <f t="shared" si="88"/>
        <v>0.455
(0.026)</v>
      </c>
      <c r="AF585" t="str">
        <f t="shared" si="89"/>
        <v>0.455
(0.026, NA)</v>
      </c>
    </row>
    <row r="586" spans="1:32">
      <c r="A586">
        <v>585</v>
      </c>
      <c r="B586">
        <v>4.9174788283241601E-2</v>
      </c>
      <c r="C586">
        <v>4.4069421448351499E-2</v>
      </c>
      <c r="D586">
        <v>2.9531498835788099</v>
      </c>
      <c r="E586">
        <v>9.6319794196137494</v>
      </c>
      <c r="F586">
        <v>0</v>
      </c>
      <c r="G586">
        <v>134838</v>
      </c>
      <c r="H586">
        <v>134838</v>
      </c>
      <c r="I586">
        <v>135563</v>
      </c>
      <c r="J586" t="s">
        <v>256</v>
      </c>
      <c r="K586">
        <v>0.38031174949199198</v>
      </c>
      <c r="L586">
        <v>2.46436325023685E-2</v>
      </c>
      <c r="M586" s="17">
        <v>9.9030389588150303E-54</v>
      </c>
      <c r="N586" t="s">
        <v>579</v>
      </c>
      <c r="O586" t="b">
        <v>0</v>
      </c>
      <c r="P586" t="s">
        <v>382</v>
      </c>
      <c r="Q586" t="s">
        <v>382</v>
      </c>
      <c r="R586" t="s">
        <v>382</v>
      </c>
      <c r="X586" t="str">
        <f t="shared" si="81"/>
        <v>grade6_all_grade_t8_ra_cont_effort</v>
      </c>
      <c r="Y586">
        <f t="shared" si="82"/>
        <v>135563</v>
      </c>
      <c r="Z586" t="str">
        <f t="shared" si="83"/>
        <v>effort ~ relative_age + I(relative_age^2) + as.factor(sex) +      as.factor(book) + as.factor(year) | as.factor(school_id) |      0 | school_id</v>
      </c>
      <c r="AA586" t="str">
        <f t="shared" si="84"/>
        <v>0.380</v>
      </c>
      <c r="AB586" t="str">
        <f t="shared" si="85"/>
        <v>0.025</v>
      </c>
      <c r="AC586" t="str">
        <f t="shared" si="86"/>
        <v>NA</v>
      </c>
      <c r="AD586" t="str">
        <f t="shared" si="87"/>
        <v>NA, NA</v>
      </c>
      <c r="AE586" t="str">
        <f t="shared" si="88"/>
        <v>0.380
(0.025)</v>
      </c>
      <c r="AF586" t="str">
        <f t="shared" si="89"/>
        <v>0.380
(0.025, NA)</v>
      </c>
    </row>
    <row r="587" spans="1:32">
      <c r="A587">
        <v>586</v>
      </c>
      <c r="B587">
        <v>4.0314922533838803E-2</v>
      </c>
      <c r="C587">
        <v>3.7577657623781402E-2</v>
      </c>
      <c r="D587">
        <v>2.8501491109189399</v>
      </c>
      <c r="E587">
        <v>14.7281771617026</v>
      </c>
      <c r="F587">
        <v>0</v>
      </c>
      <c r="G587">
        <v>129722</v>
      </c>
      <c r="H587">
        <v>129722</v>
      </c>
      <c r="I587">
        <v>130093</v>
      </c>
      <c r="J587" t="s">
        <v>256</v>
      </c>
      <c r="K587">
        <v>0.39596002635882799</v>
      </c>
      <c r="L587">
        <v>2.6387470009367898E-2</v>
      </c>
      <c r="M587" s="17">
        <v>6.7470036191979397E-51</v>
      </c>
      <c r="N587" t="s">
        <v>580</v>
      </c>
      <c r="O587" t="b">
        <v>0</v>
      </c>
      <c r="P587" t="s">
        <v>382</v>
      </c>
      <c r="Q587" t="s">
        <v>382</v>
      </c>
      <c r="R587" t="s">
        <v>382</v>
      </c>
      <c r="X587" t="str">
        <f t="shared" si="81"/>
        <v>grade7_all_grade_t8_ra_cont_effort</v>
      </c>
      <c r="Y587">
        <f t="shared" si="82"/>
        <v>130093</v>
      </c>
      <c r="Z587" t="str">
        <f t="shared" si="83"/>
        <v>effort ~ relative_age + I(relative_age^2) + as.factor(sex) +      as.factor(book) + as.factor(year) | as.factor(school_id) |      0 | school_id</v>
      </c>
      <c r="AA587" t="str">
        <f t="shared" si="84"/>
        <v>0.396</v>
      </c>
      <c r="AB587" t="str">
        <f t="shared" si="85"/>
        <v>0.026</v>
      </c>
      <c r="AC587" t="str">
        <f t="shared" si="86"/>
        <v>NA</v>
      </c>
      <c r="AD587" t="str">
        <f t="shared" si="87"/>
        <v>NA, NA</v>
      </c>
      <c r="AE587" t="str">
        <f t="shared" si="88"/>
        <v>0.396
(0.026)</v>
      </c>
      <c r="AF587" t="str">
        <f t="shared" si="89"/>
        <v>0.396
(0.026, NA)</v>
      </c>
    </row>
    <row r="588" spans="1:32">
      <c r="A588">
        <v>587</v>
      </c>
      <c r="B588">
        <v>3.2723889959210897E-2</v>
      </c>
      <c r="C588">
        <v>3.0009501178664199E-2</v>
      </c>
      <c r="D588">
        <v>3.26933351604653</v>
      </c>
      <c r="E588">
        <v>12.055712208116001</v>
      </c>
      <c r="F588">
        <v>0</v>
      </c>
      <c r="G588">
        <v>131850</v>
      </c>
      <c r="H588">
        <v>131850</v>
      </c>
      <c r="I588">
        <v>132221</v>
      </c>
      <c r="J588" t="s">
        <v>256</v>
      </c>
      <c r="K588">
        <v>0.37581240396037602</v>
      </c>
      <c r="L588">
        <v>2.92273779310647E-2</v>
      </c>
      <c r="M588" s="17">
        <v>7.7325163304014404E-38</v>
      </c>
      <c r="N588" t="s">
        <v>581</v>
      </c>
      <c r="O588" t="b">
        <v>0</v>
      </c>
      <c r="P588" t="s">
        <v>382</v>
      </c>
      <c r="Q588" t="s">
        <v>382</v>
      </c>
      <c r="R588" t="s">
        <v>382</v>
      </c>
      <c r="X588" t="str">
        <f t="shared" si="81"/>
        <v>grade8_all_grade_t8_ra_cont_effort</v>
      </c>
      <c r="Y588">
        <f t="shared" si="82"/>
        <v>132221</v>
      </c>
      <c r="Z588" t="str">
        <f t="shared" si="83"/>
        <v>effort ~ relative_age + I(relative_age^2) + as.factor(sex) +      as.factor(book) + as.factor(year) | as.factor(school_id) |      0 | school_id</v>
      </c>
      <c r="AA588" t="str">
        <f t="shared" si="84"/>
        <v>0.376</v>
      </c>
      <c r="AB588" t="str">
        <f t="shared" si="85"/>
        <v>0.029</v>
      </c>
      <c r="AC588" t="str">
        <f t="shared" si="86"/>
        <v>NA</v>
      </c>
      <c r="AD588" t="str">
        <f t="shared" si="87"/>
        <v>NA, NA</v>
      </c>
      <c r="AE588" t="str">
        <f t="shared" si="88"/>
        <v>0.376
(0.029)</v>
      </c>
      <c r="AF588" t="str">
        <f t="shared" si="89"/>
        <v>0.376
(0.029, NA)</v>
      </c>
    </row>
    <row r="589" spans="1:32">
      <c r="A589">
        <v>588</v>
      </c>
      <c r="B589">
        <v>3.0038494559873501E-2</v>
      </c>
      <c r="C589">
        <v>2.73935697034253E-2</v>
      </c>
      <c r="D589">
        <v>3.2952270267013102</v>
      </c>
      <c r="E589">
        <v>11.3570313676932</v>
      </c>
      <c r="F589">
        <v>0</v>
      </c>
      <c r="G589">
        <v>134955</v>
      </c>
      <c r="H589">
        <v>134955</v>
      </c>
      <c r="I589">
        <v>135324</v>
      </c>
      <c r="J589" t="s">
        <v>256</v>
      </c>
      <c r="K589">
        <v>0.39110001241803399</v>
      </c>
      <c r="L589">
        <v>2.77850488658094E-2</v>
      </c>
      <c r="M589" s="17">
        <v>5.3408387443147302E-45</v>
      </c>
      <c r="N589" t="s">
        <v>582</v>
      </c>
      <c r="O589" t="b">
        <v>0</v>
      </c>
      <c r="P589" t="s">
        <v>382</v>
      </c>
      <c r="Q589" t="s">
        <v>382</v>
      </c>
      <c r="R589" t="s">
        <v>382</v>
      </c>
      <c r="X589" t="str">
        <f t="shared" si="81"/>
        <v>grade9_all_grade_t8_ra_cont_effort</v>
      </c>
      <c r="Y589">
        <f t="shared" si="82"/>
        <v>135324</v>
      </c>
      <c r="Z589" t="str">
        <f t="shared" si="83"/>
        <v>effort ~ relative_age + I(relative_age^2) + as.factor(sex) +      as.factor(book) + as.factor(year) | as.factor(school_id) |      0 | school_id</v>
      </c>
      <c r="AA589" t="str">
        <f t="shared" si="84"/>
        <v>0.391</v>
      </c>
      <c r="AB589" t="str">
        <f t="shared" si="85"/>
        <v>0.028</v>
      </c>
      <c r="AC589" t="str">
        <f t="shared" si="86"/>
        <v>NA</v>
      </c>
      <c r="AD589" t="str">
        <f t="shared" si="87"/>
        <v>NA, NA</v>
      </c>
      <c r="AE589" t="str">
        <f t="shared" si="88"/>
        <v>0.391
(0.028)</v>
      </c>
      <c r="AF589" t="str">
        <f t="shared" si="89"/>
        <v>0.391
(0.028, NA)</v>
      </c>
    </row>
    <row r="590" spans="1:32">
      <c r="A590">
        <v>589</v>
      </c>
      <c r="B590">
        <v>5.2317322244163897E-2</v>
      </c>
      <c r="C590">
        <v>4.5914959644958099E-2</v>
      </c>
      <c r="D590">
        <v>2.95966760256607</v>
      </c>
      <c r="E590">
        <v>8.1715650173663192</v>
      </c>
      <c r="F590">
        <v>0</v>
      </c>
      <c r="G590">
        <v>106871</v>
      </c>
      <c r="H590">
        <v>106871</v>
      </c>
      <c r="I590">
        <v>107594</v>
      </c>
      <c r="J590" t="s">
        <v>256</v>
      </c>
      <c r="K590">
        <v>0.56798636823898396</v>
      </c>
      <c r="L590">
        <v>3.6272367153862499E-2</v>
      </c>
      <c r="M590" s="17">
        <v>2.8872500792142799E-55</v>
      </c>
      <c r="N590" t="s">
        <v>908</v>
      </c>
      <c r="O590" t="b">
        <v>0</v>
      </c>
      <c r="P590" t="s">
        <v>382</v>
      </c>
      <c r="Q590" t="s">
        <v>382</v>
      </c>
      <c r="R590" t="s">
        <v>382</v>
      </c>
      <c r="X590" t="str">
        <f t="shared" si="81"/>
        <v>grade4_not_apr_march_grade_t8_ra_cont_effort</v>
      </c>
      <c r="Y590">
        <f t="shared" si="82"/>
        <v>107594</v>
      </c>
      <c r="Z590" t="str">
        <f t="shared" si="83"/>
        <v>effort ~ relative_age + I(relative_age^2) + as.factor(sex) +      as.factor(book) + as.factor(year) | as.factor(school_id) |      0 | school_id</v>
      </c>
      <c r="AA590" t="str">
        <f t="shared" si="84"/>
        <v>0.568</v>
      </c>
      <c r="AB590" t="str">
        <f t="shared" si="85"/>
        <v>0.036</v>
      </c>
      <c r="AC590" t="str">
        <f t="shared" si="86"/>
        <v>NA</v>
      </c>
      <c r="AD590" t="str">
        <f t="shared" si="87"/>
        <v>NA, NA</v>
      </c>
      <c r="AE590" t="str">
        <f t="shared" si="88"/>
        <v>0.568
(0.036)</v>
      </c>
      <c r="AF590" t="str">
        <f t="shared" si="89"/>
        <v>0.568
(0.036, NA)</v>
      </c>
    </row>
    <row r="591" spans="1:32">
      <c r="A591">
        <v>590</v>
      </c>
      <c r="B591">
        <v>4.8183129627712297E-2</v>
      </c>
      <c r="C591">
        <v>4.1917470594477903E-2</v>
      </c>
      <c r="D591">
        <v>2.9294113316811199</v>
      </c>
      <c r="E591">
        <v>7.6900337813051998</v>
      </c>
      <c r="F591">
        <v>0</v>
      </c>
      <c r="G591">
        <v>109831</v>
      </c>
      <c r="H591">
        <v>109831</v>
      </c>
      <c r="I591">
        <v>110555</v>
      </c>
      <c r="J591" t="s">
        <v>256</v>
      </c>
      <c r="K591">
        <v>0.497000061072633</v>
      </c>
      <c r="L591">
        <v>3.3918852544845002E-2</v>
      </c>
      <c r="M591" s="17">
        <v>1.2961925759934599E-48</v>
      </c>
      <c r="N591" t="s">
        <v>909</v>
      </c>
      <c r="O591" t="b">
        <v>0</v>
      </c>
      <c r="P591" t="s">
        <v>382</v>
      </c>
      <c r="Q591" t="s">
        <v>382</v>
      </c>
      <c r="R591" t="s">
        <v>382</v>
      </c>
      <c r="X591" t="str">
        <f t="shared" si="81"/>
        <v>grade5_not_apr_march_grade_t8_ra_cont_effort</v>
      </c>
      <c r="Y591">
        <f t="shared" si="82"/>
        <v>110555</v>
      </c>
      <c r="Z591" t="str">
        <f t="shared" si="83"/>
        <v>effort ~ relative_age + I(relative_age^2) + as.factor(sex) +      as.factor(book) + as.factor(year) | as.factor(school_id) |      0 | school_id</v>
      </c>
      <c r="AA591" t="str">
        <f t="shared" si="84"/>
        <v>0.497</v>
      </c>
      <c r="AB591" t="str">
        <f t="shared" si="85"/>
        <v>0.034</v>
      </c>
      <c r="AC591" t="str">
        <f t="shared" si="86"/>
        <v>NA</v>
      </c>
      <c r="AD591" t="str">
        <f t="shared" si="87"/>
        <v>NA, NA</v>
      </c>
      <c r="AE591" t="str">
        <f t="shared" si="88"/>
        <v>0.497
(0.034)</v>
      </c>
      <c r="AF591" t="str">
        <f t="shared" si="89"/>
        <v>0.497
(0.034, NA)</v>
      </c>
    </row>
    <row r="592" spans="1:32">
      <c r="A592">
        <v>591</v>
      </c>
      <c r="B592">
        <v>4.9272850488534997E-2</v>
      </c>
      <c r="C592">
        <v>4.3170016355060702E-2</v>
      </c>
      <c r="D592">
        <v>2.9570633948191101</v>
      </c>
      <c r="E592">
        <v>8.0737653049214</v>
      </c>
      <c r="F592">
        <v>0</v>
      </c>
      <c r="G592">
        <v>112788</v>
      </c>
      <c r="H592">
        <v>112788</v>
      </c>
      <c r="I592">
        <v>113513</v>
      </c>
      <c r="J592" t="s">
        <v>256</v>
      </c>
      <c r="K592">
        <v>0.42057314122117401</v>
      </c>
      <c r="L592">
        <v>3.2562363046562098E-2</v>
      </c>
      <c r="M592" s="17">
        <v>3.6600392032763001E-38</v>
      </c>
      <c r="N592" t="s">
        <v>910</v>
      </c>
      <c r="O592" t="b">
        <v>0</v>
      </c>
      <c r="P592" t="s">
        <v>382</v>
      </c>
      <c r="Q592" t="s">
        <v>382</v>
      </c>
      <c r="R592" t="s">
        <v>382</v>
      </c>
      <c r="X592" t="str">
        <f t="shared" si="81"/>
        <v>grade6_not_apr_march_grade_t8_ra_cont_effort</v>
      </c>
      <c r="Y592">
        <f t="shared" si="82"/>
        <v>113513</v>
      </c>
      <c r="Z592" t="str">
        <f t="shared" si="83"/>
        <v>effort ~ relative_age + I(relative_age^2) + as.factor(sex) +      as.factor(book) + as.factor(year) | as.factor(school_id) |      0 | school_id</v>
      </c>
      <c r="AA592" t="str">
        <f t="shared" si="84"/>
        <v>0.421</v>
      </c>
      <c r="AB592" t="str">
        <f t="shared" si="85"/>
        <v>0.033</v>
      </c>
      <c r="AC592" t="str">
        <f t="shared" si="86"/>
        <v>NA</v>
      </c>
      <c r="AD592" t="str">
        <f t="shared" si="87"/>
        <v>NA, NA</v>
      </c>
      <c r="AE592" t="str">
        <f t="shared" si="88"/>
        <v>0.421
(0.033)</v>
      </c>
      <c r="AF592" t="str">
        <f t="shared" si="89"/>
        <v>0.421
(0.033, NA)</v>
      </c>
    </row>
    <row r="593" spans="1:32">
      <c r="A593">
        <v>592</v>
      </c>
      <c r="B593">
        <v>4.02095531058453E-2</v>
      </c>
      <c r="C593">
        <v>3.6940903233777203E-2</v>
      </c>
      <c r="D593">
        <v>2.8527152049857998</v>
      </c>
      <c r="E593">
        <v>12.3015785353616</v>
      </c>
      <c r="F593">
        <v>0</v>
      </c>
      <c r="G593">
        <v>108645</v>
      </c>
      <c r="H593">
        <v>108645</v>
      </c>
      <c r="I593">
        <v>109016</v>
      </c>
      <c r="J593" t="s">
        <v>256</v>
      </c>
      <c r="K593">
        <v>0.43454399806067101</v>
      </c>
      <c r="L593">
        <v>3.4899267799744803E-2</v>
      </c>
      <c r="M593" s="17">
        <v>1.37450153128634E-35</v>
      </c>
      <c r="N593" t="s">
        <v>911</v>
      </c>
      <c r="O593" t="b">
        <v>0</v>
      </c>
      <c r="P593" t="s">
        <v>382</v>
      </c>
      <c r="Q593" t="s">
        <v>382</v>
      </c>
      <c r="R593" t="s">
        <v>382</v>
      </c>
      <c r="X593" t="str">
        <f t="shared" si="81"/>
        <v>grade7_not_apr_march_grade_t8_ra_cont_effort</v>
      </c>
      <c r="Y593">
        <f t="shared" si="82"/>
        <v>109016</v>
      </c>
      <c r="Z593" t="str">
        <f t="shared" si="83"/>
        <v>effort ~ relative_age + I(relative_age^2) + as.factor(sex) +      as.factor(book) + as.factor(year) | as.factor(school_id) |      0 | school_id</v>
      </c>
      <c r="AA593" t="str">
        <f t="shared" si="84"/>
        <v>0.435</v>
      </c>
      <c r="AB593" t="str">
        <f t="shared" si="85"/>
        <v>0.035</v>
      </c>
      <c r="AC593" t="str">
        <f t="shared" si="86"/>
        <v>NA</v>
      </c>
      <c r="AD593" t="str">
        <f t="shared" si="87"/>
        <v>NA, NA</v>
      </c>
      <c r="AE593" t="str">
        <f t="shared" si="88"/>
        <v>0.435
(0.035)</v>
      </c>
      <c r="AF593" t="str">
        <f t="shared" si="89"/>
        <v>0.435
(0.035, NA)</v>
      </c>
    </row>
    <row r="594" spans="1:32">
      <c r="A594">
        <v>593</v>
      </c>
      <c r="B594">
        <v>3.28649865103329E-2</v>
      </c>
      <c r="C594">
        <v>2.9630684365599302E-2</v>
      </c>
      <c r="D594">
        <v>3.2680878984724</v>
      </c>
      <c r="E594">
        <v>10.1613841377953</v>
      </c>
      <c r="F594">
        <v>0</v>
      </c>
      <c r="G594">
        <v>110639</v>
      </c>
      <c r="H594">
        <v>110639</v>
      </c>
      <c r="I594">
        <v>111010</v>
      </c>
      <c r="J594" t="s">
        <v>256</v>
      </c>
      <c r="K594">
        <v>0.40050232023842902</v>
      </c>
      <c r="L594">
        <v>3.6979429815277902E-2</v>
      </c>
      <c r="M594" s="17">
        <v>2.4705149173049499E-27</v>
      </c>
      <c r="N594" t="s">
        <v>912</v>
      </c>
      <c r="O594" t="b">
        <v>0</v>
      </c>
      <c r="P594" t="s">
        <v>382</v>
      </c>
      <c r="Q594" t="s">
        <v>382</v>
      </c>
      <c r="R594" t="s">
        <v>382</v>
      </c>
      <c r="X594" t="str">
        <f t="shared" si="81"/>
        <v>grade8_not_apr_march_grade_t8_ra_cont_effort</v>
      </c>
      <c r="Y594">
        <f t="shared" si="82"/>
        <v>111010</v>
      </c>
      <c r="Z594" t="str">
        <f t="shared" si="83"/>
        <v>effort ~ relative_age + I(relative_age^2) + as.factor(sex) +      as.factor(book) + as.factor(year) | as.factor(school_id) |      0 | school_id</v>
      </c>
      <c r="AA594" t="str">
        <f t="shared" si="84"/>
        <v>0.401</v>
      </c>
      <c r="AB594" t="str">
        <f t="shared" si="85"/>
        <v>0.037</v>
      </c>
      <c r="AC594" t="str">
        <f t="shared" si="86"/>
        <v>NA</v>
      </c>
      <c r="AD594" t="str">
        <f t="shared" si="87"/>
        <v>NA, NA</v>
      </c>
      <c r="AE594" t="str">
        <f t="shared" si="88"/>
        <v>0.401
(0.037)</v>
      </c>
      <c r="AF594" t="str">
        <f t="shared" si="89"/>
        <v>0.401
(0.037, NA)</v>
      </c>
    </row>
    <row r="595" spans="1:32">
      <c r="A595">
        <v>594</v>
      </c>
      <c r="B595">
        <v>3.0347046605811199E-2</v>
      </c>
      <c r="C595">
        <v>2.7196320919751001E-2</v>
      </c>
      <c r="D595">
        <v>3.2905501768307199</v>
      </c>
      <c r="E595">
        <v>9.6317641170972497</v>
      </c>
      <c r="F595">
        <v>0</v>
      </c>
      <c r="G595">
        <v>113254</v>
      </c>
      <c r="H595">
        <v>113254</v>
      </c>
      <c r="I595">
        <v>113623</v>
      </c>
      <c r="J595" t="s">
        <v>256</v>
      </c>
      <c r="K595">
        <v>0.44278924494418698</v>
      </c>
      <c r="L595">
        <v>3.77186411700908E-2</v>
      </c>
      <c r="M595" s="17">
        <v>8.0177191228034303E-32</v>
      </c>
      <c r="N595" t="s">
        <v>913</v>
      </c>
      <c r="O595" t="b">
        <v>0</v>
      </c>
      <c r="P595" t="s">
        <v>382</v>
      </c>
      <c r="Q595" t="s">
        <v>382</v>
      </c>
      <c r="R595" t="s">
        <v>382</v>
      </c>
      <c r="X595" t="str">
        <f t="shared" si="81"/>
        <v>grade9_not_apr_march_grade_t8_ra_cont_effort</v>
      </c>
      <c r="Y595">
        <f t="shared" si="82"/>
        <v>113623</v>
      </c>
      <c r="Z595" t="str">
        <f t="shared" si="83"/>
        <v>effort ~ relative_age + I(relative_age^2) + as.factor(sex) +      as.factor(book) + as.factor(year) | as.factor(school_id) |      0 | school_id</v>
      </c>
      <c r="AA595" t="str">
        <f t="shared" si="84"/>
        <v>0.443</v>
      </c>
      <c r="AB595" t="str">
        <f t="shared" si="85"/>
        <v>0.038</v>
      </c>
      <c r="AC595" t="str">
        <f t="shared" si="86"/>
        <v>NA</v>
      </c>
      <c r="AD595" t="str">
        <f t="shared" si="87"/>
        <v>NA, NA</v>
      </c>
      <c r="AE595" t="str">
        <f t="shared" si="88"/>
        <v>0.443
(0.038)</v>
      </c>
      <c r="AF595" t="str">
        <f t="shared" si="89"/>
        <v>0.443
(0.038, NA)</v>
      </c>
    </row>
    <row r="596" spans="1:32">
      <c r="A596">
        <v>595</v>
      </c>
      <c r="B596">
        <v>2.62901742748472E-4</v>
      </c>
      <c r="C596">
        <v>2.06991161782244E-4</v>
      </c>
      <c r="D596">
        <v>3.8948026846259398</v>
      </c>
      <c r="E596">
        <v>4.7021822739999797</v>
      </c>
      <c r="F596">
        <v>9.0810621724249103E-3</v>
      </c>
      <c r="G596">
        <v>35762</v>
      </c>
      <c r="H596">
        <v>35762</v>
      </c>
      <c r="I596">
        <v>35765</v>
      </c>
      <c r="J596" t="s">
        <v>1005</v>
      </c>
      <c r="K596">
        <v>-0.19283049617756901</v>
      </c>
      <c r="L596">
        <v>6.8327735234142595E-2</v>
      </c>
      <c r="M596">
        <v>4.7704213402292896E-3</v>
      </c>
      <c r="N596" t="s">
        <v>992</v>
      </c>
      <c r="O596" t="b">
        <v>0</v>
      </c>
      <c r="P596" t="s">
        <v>382</v>
      </c>
      <c r="Q596" t="s">
        <v>382</v>
      </c>
      <c r="R596" t="s">
        <v>382</v>
      </c>
      <c r="X596" t="str">
        <f t="shared" si="81"/>
        <v>grade4_all_grade_t8_ra_basic_reading_time_in_a_weekdays</v>
      </c>
      <c r="Y596">
        <f t="shared" si="82"/>
        <v>35765</v>
      </c>
      <c r="Z596" t="str">
        <f t="shared" si="83"/>
        <v>reading_time_in_a_weekdays ~ relative_age + I(relative_age^2) |      0 | 0 | school_id</v>
      </c>
      <c r="AA596" t="str">
        <f t="shared" si="84"/>
        <v>-0.193</v>
      </c>
      <c r="AB596" t="str">
        <f t="shared" si="85"/>
        <v>0.068</v>
      </c>
      <c r="AC596" t="str">
        <f t="shared" si="86"/>
        <v>NA</v>
      </c>
      <c r="AD596" t="str">
        <f t="shared" si="87"/>
        <v>NA, NA</v>
      </c>
      <c r="AE596" t="str">
        <f t="shared" si="88"/>
        <v>-0.193
(0.068)</v>
      </c>
      <c r="AF596" t="str">
        <f t="shared" si="89"/>
        <v>-0.193
(0.068, NA)</v>
      </c>
    </row>
    <row r="597" spans="1:32">
      <c r="A597">
        <v>596</v>
      </c>
      <c r="B597">
        <v>1.00023092074176E-4</v>
      </c>
      <c r="C597" s="17">
        <v>4.6784534083022001E-5</v>
      </c>
      <c r="D597">
        <v>3.8298440109391598</v>
      </c>
      <c r="E597">
        <v>1.8787716243383099</v>
      </c>
      <c r="F597">
        <v>0.15279201508201501</v>
      </c>
      <c r="G597">
        <v>37563</v>
      </c>
      <c r="H597">
        <v>37563</v>
      </c>
      <c r="I597">
        <v>37566</v>
      </c>
      <c r="J597" t="s">
        <v>1005</v>
      </c>
      <c r="K597">
        <v>-6.2695810855644504E-2</v>
      </c>
      <c r="L597">
        <v>6.4281576498287293E-2</v>
      </c>
      <c r="M597">
        <v>0.32939612453392098</v>
      </c>
      <c r="N597" t="s">
        <v>993</v>
      </c>
      <c r="O597" t="b">
        <v>0</v>
      </c>
      <c r="P597" t="s">
        <v>382</v>
      </c>
      <c r="Q597" t="s">
        <v>382</v>
      </c>
      <c r="R597" t="s">
        <v>382</v>
      </c>
      <c r="X597" t="str">
        <f t="shared" si="81"/>
        <v>grade5_all_grade_t8_ra_basic_reading_time_in_a_weekdays</v>
      </c>
      <c r="Y597">
        <f t="shared" si="82"/>
        <v>37566</v>
      </c>
      <c r="Z597" t="str">
        <f t="shared" si="83"/>
        <v>reading_time_in_a_weekdays ~ relative_age + I(relative_age^2) |      0 | 0 | school_id</v>
      </c>
      <c r="AA597" t="str">
        <f t="shared" si="84"/>
        <v>-0.063</v>
      </c>
      <c r="AB597" t="str">
        <f t="shared" si="85"/>
        <v>0.064</v>
      </c>
      <c r="AC597" t="str">
        <f t="shared" si="86"/>
        <v>NA</v>
      </c>
      <c r="AD597" t="str">
        <f t="shared" si="87"/>
        <v>NA, NA</v>
      </c>
      <c r="AE597" t="str">
        <f t="shared" si="88"/>
        <v>-0.063
(0.064)</v>
      </c>
      <c r="AF597" t="str">
        <f t="shared" si="89"/>
        <v>-0.063
(0.064, NA)</v>
      </c>
    </row>
    <row r="598" spans="1:32">
      <c r="A598">
        <v>597</v>
      </c>
      <c r="B598">
        <v>1.6224734506783199E-4</v>
      </c>
      <c r="C598">
        <v>1.09080040148979E-4</v>
      </c>
      <c r="D598">
        <v>3.7215533922148198</v>
      </c>
      <c r="E598">
        <v>3.0516375677665999</v>
      </c>
      <c r="F598">
        <v>4.7293141484281903E-2</v>
      </c>
      <c r="G598">
        <v>37611</v>
      </c>
      <c r="H598">
        <v>37611</v>
      </c>
      <c r="I598">
        <v>37614</v>
      </c>
      <c r="J598" t="s">
        <v>1005</v>
      </c>
      <c r="K598">
        <v>-0.150849411044507</v>
      </c>
      <c r="L598">
        <v>6.3100170279333095E-2</v>
      </c>
      <c r="M598">
        <v>1.6819311299233999E-2</v>
      </c>
      <c r="N598" t="s">
        <v>994</v>
      </c>
      <c r="O598" t="b">
        <v>0</v>
      </c>
      <c r="P598" t="s">
        <v>382</v>
      </c>
      <c r="Q598" t="s">
        <v>382</v>
      </c>
      <c r="R598" t="s">
        <v>382</v>
      </c>
      <c r="X598" t="str">
        <f t="shared" si="81"/>
        <v>grade6_all_grade_t8_ra_basic_reading_time_in_a_weekdays</v>
      </c>
      <c r="Y598">
        <f t="shared" si="82"/>
        <v>37614</v>
      </c>
      <c r="Z598" t="str">
        <f t="shared" si="83"/>
        <v>reading_time_in_a_weekdays ~ relative_age + I(relative_age^2) |      0 | 0 | school_id</v>
      </c>
      <c r="AA598" t="str">
        <f t="shared" si="84"/>
        <v>-0.151</v>
      </c>
      <c r="AB598" t="str">
        <f t="shared" si="85"/>
        <v>0.063</v>
      </c>
      <c r="AC598" t="str">
        <f t="shared" si="86"/>
        <v>NA</v>
      </c>
      <c r="AD598" t="str">
        <f t="shared" si="87"/>
        <v>NA, NA</v>
      </c>
      <c r="AE598" t="str">
        <f t="shared" si="88"/>
        <v>-0.151
(0.063)</v>
      </c>
      <c r="AF598" t="str">
        <f t="shared" si="89"/>
        <v>-0.151
(0.063, NA)</v>
      </c>
    </row>
    <row r="599" spans="1:32">
      <c r="A599">
        <v>598</v>
      </c>
      <c r="B599">
        <v>1.05161694810008E-4</v>
      </c>
      <c r="C599" s="17">
        <v>5.0616521839796897E-5</v>
      </c>
      <c r="D599">
        <v>3.7003120866161701</v>
      </c>
      <c r="E599">
        <v>1.9279743574606401</v>
      </c>
      <c r="F599">
        <v>0.14545726026842601</v>
      </c>
      <c r="G599">
        <v>36663</v>
      </c>
      <c r="H599">
        <v>36663</v>
      </c>
      <c r="I599">
        <v>36666</v>
      </c>
      <c r="J599" t="s">
        <v>1005</v>
      </c>
      <c r="K599">
        <v>-0.118578665760526</v>
      </c>
      <c r="L599">
        <v>6.0459259255592701E-2</v>
      </c>
      <c r="M599">
        <v>4.9844190441270399E-2</v>
      </c>
      <c r="N599" t="s">
        <v>995</v>
      </c>
      <c r="O599" t="b">
        <v>0</v>
      </c>
      <c r="P599" t="s">
        <v>382</v>
      </c>
      <c r="Q599" t="s">
        <v>382</v>
      </c>
      <c r="R599" t="s">
        <v>382</v>
      </c>
      <c r="X599" t="str">
        <f t="shared" si="81"/>
        <v>grade7_all_grade_t8_ra_basic_reading_time_in_a_weekdays</v>
      </c>
      <c r="Y599">
        <f t="shared" si="82"/>
        <v>36666</v>
      </c>
      <c r="Z599" t="str">
        <f t="shared" si="83"/>
        <v>reading_time_in_a_weekdays ~ relative_age + I(relative_age^2) |      0 | 0 | school_id</v>
      </c>
      <c r="AA599" t="str">
        <f t="shared" si="84"/>
        <v>-0.119</v>
      </c>
      <c r="AB599" t="str">
        <f t="shared" si="85"/>
        <v>0.060</v>
      </c>
      <c r="AC599" t="str">
        <f t="shared" si="86"/>
        <v>NA</v>
      </c>
      <c r="AD599" t="str">
        <f t="shared" si="87"/>
        <v>NA, NA</v>
      </c>
      <c r="AE599" t="str">
        <f t="shared" si="88"/>
        <v>-0.119
(0.060)</v>
      </c>
      <c r="AF599" t="str">
        <f t="shared" si="89"/>
        <v>-0.119
(0.060, NA)</v>
      </c>
    </row>
    <row r="600" spans="1:32">
      <c r="A600">
        <v>599</v>
      </c>
      <c r="B600">
        <v>4.8524018963924702E-4</v>
      </c>
      <c r="C600">
        <v>4.2508824670239902E-4</v>
      </c>
      <c r="D600">
        <v>3.7590465479377402</v>
      </c>
      <c r="E600">
        <v>8.0669079991078405</v>
      </c>
      <c r="F600">
        <v>3.1436667817402698E-4</v>
      </c>
      <c r="G600">
        <v>33233</v>
      </c>
      <c r="H600">
        <v>33233</v>
      </c>
      <c r="I600">
        <v>33236</v>
      </c>
      <c r="J600" t="s">
        <v>1005</v>
      </c>
      <c r="K600">
        <v>-0.25198836923185602</v>
      </c>
      <c r="L600">
        <v>7.16391898777127E-2</v>
      </c>
      <c r="M600">
        <v>4.35689203171517E-4</v>
      </c>
      <c r="N600" t="s">
        <v>996</v>
      </c>
      <c r="O600" t="b">
        <v>0</v>
      </c>
      <c r="P600" t="s">
        <v>382</v>
      </c>
      <c r="Q600" t="s">
        <v>382</v>
      </c>
      <c r="R600" t="s">
        <v>382</v>
      </c>
      <c r="X600" t="str">
        <f t="shared" si="81"/>
        <v>grade8_all_grade_t8_ra_basic_reading_time_in_a_weekdays</v>
      </c>
      <c r="Y600">
        <f t="shared" si="82"/>
        <v>33236</v>
      </c>
      <c r="Z600" t="str">
        <f t="shared" si="83"/>
        <v>reading_time_in_a_weekdays ~ relative_age + I(relative_age^2) |      0 | 0 | school_id</v>
      </c>
      <c r="AA600" t="str">
        <f t="shared" si="84"/>
        <v>-0.252</v>
      </c>
      <c r="AB600" t="str">
        <f t="shared" si="85"/>
        <v>0.072</v>
      </c>
      <c r="AC600" t="str">
        <f t="shared" si="86"/>
        <v>NA</v>
      </c>
      <c r="AD600" t="str">
        <f t="shared" si="87"/>
        <v>NA, NA</v>
      </c>
      <c r="AE600" t="str">
        <f t="shared" si="88"/>
        <v>-0.252
(0.072)</v>
      </c>
      <c r="AF600" t="str">
        <f t="shared" si="89"/>
        <v>-0.252
(0.072, NA)</v>
      </c>
    </row>
    <row r="601" spans="1:32">
      <c r="A601">
        <v>600</v>
      </c>
      <c r="B601">
        <v>4.0069503601763501E-4</v>
      </c>
      <c r="C601">
        <v>3.3836227606609499E-4</v>
      </c>
      <c r="D601">
        <v>3.8058446626248701</v>
      </c>
      <c r="E601">
        <v>6.42832174170863</v>
      </c>
      <c r="F601">
        <v>1.6172409946758599E-3</v>
      </c>
      <c r="G601">
        <v>32073</v>
      </c>
      <c r="H601">
        <v>32073</v>
      </c>
      <c r="I601">
        <v>32076</v>
      </c>
      <c r="J601" t="s">
        <v>1005</v>
      </c>
      <c r="K601">
        <v>-0.22475625665642901</v>
      </c>
      <c r="L601">
        <v>7.3399992538703093E-2</v>
      </c>
      <c r="M601">
        <v>2.1980862529493001E-3</v>
      </c>
      <c r="N601" t="s">
        <v>997</v>
      </c>
      <c r="O601" t="b">
        <v>0</v>
      </c>
      <c r="P601" t="s">
        <v>382</v>
      </c>
      <c r="Q601" t="s">
        <v>382</v>
      </c>
      <c r="R601" t="s">
        <v>382</v>
      </c>
      <c r="X601" t="str">
        <f t="shared" si="81"/>
        <v>grade9_all_grade_t8_ra_basic_reading_time_in_a_weekdays</v>
      </c>
      <c r="Y601">
        <f t="shared" si="82"/>
        <v>32076</v>
      </c>
      <c r="Z601" t="str">
        <f t="shared" si="83"/>
        <v>reading_time_in_a_weekdays ~ relative_age + I(relative_age^2) |      0 | 0 | school_id</v>
      </c>
      <c r="AA601" t="str">
        <f t="shared" si="84"/>
        <v>-0.225</v>
      </c>
      <c r="AB601" t="str">
        <f t="shared" si="85"/>
        <v>0.073</v>
      </c>
      <c r="AC601" t="str">
        <f t="shared" si="86"/>
        <v>NA</v>
      </c>
      <c r="AD601" t="str">
        <f t="shared" si="87"/>
        <v>NA, NA</v>
      </c>
      <c r="AE601" t="str">
        <f t="shared" si="88"/>
        <v>-0.225
(0.073)</v>
      </c>
      <c r="AF601" t="str">
        <f t="shared" si="89"/>
        <v>-0.225
(0.073, NA)</v>
      </c>
    </row>
    <row r="602" spans="1:32">
      <c r="A602">
        <v>601</v>
      </c>
      <c r="B602">
        <v>1.49967670908428E-4</v>
      </c>
      <c r="C602" s="17">
        <v>8.30858332331319E-5</v>
      </c>
      <c r="D602">
        <v>3.8787751173770402</v>
      </c>
      <c r="E602">
        <v>2.2422779654495599</v>
      </c>
      <c r="F602">
        <v>0.106234132613095</v>
      </c>
      <c r="G602">
        <v>29899</v>
      </c>
      <c r="H602">
        <v>29899</v>
      </c>
      <c r="I602">
        <v>29902</v>
      </c>
      <c r="J602" t="s">
        <v>1005</v>
      </c>
      <c r="K602">
        <v>-0.14566741002441</v>
      </c>
      <c r="L602">
        <v>8.7271804983937495E-2</v>
      </c>
      <c r="M602">
        <v>9.5092930894471198E-2</v>
      </c>
      <c r="N602" t="s">
        <v>998</v>
      </c>
      <c r="O602" t="b">
        <v>0</v>
      </c>
      <c r="P602" t="s">
        <v>382</v>
      </c>
      <c r="Q602" t="s">
        <v>382</v>
      </c>
      <c r="R602" t="s">
        <v>382</v>
      </c>
      <c r="X602" t="str">
        <f t="shared" si="81"/>
        <v>grade4_not_apr_march_grade_t8_ra_basic_reading_time_in_a_weekdays</v>
      </c>
      <c r="Y602">
        <f t="shared" si="82"/>
        <v>29902</v>
      </c>
      <c r="Z602" t="str">
        <f t="shared" si="83"/>
        <v>reading_time_in_a_weekdays ~ relative_age + I(relative_age^2) |      0 | 0 | school_id</v>
      </c>
      <c r="AA602" t="str">
        <f t="shared" si="84"/>
        <v>-0.146</v>
      </c>
      <c r="AB602" t="str">
        <f t="shared" si="85"/>
        <v>0.087</v>
      </c>
      <c r="AC602" t="str">
        <f t="shared" si="86"/>
        <v>NA</v>
      </c>
      <c r="AD602" t="str">
        <f t="shared" si="87"/>
        <v>NA, NA</v>
      </c>
      <c r="AE602" t="str">
        <f t="shared" si="88"/>
        <v>-0.146
(0.087)</v>
      </c>
      <c r="AF602" t="str">
        <f t="shared" si="89"/>
        <v>-0.146
(0.087, NA)</v>
      </c>
    </row>
    <row r="603" spans="1:32">
      <c r="A603">
        <v>602</v>
      </c>
      <c r="B603">
        <v>1.9896239465220001E-4</v>
      </c>
      <c r="C603">
        <v>1.3543657976478101E-4</v>
      </c>
      <c r="D603">
        <v>3.8230574444077599</v>
      </c>
      <c r="E603">
        <v>3.1319927970205699</v>
      </c>
      <c r="F603">
        <v>4.3644360554528298E-2</v>
      </c>
      <c r="G603">
        <v>31477</v>
      </c>
      <c r="H603">
        <v>31477</v>
      </c>
      <c r="I603">
        <v>31480</v>
      </c>
      <c r="J603" t="s">
        <v>1005</v>
      </c>
      <c r="K603">
        <v>-1.88073638300407E-2</v>
      </c>
      <c r="L603">
        <v>8.5542378593315704E-2</v>
      </c>
      <c r="M603">
        <v>0.82598003945871001</v>
      </c>
      <c r="N603" t="s">
        <v>999</v>
      </c>
      <c r="O603" t="b">
        <v>0</v>
      </c>
      <c r="P603" t="s">
        <v>382</v>
      </c>
      <c r="Q603" t="s">
        <v>382</v>
      </c>
      <c r="R603" t="s">
        <v>382</v>
      </c>
      <c r="X603" t="str">
        <f t="shared" si="81"/>
        <v>grade5_not_apr_march_grade_t8_ra_basic_reading_time_in_a_weekdays</v>
      </c>
      <c r="Y603">
        <f t="shared" si="82"/>
        <v>31480</v>
      </c>
      <c r="Z603" t="str">
        <f t="shared" si="83"/>
        <v>reading_time_in_a_weekdays ~ relative_age + I(relative_age^2) |      0 | 0 | school_id</v>
      </c>
      <c r="AA603" t="str">
        <f t="shared" si="84"/>
        <v>-0.019</v>
      </c>
      <c r="AB603" t="str">
        <f t="shared" si="85"/>
        <v>0.086</v>
      </c>
      <c r="AC603" t="str">
        <f t="shared" si="86"/>
        <v>NA</v>
      </c>
      <c r="AD603" t="str">
        <f t="shared" si="87"/>
        <v>NA, NA</v>
      </c>
      <c r="AE603" t="str">
        <f t="shared" si="88"/>
        <v>-0.019
(0.086)</v>
      </c>
      <c r="AF603" t="str">
        <f t="shared" si="89"/>
        <v>-0.019
(0.086, NA)</v>
      </c>
    </row>
    <row r="604" spans="1:32">
      <c r="A604">
        <v>603</v>
      </c>
      <c r="B604">
        <v>2.0216437122650799E-4</v>
      </c>
      <c r="C604">
        <v>1.3860645281138501E-4</v>
      </c>
      <c r="D604">
        <v>3.7179450551664899</v>
      </c>
      <c r="E604">
        <v>3.1807896839250298</v>
      </c>
      <c r="F604">
        <v>4.1566191723714903E-2</v>
      </c>
      <c r="G604">
        <v>31461</v>
      </c>
      <c r="H604">
        <v>31461</v>
      </c>
      <c r="I604">
        <v>31464</v>
      </c>
      <c r="J604" t="s">
        <v>1005</v>
      </c>
      <c r="K604">
        <v>-0.20221849537509401</v>
      </c>
      <c r="L604">
        <v>8.0911460763967005E-2</v>
      </c>
      <c r="M604">
        <v>1.24454189775468E-2</v>
      </c>
      <c r="N604" t="s">
        <v>1000</v>
      </c>
      <c r="O604" t="b">
        <v>0</v>
      </c>
      <c r="P604" t="s">
        <v>382</v>
      </c>
      <c r="Q604" t="s">
        <v>382</v>
      </c>
      <c r="R604" t="s">
        <v>382</v>
      </c>
      <c r="X604" t="str">
        <f t="shared" si="81"/>
        <v>grade6_not_apr_march_grade_t8_ra_basic_reading_time_in_a_weekdays</v>
      </c>
      <c r="Y604">
        <f t="shared" si="82"/>
        <v>31464</v>
      </c>
      <c r="Z604" t="str">
        <f t="shared" si="83"/>
        <v>reading_time_in_a_weekdays ~ relative_age + I(relative_age^2) |      0 | 0 | school_id</v>
      </c>
      <c r="AA604" t="str">
        <f t="shared" si="84"/>
        <v>-0.202</v>
      </c>
      <c r="AB604" t="str">
        <f t="shared" si="85"/>
        <v>0.081</v>
      </c>
      <c r="AC604" t="str">
        <f t="shared" si="86"/>
        <v>NA</v>
      </c>
      <c r="AD604" t="str">
        <f t="shared" si="87"/>
        <v>NA, NA</v>
      </c>
      <c r="AE604" t="str">
        <f t="shared" si="88"/>
        <v>-0.202
(0.081)</v>
      </c>
      <c r="AF604" t="str">
        <f t="shared" si="89"/>
        <v>-0.202
(0.081, NA)</v>
      </c>
    </row>
    <row r="605" spans="1:32">
      <c r="A605">
        <v>604</v>
      </c>
      <c r="B605" s="17">
        <v>1.26748603852707E-5</v>
      </c>
      <c r="C605" s="17">
        <v>-5.2217243776908597E-5</v>
      </c>
      <c r="D605">
        <v>3.70886337816439</v>
      </c>
      <c r="E605">
        <v>0.19532207421704201</v>
      </c>
      <c r="F605">
        <v>0.82257070511485098</v>
      </c>
      <c r="G605">
        <v>30820</v>
      </c>
      <c r="H605">
        <v>30820</v>
      </c>
      <c r="I605">
        <v>30823</v>
      </c>
      <c r="J605" t="s">
        <v>1005</v>
      </c>
      <c r="K605">
        <v>-4.98832010426788E-2</v>
      </c>
      <c r="L605">
        <v>8.3570586226332802E-2</v>
      </c>
      <c r="M605">
        <v>0.55057480143590198</v>
      </c>
      <c r="N605" t="s">
        <v>1001</v>
      </c>
      <c r="O605" t="b">
        <v>0</v>
      </c>
      <c r="P605" t="s">
        <v>382</v>
      </c>
      <c r="Q605" t="s">
        <v>382</v>
      </c>
      <c r="R605" t="s">
        <v>382</v>
      </c>
      <c r="X605" t="str">
        <f t="shared" si="81"/>
        <v>grade7_not_apr_march_grade_t8_ra_basic_reading_time_in_a_weekdays</v>
      </c>
      <c r="Y605">
        <f t="shared" si="82"/>
        <v>30823</v>
      </c>
      <c r="Z605" t="str">
        <f t="shared" si="83"/>
        <v>reading_time_in_a_weekdays ~ relative_age + I(relative_age^2) |      0 | 0 | school_id</v>
      </c>
      <c r="AA605" t="str">
        <f t="shared" si="84"/>
        <v>-0.050</v>
      </c>
      <c r="AB605" t="str">
        <f t="shared" si="85"/>
        <v>0.084</v>
      </c>
      <c r="AC605" t="str">
        <f t="shared" si="86"/>
        <v>NA</v>
      </c>
      <c r="AD605" t="str">
        <f t="shared" si="87"/>
        <v>NA, NA</v>
      </c>
      <c r="AE605" t="str">
        <f t="shared" si="88"/>
        <v>-0.050
(0.084)</v>
      </c>
      <c r="AF605" t="str">
        <f t="shared" si="89"/>
        <v>-0.050
(0.084, NA)</v>
      </c>
    </row>
    <row r="606" spans="1:32">
      <c r="A606">
        <v>605</v>
      </c>
      <c r="B606">
        <v>7.8082327944597302E-4</v>
      </c>
      <c r="C606">
        <v>7.0881007799594698E-4</v>
      </c>
      <c r="D606">
        <v>3.7444145458828699</v>
      </c>
      <c r="E606">
        <v>10.8427797087631</v>
      </c>
      <c r="F606" s="17">
        <v>1.9628156643628301E-5</v>
      </c>
      <c r="G606">
        <v>27751</v>
      </c>
      <c r="H606">
        <v>27751</v>
      </c>
      <c r="I606">
        <v>27754</v>
      </c>
      <c r="J606" t="s">
        <v>1005</v>
      </c>
      <c r="K606">
        <v>-0.40630188726084099</v>
      </c>
      <c r="L606">
        <v>9.4595745677663406E-2</v>
      </c>
      <c r="M606" s="17">
        <v>1.74583825026728E-5</v>
      </c>
      <c r="N606" t="s">
        <v>1002</v>
      </c>
      <c r="O606" t="b">
        <v>0</v>
      </c>
      <c r="P606" t="s">
        <v>382</v>
      </c>
      <c r="Q606" t="s">
        <v>382</v>
      </c>
      <c r="R606" t="s">
        <v>382</v>
      </c>
      <c r="X606" t="str">
        <f t="shared" si="81"/>
        <v>grade8_not_apr_march_grade_t8_ra_basic_reading_time_in_a_weekdays</v>
      </c>
      <c r="Y606">
        <f t="shared" si="82"/>
        <v>27754</v>
      </c>
      <c r="Z606" t="str">
        <f t="shared" si="83"/>
        <v>reading_time_in_a_weekdays ~ relative_age + I(relative_age^2) |      0 | 0 | school_id</v>
      </c>
      <c r="AA606" t="str">
        <f t="shared" si="84"/>
        <v>-0.406</v>
      </c>
      <c r="AB606" t="str">
        <f t="shared" si="85"/>
        <v>0.095</v>
      </c>
      <c r="AC606" t="str">
        <f t="shared" si="86"/>
        <v>NA</v>
      </c>
      <c r="AD606" t="str">
        <f t="shared" si="87"/>
        <v>NA, NA</v>
      </c>
      <c r="AE606" t="str">
        <f t="shared" si="88"/>
        <v>-0.406
(0.095)</v>
      </c>
      <c r="AF606" t="str">
        <f t="shared" si="89"/>
        <v>-0.406
(0.095, NA)</v>
      </c>
    </row>
    <row r="607" spans="1:32">
      <c r="A607">
        <v>606</v>
      </c>
      <c r="B607">
        <v>4.1021471901414098E-4</v>
      </c>
      <c r="C607">
        <v>3.3638159235460701E-4</v>
      </c>
      <c r="D607">
        <v>3.8111119254371899</v>
      </c>
      <c r="E607">
        <v>5.5559711145025403</v>
      </c>
      <c r="F607">
        <v>3.8687207270144898E-3</v>
      </c>
      <c r="G607">
        <v>27077</v>
      </c>
      <c r="H607">
        <v>27077</v>
      </c>
      <c r="I607">
        <v>27080</v>
      </c>
      <c r="J607" t="s">
        <v>1005</v>
      </c>
      <c r="K607">
        <v>-0.24756463373756901</v>
      </c>
      <c r="L607">
        <v>9.7396746858067401E-2</v>
      </c>
      <c r="M607">
        <v>1.1027813207571201E-2</v>
      </c>
      <c r="N607" t="s">
        <v>1003</v>
      </c>
      <c r="O607" t="b">
        <v>0</v>
      </c>
      <c r="P607" t="s">
        <v>382</v>
      </c>
      <c r="Q607" t="s">
        <v>382</v>
      </c>
      <c r="R607" t="s">
        <v>382</v>
      </c>
      <c r="X607" t="str">
        <f t="shared" si="81"/>
        <v>grade9_not_apr_march_grade_t8_ra_basic_reading_time_in_a_weekdays</v>
      </c>
      <c r="Y607">
        <f t="shared" si="82"/>
        <v>27080</v>
      </c>
      <c r="Z607" t="str">
        <f t="shared" si="83"/>
        <v>reading_time_in_a_weekdays ~ relative_age + I(relative_age^2) |      0 | 0 | school_id</v>
      </c>
      <c r="AA607" t="str">
        <f t="shared" si="84"/>
        <v>-0.248</v>
      </c>
      <c r="AB607" t="str">
        <f t="shared" si="85"/>
        <v>0.097</v>
      </c>
      <c r="AC607" t="str">
        <f t="shared" si="86"/>
        <v>NA</v>
      </c>
      <c r="AD607" t="str">
        <f t="shared" si="87"/>
        <v>NA, NA</v>
      </c>
      <c r="AE607" t="str">
        <f t="shared" si="88"/>
        <v>-0.248
(0.097)</v>
      </c>
      <c r="AF607" t="str">
        <f t="shared" si="89"/>
        <v>-0.248
(0.097, NA)</v>
      </c>
    </row>
    <row r="608" spans="1:32">
      <c r="A608">
        <v>607</v>
      </c>
      <c r="B608" s="17">
        <v>7.5317565546406605E-5</v>
      </c>
      <c r="C608" s="17">
        <v>2.9220030455023901E-5</v>
      </c>
      <c r="D608">
        <v>3.0716955718603098</v>
      </c>
      <c r="E608">
        <v>1.6338740324644101</v>
      </c>
      <c r="F608">
        <v>0.195184014514551</v>
      </c>
      <c r="G608">
        <v>43383</v>
      </c>
      <c r="H608">
        <v>43383</v>
      </c>
      <c r="I608">
        <v>43386</v>
      </c>
      <c r="J608" t="s">
        <v>270</v>
      </c>
      <c r="K608">
        <v>8.1586100164119005E-2</v>
      </c>
      <c r="L608">
        <v>4.7717236570577998E-2</v>
      </c>
      <c r="M608">
        <v>8.7306084250288699E-2</v>
      </c>
      <c r="N608" t="s">
        <v>583</v>
      </c>
      <c r="O608" t="b">
        <v>0</v>
      </c>
      <c r="P608" t="s">
        <v>382</v>
      </c>
      <c r="Q608" t="s">
        <v>382</v>
      </c>
      <c r="R608" t="s">
        <v>382</v>
      </c>
      <c r="X608" t="str">
        <f t="shared" si="81"/>
        <v>grade4_all_grade_t8_ra_basic_smart_phone_gaming_tv_time</v>
      </c>
      <c r="Y608">
        <f t="shared" si="82"/>
        <v>43386</v>
      </c>
      <c r="Z608" t="str">
        <f t="shared" si="83"/>
        <v>smart_phone_gaming_tv_time ~ relative_age + I(relative_age^2) |      0 | 0 | school_id</v>
      </c>
      <c r="AA608" t="str">
        <f t="shared" si="84"/>
        <v>0.082</v>
      </c>
      <c r="AB608" t="str">
        <f t="shared" si="85"/>
        <v>0.048</v>
      </c>
      <c r="AC608" t="str">
        <f t="shared" si="86"/>
        <v>NA</v>
      </c>
      <c r="AD608" t="str">
        <f t="shared" si="87"/>
        <v>NA, NA</v>
      </c>
      <c r="AE608" t="str">
        <f t="shared" si="88"/>
        <v>0.082
(0.048)</v>
      </c>
      <c r="AF608" t="str">
        <f t="shared" si="89"/>
        <v>0.082
(0.048, NA)</v>
      </c>
    </row>
    <row r="609" spans="1:32">
      <c r="A609">
        <v>608</v>
      </c>
      <c r="B609">
        <v>3.5123349494262899E-4</v>
      </c>
      <c r="C609">
        <v>3.0727936547403399E-4</v>
      </c>
      <c r="D609">
        <v>3.0716703821930298</v>
      </c>
      <c r="E609">
        <v>7.9909100507451098</v>
      </c>
      <c r="F609">
        <v>3.3900132271269599E-4</v>
      </c>
      <c r="G609">
        <v>45486</v>
      </c>
      <c r="H609">
        <v>45486</v>
      </c>
      <c r="I609">
        <v>45489</v>
      </c>
      <c r="J609" t="s">
        <v>270</v>
      </c>
      <c r="K609">
        <v>0.16862247369793601</v>
      </c>
      <c r="L609">
        <v>4.6572919598432301E-2</v>
      </c>
      <c r="M609">
        <v>2.9390693686082999E-4</v>
      </c>
      <c r="N609" t="s">
        <v>584</v>
      </c>
      <c r="O609" t="b">
        <v>0</v>
      </c>
      <c r="P609" t="s">
        <v>382</v>
      </c>
      <c r="Q609" t="s">
        <v>382</v>
      </c>
      <c r="R609" t="s">
        <v>382</v>
      </c>
      <c r="X609" t="str">
        <f t="shared" si="81"/>
        <v>grade5_all_grade_t8_ra_basic_smart_phone_gaming_tv_time</v>
      </c>
      <c r="Y609">
        <f t="shared" si="82"/>
        <v>45489</v>
      </c>
      <c r="Z609" t="str">
        <f t="shared" si="83"/>
        <v>smart_phone_gaming_tv_time ~ relative_age + I(relative_age^2) |      0 | 0 | school_id</v>
      </c>
      <c r="AA609" t="str">
        <f t="shared" si="84"/>
        <v>0.169</v>
      </c>
      <c r="AB609" t="str">
        <f t="shared" si="85"/>
        <v>0.047</v>
      </c>
      <c r="AC609" t="str">
        <f t="shared" si="86"/>
        <v>NA</v>
      </c>
      <c r="AD609" t="str">
        <f t="shared" si="87"/>
        <v>NA, NA</v>
      </c>
      <c r="AE609" t="str">
        <f t="shared" si="88"/>
        <v>0.169
(0.047)</v>
      </c>
      <c r="AF609" t="str">
        <f t="shared" si="89"/>
        <v>0.169
(0.047, NA)</v>
      </c>
    </row>
    <row r="610" spans="1:32">
      <c r="A610">
        <v>609</v>
      </c>
      <c r="B610">
        <v>5.3534891170015195E-4</v>
      </c>
      <c r="C610">
        <v>4.9314891798746296E-4</v>
      </c>
      <c r="D610">
        <v>3.10351831238063</v>
      </c>
      <c r="E610">
        <v>12.685995058354701</v>
      </c>
      <c r="F610" s="17">
        <v>3.1046836388959799E-6</v>
      </c>
      <c r="G610">
        <v>47368</v>
      </c>
      <c r="H610">
        <v>47368</v>
      </c>
      <c r="I610">
        <v>47371</v>
      </c>
      <c r="J610" t="s">
        <v>270</v>
      </c>
      <c r="K610">
        <v>0.22978566776290699</v>
      </c>
      <c r="L610">
        <v>4.76848115827955E-2</v>
      </c>
      <c r="M610" s="17">
        <v>1.44392401972064E-6</v>
      </c>
      <c r="N610" t="s">
        <v>585</v>
      </c>
      <c r="O610" t="b">
        <v>0</v>
      </c>
      <c r="P610" t="s">
        <v>382</v>
      </c>
      <c r="Q610" t="s">
        <v>382</v>
      </c>
      <c r="R610" t="s">
        <v>382</v>
      </c>
      <c r="X610" t="str">
        <f t="shared" si="81"/>
        <v>grade6_all_grade_t8_ra_basic_smart_phone_gaming_tv_time</v>
      </c>
      <c r="Y610">
        <f t="shared" si="82"/>
        <v>47371</v>
      </c>
      <c r="Z610" t="str">
        <f t="shared" si="83"/>
        <v>smart_phone_gaming_tv_time ~ relative_age + I(relative_age^2) |      0 | 0 | school_id</v>
      </c>
      <c r="AA610" t="str">
        <f t="shared" si="84"/>
        <v>0.230</v>
      </c>
      <c r="AB610" t="str">
        <f t="shared" si="85"/>
        <v>0.048</v>
      </c>
      <c r="AC610" t="str">
        <f t="shared" si="86"/>
        <v>NA</v>
      </c>
      <c r="AD610" t="str">
        <f t="shared" si="87"/>
        <v>NA, NA</v>
      </c>
      <c r="AE610" t="str">
        <f t="shared" si="88"/>
        <v>0.230
(0.048)</v>
      </c>
      <c r="AF610" t="str">
        <f t="shared" si="89"/>
        <v>0.230
(0.048, NA)</v>
      </c>
    </row>
    <row r="611" spans="1:32">
      <c r="A611">
        <v>610</v>
      </c>
      <c r="B611">
        <v>1.5439708744373801E-4</v>
      </c>
      <c r="C611">
        <v>1.1110904315703199E-4</v>
      </c>
      <c r="D611">
        <v>3.23650431837113</v>
      </c>
      <c r="E611">
        <v>3.5667374211012399</v>
      </c>
      <c r="F611">
        <v>2.8255643823105001E-2</v>
      </c>
      <c r="G611">
        <v>46195</v>
      </c>
      <c r="H611">
        <v>46195</v>
      </c>
      <c r="I611">
        <v>46198</v>
      </c>
      <c r="J611" t="s">
        <v>270</v>
      </c>
      <c r="K611">
        <v>0.128677281815474</v>
      </c>
      <c r="L611">
        <v>4.9857731436539598E-2</v>
      </c>
      <c r="M611">
        <v>9.8546197771207898E-3</v>
      </c>
      <c r="N611" t="s">
        <v>586</v>
      </c>
      <c r="O611" t="b">
        <v>0</v>
      </c>
      <c r="P611" t="s">
        <v>382</v>
      </c>
      <c r="Q611" t="s">
        <v>382</v>
      </c>
      <c r="R611" t="s">
        <v>382</v>
      </c>
      <c r="X611" t="str">
        <f t="shared" si="81"/>
        <v>grade7_all_grade_t8_ra_basic_smart_phone_gaming_tv_time</v>
      </c>
      <c r="Y611">
        <f t="shared" si="82"/>
        <v>46198</v>
      </c>
      <c r="Z611" t="str">
        <f t="shared" si="83"/>
        <v>smart_phone_gaming_tv_time ~ relative_age + I(relative_age^2) |      0 | 0 | school_id</v>
      </c>
      <c r="AA611" t="str">
        <f t="shared" si="84"/>
        <v>0.129</v>
      </c>
      <c r="AB611" t="str">
        <f t="shared" si="85"/>
        <v>0.050</v>
      </c>
      <c r="AC611" t="str">
        <f t="shared" si="86"/>
        <v>NA</v>
      </c>
      <c r="AD611" t="str">
        <f t="shared" si="87"/>
        <v>NA, NA</v>
      </c>
      <c r="AE611" t="str">
        <f t="shared" si="88"/>
        <v>0.129
(0.050)</v>
      </c>
      <c r="AF611" t="str">
        <f t="shared" si="89"/>
        <v>0.129
(0.050, NA)</v>
      </c>
    </row>
    <row r="612" spans="1:32">
      <c r="A612">
        <v>611</v>
      </c>
      <c r="B612">
        <v>1.40164307534199E-4</v>
      </c>
      <c r="C612" s="17">
        <v>9.8200114904467602E-5</v>
      </c>
      <c r="D612">
        <v>3.49511449342004</v>
      </c>
      <c r="E612">
        <v>3.3400930352909701</v>
      </c>
      <c r="F612">
        <v>3.5441956689514997E-2</v>
      </c>
      <c r="G612">
        <v>47653</v>
      </c>
      <c r="H612">
        <v>47653</v>
      </c>
      <c r="I612">
        <v>47656</v>
      </c>
      <c r="J612" t="s">
        <v>270</v>
      </c>
      <c r="K612">
        <v>9.0208886432929195E-2</v>
      </c>
      <c r="L612">
        <v>5.5196792473409799E-2</v>
      </c>
      <c r="M612">
        <v>0.10219295172950001</v>
      </c>
      <c r="N612" t="s">
        <v>587</v>
      </c>
      <c r="O612" t="b">
        <v>0</v>
      </c>
      <c r="P612" t="s">
        <v>382</v>
      </c>
      <c r="Q612" t="s">
        <v>382</v>
      </c>
      <c r="R612" t="s">
        <v>382</v>
      </c>
      <c r="X612" t="str">
        <f t="shared" si="81"/>
        <v>grade8_all_grade_t8_ra_basic_smart_phone_gaming_tv_time</v>
      </c>
      <c r="Y612">
        <f t="shared" si="82"/>
        <v>47656</v>
      </c>
      <c r="Z612" t="str">
        <f t="shared" si="83"/>
        <v>smart_phone_gaming_tv_time ~ relative_age + I(relative_age^2) |      0 | 0 | school_id</v>
      </c>
      <c r="AA612" t="str">
        <f t="shared" si="84"/>
        <v>0.090</v>
      </c>
      <c r="AB612" t="str">
        <f t="shared" si="85"/>
        <v>0.055</v>
      </c>
      <c r="AC612" t="str">
        <f t="shared" si="86"/>
        <v>NA</v>
      </c>
      <c r="AD612" t="str">
        <f t="shared" si="87"/>
        <v>NA, NA</v>
      </c>
      <c r="AE612" t="str">
        <f t="shared" si="88"/>
        <v>0.090
(0.055)</v>
      </c>
      <c r="AF612" t="str">
        <f t="shared" si="89"/>
        <v>0.090
(0.055, NA)</v>
      </c>
    </row>
    <row r="613" spans="1:32">
      <c r="A613">
        <v>612</v>
      </c>
      <c r="B613" s="17">
        <v>5.4980435786526703E-5</v>
      </c>
      <c r="C613" s="17">
        <v>1.3092658492586099E-5</v>
      </c>
      <c r="D613">
        <v>3.49527195161743</v>
      </c>
      <c r="E613">
        <v>1.3125651284987301</v>
      </c>
      <c r="F613">
        <v>0.26913853145039601</v>
      </c>
      <c r="G613">
        <v>47744</v>
      </c>
      <c r="H613">
        <v>47744</v>
      </c>
      <c r="I613">
        <v>47747</v>
      </c>
      <c r="J613" t="s">
        <v>270</v>
      </c>
      <c r="K613">
        <v>-7.0904148692274793E-2</v>
      </c>
      <c r="L613">
        <v>4.9568823492118302E-2</v>
      </c>
      <c r="M613">
        <v>0.15259701955629901</v>
      </c>
      <c r="N613" t="s">
        <v>588</v>
      </c>
      <c r="O613" t="b">
        <v>0</v>
      </c>
      <c r="P613" t="s">
        <v>382</v>
      </c>
      <c r="Q613" t="s">
        <v>382</v>
      </c>
      <c r="R613" t="s">
        <v>382</v>
      </c>
      <c r="X613" t="str">
        <f t="shared" si="81"/>
        <v>grade9_all_grade_t8_ra_basic_smart_phone_gaming_tv_time</v>
      </c>
      <c r="Y613">
        <f t="shared" si="82"/>
        <v>47747</v>
      </c>
      <c r="Z613" t="str">
        <f t="shared" si="83"/>
        <v>smart_phone_gaming_tv_time ~ relative_age + I(relative_age^2) |      0 | 0 | school_id</v>
      </c>
      <c r="AA613" t="str">
        <f t="shared" si="84"/>
        <v>-0.071</v>
      </c>
      <c r="AB613" t="str">
        <f t="shared" si="85"/>
        <v>0.050</v>
      </c>
      <c r="AC613" t="str">
        <f t="shared" si="86"/>
        <v>NA</v>
      </c>
      <c r="AD613" t="str">
        <f t="shared" si="87"/>
        <v>NA, NA</v>
      </c>
      <c r="AE613" t="str">
        <f t="shared" si="88"/>
        <v>-0.071
(0.050)</v>
      </c>
      <c r="AF613" t="str">
        <f t="shared" si="89"/>
        <v>-0.071
(0.050, NA)</v>
      </c>
    </row>
    <row r="614" spans="1:32">
      <c r="A614">
        <v>613</v>
      </c>
      <c r="B614">
        <v>1.16430412861088E-4</v>
      </c>
      <c r="C614" s="17">
        <v>6.1278115799034998E-5</v>
      </c>
      <c r="D614">
        <v>3.0694424848484201</v>
      </c>
      <c r="E614">
        <v>2.11107096282888</v>
      </c>
      <c r="F614">
        <v>0.121123079838052</v>
      </c>
      <c r="G614">
        <v>36259</v>
      </c>
      <c r="H614">
        <v>36259</v>
      </c>
      <c r="I614">
        <v>36262</v>
      </c>
      <c r="J614" t="s">
        <v>270</v>
      </c>
      <c r="K614">
        <v>0.110465350662194</v>
      </c>
      <c r="L614">
        <v>6.2299234971702498E-2</v>
      </c>
      <c r="M614">
        <v>7.6205284810672402E-2</v>
      </c>
      <c r="N614" t="s">
        <v>914</v>
      </c>
      <c r="O614" t="b">
        <v>0</v>
      </c>
      <c r="P614" t="s">
        <v>382</v>
      </c>
      <c r="Q614" t="s">
        <v>382</v>
      </c>
      <c r="R614" t="s">
        <v>382</v>
      </c>
      <c r="X614" t="str">
        <f t="shared" si="81"/>
        <v>grade4_not_apr_march_grade_t8_ra_basic_smart_phone_gaming_tv_time</v>
      </c>
      <c r="Y614">
        <f t="shared" si="82"/>
        <v>36262</v>
      </c>
      <c r="Z614" t="str">
        <f t="shared" si="83"/>
        <v>smart_phone_gaming_tv_time ~ relative_age + I(relative_age^2) |      0 | 0 | school_id</v>
      </c>
      <c r="AA614" t="str">
        <f t="shared" si="84"/>
        <v>0.110</v>
      </c>
      <c r="AB614" t="str">
        <f t="shared" si="85"/>
        <v>0.062</v>
      </c>
      <c r="AC614" t="str">
        <f t="shared" si="86"/>
        <v>NA</v>
      </c>
      <c r="AD614" t="str">
        <f t="shared" si="87"/>
        <v>NA, NA</v>
      </c>
      <c r="AE614" t="str">
        <f t="shared" si="88"/>
        <v>0.110
(0.062)</v>
      </c>
      <c r="AF614" t="str">
        <f t="shared" si="89"/>
        <v>0.110
(0.062, NA)</v>
      </c>
    </row>
    <row r="615" spans="1:32">
      <c r="A615">
        <v>614</v>
      </c>
      <c r="B615">
        <v>1.4588003558138699E-4</v>
      </c>
      <c r="C615" s="17">
        <v>9.3478153032844306E-5</v>
      </c>
      <c r="D615">
        <v>3.0684688690534299</v>
      </c>
      <c r="E615">
        <v>2.7838701299842699</v>
      </c>
      <c r="F615">
        <v>6.1811424782544602E-2</v>
      </c>
      <c r="G615">
        <v>38161</v>
      </c>
      <c r="H615">
        <v>38161</v>
      </c>
      <c r="I615">
        <v>38164</v>
      </c>
      <c r="J615" t="s">
        <v>270</v>
      </c>
      <c r="K615">
        <v>9.1342421207308705E-2</v>
      </c>
      <c r="L615">
        <v>6.1373899515548301E-2</v>
      </c>
      <c r="M615">
        <v>0.13667331302640701</v>
      </c>
      <c r="N615" t="s">
        <v>915</v>
      </c>
      <c r="O615" t="b">
        <v>0</v>
      </c>
      <c r="P615" t="s">
        <v>382</v>
      </c>
      <c r="Q615" t="s">
        <v>382</v>
      </c>
      <c r="R615" t="s">
        <v>382</v>
      </c>
      <c r="X615" t="str">
        <f t="shared" si="81"/>
        <v>grade5_not_apr_march_grade_t8_ra_basic_smart_phone_gaming_tv_time</v>
      </c>
      <c r="Y615">
        <f t="shared" si="82"/>
        <v>38164</v>
      </c>
      <c r="Z615" t="str">
        <f t="shared" si="83"/>
        <v>smart_phone_gaming_tv_time ~ relative_age + I(relative_age^2) |      0 | 0 | school_id</v>
      </c>
      <c r="AA615" t="str">
        <f t="shared" si="84"/>
        <v>0.091</v>
      </c>
      <c r="AB615" t="str">
        <f t="shared" si="85"/>
        <v>0.061</v>
      </c>
      <c r="AC615" t="str">
        <f t="shared" si="86"/>
        <v>NA</v>
      </c>
      <c r="AD615" t="str">
        <f t="shared" si="87"/>
        <v>NA, NA</v>
      </c>
      <c r="AE615" t="str">
        <f t="shared" si="88"/>
        <v>0.091
(0.061)</v>
      </c>
      <c r="AF615" t="str">
        <f t="shared" si="89"/>
        <v>0.091
(0.061, NA)</v>
      </c>
    </row>
    <row r="616" spans="1:32">
      <c r="A616">
        <v>615</v>
      </c>
      <c r="B616">
        <v>3.9744085454962902E-4</v>
      </c>
      <c r="C616">
        <v>3.4704114904415801E-4</v>
      </c>
      <c r="D616">
        <v>3.1065620278186898</v>
      </c>
      <c r="E616">
        <v>7.8857773187864302</v>
      </c>
      <c r="F616">
        <v>3.7664402547096597E-4</v>
      </c>
      <c r="G616">
        <v>39667</v>
      </c>
      <c r="H616">
        <v>39667</v>
      </c>
      <c r="I616">
        <v>39670</v>
      </c>
      <c r="J616" t="s">
        <v>270</v>
      </c>
      <c r="K616">
        <v>0.23711810106774101</v>
      </c>
      <c r="L616">
        <v>5.8997456925846403E-2</v>
      </c>
      <c r="M616" s="17">
        <v>5.8414897987303603E-5</v>
      </c>
      <c r="N616" t="s">
        <v>916</v>
      </c>
      <c r="O616" t="b">
        <v>0</v>
      </c>
      <c r="P616" t="s">
        <v>382</v>
      </c>
      <c r="Q616" t="s">
        <v>382</v>
      </c>
      <c r="R616" t="s">
        <v>382</v>
      </c>
      <c r="X616" t="str">
        <f t="shared" si="81"/>
        <v>grade6_not_apr_march_grade_t8_ra_basic_smart_phone_gaming_tv_time</v>
      </c>
      <c r="Y616">
        <f t="shared" si="82"/>
        <v>39670</v>
      </c>
      <c r="Z616" t="str">
        <f t="shared" si="83"/>
        <v>smart_phone_gaming_tv_time ~ relative_age + I(relative_age^2) |      0 | 0 | school_id</v>
      </c>
      <c r="AA616" t="str">
        <f t="shared" si="84"/>
        <v>0.237</v>
      </c>
      <c r="AB616" t="str">
        <f t="shared" si="85"/>
        <v>0.059</v>
      </c>
      <c r="AC616" t="str">
        <f t="shared" si="86"/>
        <v>NA</v>
      </c>
      <c r="AD616" t="str">
        <f t="shared" si="87"/>
        <v>NA, NA</v>
      </c>
      <c r="AE616" t="str">
        <f t="shared" si="88"/>
        <v>0.237
(0.059)</v>
      </c>
      <c r="AF616" t="str">
        <f t="shared" si="89"/>
        <v>0.237
(0.059, NA)</v>
      </c>
    </row>
    <row r="617" spans="1:32">
      <c r="A617">
        <v>616</v>
      </c>
      <c r="B617" s="17">
        <v>3.1890802489566499E-5</v>
      </c>
      <c r="C617" s="17">
        <v>-1.9584957275720099E-5</v>
      </c>
      <c r="D617">
        <v>3.2360400024670901</v>
      </c>
      <c r="E617">
        <v>0.61953048648669995</v>
      </c>
      <c r="F617">
        <v>0.53820238582965396</v>
      </c>
      <c r="G617">
        <v>38852</v>
      </c>
      <c r="H617">
        <v>38852</v>
      </c>
      <c r="I617">
        <v>38855</v>
      </c>
      <c r="J617" t="s">
        <v>270</v>
      </c>
      <c r="K617">
        <v>7.0696719833512597E-2</v>
      </c>
      <c r="L617">
        <v>6.2810208422132793E-2</v>
      </c>
      <c r="M617">
        <v>0.26035139156814402</v>
      </c>
      <c r="N617" t="s">
        <v>917</v>
      </c>
      <c r="O617" t="b">
        <v>0</v>
      </c>
      <c r="P617" t="s">
        <v>382</v>
      </c>
      <c r="Q617" t="s">
        <v>382</v>
      </c>
      <c r="R617" t="s">
        <v>382</v>
      </c>
      <c r="X617" t="str">
        <f t="shared" si="81"/>
        <v>grade7_not_apr_march_grade_t8_ra_basic_smart_phone_gaming_tv_time</v>
      </c>
      <c r="Y617">
        <f t="shared" si="82"/>
        <v>38855</v>
      </c>
      <c r="Z617" t="str">
        <f t="shared" si="83"/>
        <v>smart_phone_gaming_tv_time ~ relative_age + I(relative_age^2) |      0 | 0 | school_id</v>
      </c>
      <c r="AA617" t="str">
        <f t="shared" si="84"/>
        <v>0.071</v>
      </c>
      <c r="AB617" t="str">
        <f t="shared" si="85"/>
        <v>0.063</v>
      </c>
      <c r="AC617" t="str">
        <f t="shared" si="86"/>
        <v>NA</v>
      </c>
      <c r="AD617" t="str">
        <f t="shared" si="87"/>
        <v>NA, NA</v>
      </c>
      <c r="AE617" t="str">
        <f t="shared" si="88"/>
        <v>0.071
(0.063)</v>
      </c>
      <c r="AF617" t="str">
        <f t="shared" si="89"/>
        <v>0.071
(0.063, NA)</v>
      </c>
    </row>
    <row r="618" spans="1:32">
      <c r="A618">
        <v>617</v>
      </c>
      <c r="B618">
        <v>1.5675897553117901E-4</v>
      </c>
      <c r="C618">
        <v>1.06681682081056E-4</v>
      </c>
      <c r="D618">
        <v>3.48424657956883</v>
      </c>
      <c r="E618">
        <v>3.1303404144119402</v>
      </c>
      <c r="F618">
        <v>4.3713642199835603E-2</v>
      </c>
      <c r="G618">
        <v>39932</v>
      </c>
      <c r="H618">
        <v>39932</v>
      </c>
      <c r="I618">
        <v>39935</v>
      </c>
      <c r="J618" t="s">
        <v>270</v>
      </c>
      <c r="K618">
        <v>0.12586951349321701</v>
      </c>
      <c r="L618">
        <v>7.0801316629629699E-2</v>
      </c>
      <c r="M618">
        <v>7.54391850427127E-2</v>
      </c>
      <c r="N618" t="s">
        <v>918</v>
      </c>
      <c r="O618" t="b">
        <v>0</v>
      </c>
      <c r="P618" t="s">
        <v>382</v>
      </c>
      <c r="Q618" t="s">
        <v>382</v>
      </c>
      <c r="R618" t="s">
        <v>382</v>
      </c>
      <c r="X618" t="str">
        <f t="shared" si="81"/>
        <v>grade8_not_apr_march_grade_t8_ra_basic_smart_phone_gaming_tv_time</v>
      </c>
      <c r="Y618">
        <f t="shared" si="82"/>
        <v>39935</v>
      </c>
      <c r="Z618" t="str">
        <f t="shared" si="83"/>
        <v>smart_phone_gaming_tv_time ~ relative_age + I(relative_age^2) |      0 | 0 | school_id</v>
      </c>
      <c r="AA618" t="str">
        <f t="shared" si="84"/>
        <v>0.126</v>
      </c>
      <c r="AB618" t="str">
        <f t="shared" si="85"/>
        <v>0.071</v>
      </c>
      <c r="AC618" t="str">
        <f t="shared" si="86"/>
        <v>NA</v>
      </c>
      <c r="AD618" t="str">
        <f t="shared" si="87"/>
        <v>NA, NA</v>
      </c>
      <c r="AE618" t="str">
        <f t="shared" si="88"/>
        <v>0.126
(0.071)</v>
      </c>
      <c r="AF618" t="str">
        <f t="shared" si="89"/>
        <v>0.126
(0.071, NA)</v>
      </c>
    </row>
    <row r="619" spans="1:32">
      <c r="A619">
        <v>618</v>
      </c>
      <c r="B619" s="17">
        <v>9.3812322072895401E-5</v>
      </c>
      <c r="C619" s="17">
        <v>4.4123839071596997E-5</v>
      </c>
      <c r="D619">
        <v>3.4799009583645999</v>
      </c>
      <c r="E619">
        <v>1.8880093817781101</v>
      </c>
      <c r="F619">
        <v>0.151386241127098</v>
      </c>
      <c r="G619">
        <v>40247</v>
      </c>
      <c r="H619">
        <v>40247</v>
      </c>
      <c r="I619">
        <v>40250</v>
      </c>
      <c r="J619" t="s">
        <v>270</v>
      </c>
      <c r="K619">
        <v>-0.12812924191581301</v>
      </c>
      <c r="L619">
        <v>6.8327954611386202E-2</v>
      </c>
      <c r="M619">
        <v>6.0763882959747197E-2</v>
      </c>
      <c r="N619" t="s">
        <v>919</v>
      </c>
      <c r="O619" t="b">
        <v>0</v>
      </c>
      <c r="P619" t="s">
        <v>382</v>
      </c>
      <c r="Q619" t="s">
        <v>382</v>
      </c>
      <c r="R619" t="s">
        <v>382</v>
      </c>
      <c r="X619" t="str">
        <f t="shared" si="81"/>
        <v>grade9_not_apr_march_grade_t8_ra_basic_smart_phone_gaming_tv_time</v>
      </c>
      <c r="Y619">
        <f t="shared" si="82"/>
        <v>40250</v>
      </c>
      <c r="Z619" t="str">
        <f t="shared" si="83"/>
        <v>smart_phone_gaming_tv_time ~ relative_age + I(relative_age^2) |      0 | 0 | school_id</v>
      </c>
      <c r="AA619" t="str">
        <f t="shared" si="84"/>
        <v>-0.128</v>
      </c>
      <c r="AB619" t="str">
        <f t="shared" si="85"/>
        <v>0.068</v>
      </c>
      <c r="AC619" t="str">
        <f t="shared" si="86"/>
        <v>NA</v>
      </c>
      <c r="AD619" t="str">
        <f t="shared" si="87"/>
        <v>NA, NA</v>
      </c>
      <c r="AE619" t="str">
        <f t="shared" si="88"/>
        <v>-0.128
(0.068)</v>
      </c>
      <c r="AF619" t="str">
        <f t="shared" si="89"/>
        <v>-0.128
(0.068, NA)</v>
      </c>
    </row>
    <row r="620" spans="1:32">
      <c r="A620">
        <v>619</v>
      </c>
      <c r="B620">
        <v>1.63190584409453E-4</v>
      </c>
      <c r="C620">
        <v>1.1727490810287101E-4</v>
      </c>
      <c r="D620">
        <v>1.7926267873119499</v>
      </c>
      <c r="E620">
        <v>3.5541365724323799</v>
      </c>
      <c r="F620">
        <v>2.8614360956275099E-2</v>
      </c>
      <c r="G620">
        <v>43551</v>
      </c>
      <c r="H620">
        <v>43551</v>
      </c>
      <c r="I620">
        <v>43554</v>
      </c>
      <c r="J620" t="s">
        <v>271</v>
      </c>
      <c r="K620">
        <v>7.3052079589665198E-2</v>
      </c>
      <c r="L620">
        <v>2.81610517844888E-2</v>
      </c>
      <c r="M620">
        <v>9.4843843303486705E-3</v>
      </c>
      <c r="N620" t="s">
        <v>589</v>
      </c>
      <c r="O620" t="b">
        <v>0</v>
      </c>
      <c r="P620" t="s">
        <v>382</v>
      </c>
      <c r="Q620" t="s">
        <v>382</v>
      </c>
      <c r="R620" t="s">
        <v>382</v>
      </c>
      <c r="X620" t="str">
        <f t="shared" si="81"/>
        <v>grade4_all_grade_t8_ra_basic_lesson_time</v>
      </c>
      <c r="Y620">
        <f t="shared" si="82"/>
        <v>43554</v>
      </c>
      <c r="Z620" t="str">
        <f t="shared" si="83"/>
        <v>lesson_time ~ relative_age + I(relative_age^2) | 0 | 0 | school_id</v>
      </c>
      <c r="AA620" t="str">
        <f t="shared" si="84"/>
        <v>0.073</v>
      </c>
      <c r="AB620" t="str">
        <f t="shared" si="85"/>
        <v>0.028</v>
      </c>
      <c r="AC620" t="str">
        <f t="shared" si="86"/>
        <v>NA</v>
      </c>
      <c r="AD620" t="str">
        <f t="shared" si="87"/>
        <v>NA, NA</v>
      </c>
      <c r="AE620" t="str">
        <f t="shared" si="88"/>
        <v>0.073
(0.028)</v>
      </c>
      <c r="AF620" t="str">
        <f t="shared" si="89"/>
        <v>0.073
(0.028, NA)</v>
      </c>
    </row>
    <row r="621" spans="1:32">
      <c r="A621">
        <v>620</v>
      </c>
      <c r="B621">
        <v>4.8784101160758298E-4</v>
      </c>
      <c r="C621">
        <v>4.44117820050827E-4</v>
      </c>
      <c r="D621">
        <v>1.80081035927275</v>
      </c>
      <c r="E621">
        <v>11.1574886058778</v>
      </c>
      <c r="F621" s="17">
        <v>1.43069285658155E-5</v>
      </c>
      <c r="G621">
        <v>45720</v>
      </c>
      <c r="H621">
        <v>45720</v>
      </c>
      <c r="I621">
        <v>45723</v>
      </c>
      <c r="J621" t="s">
        <v>271</v>
      </c>
      <c r="K621">
        <v>0.12785978307576501</v>
      </c>
      <c r="L621">
        <v>2.6868769545284901E-2</v>
      </c>
      <c r="M621" s="17">
        <v>1.9486642350248799E-6</v>
      </c>
      <c r="N621" t="s">
        <v>590</v>
      </c>
      <c r="O621" t="b">
        <v>0</v>
      </c>
      <c r="P621" t="s">
        <v>382</v>
      </c>
      <c r="Q621" t="s">
        <v>382</v>
      </c>
      <c r="R621" t="s">
        <v>382</v>
      </c>
      <c r="X621" t="str">
        <f t="shared" si="81"/>
        <v>grade5_all_grade_t8_ra_basic_lesson_time</v>
      </c>
      <c r="Y621">
        <f t="shared" si="82"/>
        <v>45723</v>
      </c>
      <c r="Z621" t="str">
        <f t="shared" si="83"/>
        <v>lesson_time ~ relative_age + I(relative_age^2) | 0 | 0 | school_id</v>
      </c>
      <c r="AA621" t="str">
        <f t="shared" si="84"/>
        <v>0.128</v>
      </c>
      <c r="AB621" t="str">
        <f t="shared" si="85"/>
        <v>0.027</v>
      </c>
      <c r="AC621" t="str">
        <f t="shared" si="86"/>
        <v>NA</v>
      </c>
      <c r="AD621" t="str">
        <f t="shared" si="87"/>
        <v>NA, NA</v>
      </c>
      <c r="AE621" t="str">
        <f t="shared" si="88"/>
        <v>0.128
(0.027)</v>
      </c>
      <c r="AF621" t="str">
        <f t="shared" si="89"/>
        <v>0.128
(0.027, NA)</v>
      </c>
    </row>
    <row r="622" spans="1:32">
      <c r="A622">
        <v>621</v>
      </c>
      <c r="B622">
        <v>1.0505908033767201E-3</v>
      </c>
      <c r="C622">
        <v>1.00860490827548E-3</v>
      </c>
      <c r="D622">
        <v>1.8165983331489399</v>
      </c>
      <c r="E622">
        <v>25.0224700662699</v>
      </c>
      <c r="F622" s="17">
        <v>1.37590920225865E-11</v>
      </c>
      <c r="G622">
        <v>47585</v>
      </c>
      <c r="H622">
        <v>47585</v>
      </c>
      <c r="I622">
        <v>47588</v>
      </c>
      <c r="J622" t="s">
        <v>271</v>
      </c>
      <c r="K622">
        <v>0.18890119799983601</v>
      </c>
      <c r="L622">
        <v>2.58279389706981E-2</v>
      </c>
      <c r="M622" s="17">
        <v>2.5963035447308501E-13</v>
      </c>
      <c r="N622" t="s">
        <v>591</v>
      </c>
      <c r="O622" t="b">
        <v>0</v>
      </c>
      <c r="P622" t="s">
        <v>382</v>
      </c>
      <c r="Q622" t="s">
        <v>382</v>
      </c>
      <c r="R622" t="s">
        <v>382</v>
      </c>
      <c r="X622" t="str">
        <f t="shared" si="81"/>
        <v>grade6_all_grade_t8_ra_basic_lesson_time</v>
      </c>
      <c r="Y622">
        <f t="shared" si="82"/>
        <v>47588</v>
      </c>
      <c r="Z622" t="str">
        <f t="shared" si="83"/>
        <v>lesson_time ~ relative_age + I(relative_age^2) | 0 | 0 | school_id</v>
      </c>
      <c r="AA622" t="str">
        <f t="shared" si="84"/>
        <v>0.189</v>
      </c>
      <c r="AB622" t="str">
        <f t="shared" si="85"/>
        <v>0.026</v>
      </c>
      <c r="AC622" t="str">
        <f t="shared" si="86"/>
        <v>NA</v>
      </c>
      <c r="AD622" t="str">
        <f t="shared" si="87"/>
        <v>NA, NA</v>
      </c>
      <c r="AE622" t="str">
        <f t="shared" si="88"/>
        <v>0.189
(0.026)</v>
      </c>
      <c r="AF622" t="str">
        <f t="shared" si="89"/>
        <v>0.189
(0.026, NA)</v>
      </c>
    </row>
    <row r="623" spans="1:32">
      <c r="A623">
        <v>622</v>
      </c>
      <c r="B623">
        <v>7.4327109888162304E-4</v>
      </c>
      <c r="C623">
        <v>7.0007213950140602E-4</v>
      </c>
      <c r="D623">
        <v>1.7414081402013599</v>
      </c>
      <c r="E623">
        <v>17.205763970873999</v>
      </c>
      <c r="F623" s="17">
        <v>3.39163678207702E-8</v>
      </c>
      <c r="G623">
        <v>46263</v>
      </c>
      <c r="H623">
        <v>46263</v>
      </c>
      <c r="I623">
        <v>46266</v>
      </c>
      <c r="J623" t="s">
        <v>271</v>
      </c>
      <c r="K623">
        <v>0.15207286754542601</v>
      </c>
      <c r="L623">
        <v>2.6539616441603402E-2</v>
      </c>
      <c r="M623" s="17">
        <v>1.00411331912658E-8</v>
      </c>
      <c r="N623" t="s">
        <v>592</v>
      </c>
      <c r="O623" t="b">
        <v>0</v>
      </c>
      <c r="P623" t="s">
        <v>382</v>
      </c>
      <c r="Q623" t="s">
        <v>382</v>
      </c>
      <c r="R623" t="s">
        <v>382</v>
      </c>
      <c r="X623" t="str">
        <f t="shared" si="81"/>
        <v>grade7_all_grade_t8_ra_basic_lesson_time</v>
      </c>
      <c r="Y623">
        <f t="shared" si="82"/>
        <v>46266</v>
      </c>
      <c r="Z623" t="str">
        <f t="shared" si="83"/>
        <v>lesson_time ~ relative_age + I(relative_age^2) | 0 | 0 | school_id</v>
      </c>
      <c r="AA623" t="str">
        <f t="shared" si="84"/>
        <v>0.152</v>
      </c>
      <c r="AB623" t="str">
        <f t="shared" si="85"/>
        <v>0.027</v>
      </c>
      <c r="AC623" t="str">
        <f t="shared" si="86"/>
        <v>NA</v>
      </c>
      <c r="AD623" t="str">
        <f t="shared" si="87"/>
        <v>NA, NA</v>
      </c>
      <c r="AE623" t="str">
        <f t="shared" si="88"/>
        <v>0.152
(0.027)</v>
      </c>
      <c r="AF623" t="str">
        <f t="shared" si="89"/>
        <v>0.152
(0.027, NA)</v>
      </c>
    </row>
    <row r="624" spans="1:32">
      <c r="A624">
        <v>623</v>
      </c>
      <c r="B624">
        <v>3.0551931675272602E-4</v>
      </c>
      <c r="C624">
        <v>2.6352240528049198E-4</v>
      </c>
      <c r="D624">
        <v>1.7167684682773601</v>
      </c>
      <c r="E624">
        <v>7.2748044092545197</v>
      </c>
      <c r="F624">
        <v>6.9354599360088197E-4</v>
      </c>
      <c r="G624">
        <v>47608</v>
      </c>
      <c r="H624">
        <v>47608</v>
      </c>
      <c r="I624">
        <v>47611</v>
      </c>
      <c r="J624" t="s">
        <v>271</v>
      </c>
      <c r="K624">
        <v>8.46784714635751E-2</v>
      </c>
      <c r="L624">
        <v>2.54380136890512E-2</v>
      </c>
      <c r="M624">
        <v>8.7215947864849503E-4</v>
      </c>
      <c r="N624" t="s">
        <v>593</v>
      </c>
      <c r="O624" t="b">
        <v>0</v>
      </c>
      <c r="P624" t="s">
        <v>382</v>
      </c>
      <c r="Q624" t="s">
        <v>382</v>
      </c>
      <c r="R624" t="s">
        <v>382</v>
      </c>
      <c r="X624" t="str">
        <f t="shared" si="81"/>
        <v>grade8_all_grade_t8_ra_basic_lesson_time</v>
      </c>
      <c r="Y624">
        <f t="shared" si="82"/>
        <v>47611</v>
      </c>
      <c r="Z624" t="str">
        <f t="shared" si="83"/>
        <v>lesson_time ~ relative_age + I(relative_age^2) | 0 | 0 | school_id</v>
      </c>
      <c r="AA624" t="str">
        <f t="shared" si="84"/>
        <v>0.085</v>
      </c>
      <c r="AB624" t="str">
        <f t="shared" si="85"/>
        <v>0.025</v>
      </c>
      <c r="AC624" t="str">
        <f t="shared" si="86"/>
        <v>NA</v>
      </c>
      <c r="AD624" t="str">
        <f t="shared" si="87"/>
        <v>NA, NA</v>
      </c>
      <c r="AE624" t="str">
        <f t="shared" si="88"/>
        <v>0.085
(0.025)</v>
      </c>
      <c r="AF624" t="str">
        <f t="shared" si="89"/>
        <v>0.085
(0.025, NA)</v>
      </c>
    </row>
    <row r="625" spans="1:32">
      <c r="A625">
        <v>624</v>
      </c>
      <c r="B625">
        <v>9.3524761484888301E-4</v>
      </c>
      <c r="C625">
        <v>8.9339408214594905E-4</v>
      </c>
      <c r="D625">
        <v>1.7074813846513199</v>
      </c>
      <c r="E625">
        <v>22.345726978108601</v>
      </c>
      <c r="F625" s="17">
        <v>1.9948654508320301E-10</v>
      </c>
      <c r="G625">
        <v>47741</v>
      </c>
      <c r="H625">
        <v>47741</v>
      </c>
      <c r="I625">
        <v>47744</v>
      </c>
      <c r="J625" t="s">
        <v>271</v>
      </c>
      <c r="K625">
        <v>0.168967606359617</v>
      </c>
      <c r="L625">
        <v>2.5010600920413299E-2</v>
      </c>
      <c r="M625" s="17">
        <v>1.4201052741391201E-11</v>
      </c>
      <c r="N625" t="s">
        <v>594</v>
      </c>
      <c r="O625" t="b">
        <v>0</v>
      </c>
      <c r="P625" t="s">
        <v>382</v>
      </c>
      <c r="Q625" t="s">
        <v>382</v>
      </c>
      <c r="R625" t="s">
        <v>382</v>
      </c>
      <c r="X625" t="str">
        <f t="shared" si="81"/>
        <v>grade9_all_grade_t8_ra_basic_lesson_time</v>
      </c>
      <c r="Y625">
        <f t="shared" si="82"/>
        <v>47744</v>
      </c>
      <c r="Z625" t="str">
        <f t="shared" si="83"/>
        <v>lesson_time ~ relative_age + I(relative_age^2) | 0 | 0 | school_id</v>
      </c>
      <c r="AA625" t="str">
        <f t="shared" si="84"/>
        <v>0.169</v>
      </c>
      <c r="AB625" t="str">
        <f t="shared" si="85"/>
        <v>0.025</v>
      </c>
      <c r="AC625" t="str">
        <f t="shared" si="86"/>
        <v>NA</v>
      </c>
      <c r="AD625" t="str">
        <f t="shared" si="87"/>
        <v>NA, NA</v>
      </c>
      <c r="AE625" t="str">
        <f t="shared" si="88"/>
        <v>0.169
(0.025)</v>
      </c>
      <c r="AF625" t="str">
        <f t="shared" si="89"/>
        <v>0.169
(0.025, NA)</v>
      </c>
    </row>
    <row r="626" spans="1:32">
      <c r="A626">
        <v>625</v>
      </c>
      <c r="B626">
        <v>1.8420931911495501E-4</v>
      </c>
      <c r="C626">
        <v>1.2926683851710599E-4</v>
      </c>
      <c r="D626">
        <v>1.7910044452373299</v>
      </c>
      <c r="E626">
        <v>3.3527666954645201</v>
      </c>
      <c r="F626">
        <v>3.4998227169832301E-2</v>
      </c>
      <c r="G626">
        <v>36395</v>
      </c>
      <c r="H626">
        <v>36395</v>
      </c>
      <c r="I626">
        <v>36398</v>
      </c>
      <c r="J626" t="s">
        <v>271</v>
      </c>
      <c r="K626">
        <v>9.3284978226412199E-2</v>
      </c>
      <c r="L626">
        <v>3.8052935299940499E-2</v>
      </c>
      <c r="M626">
        <v>1.42280809610587E-2</v>
      </c>
      <c r="N626" t="s">
        <v>920</v>
      </c>
      <c r="O626" t="b">
        <v>0</v>
      </c>
      <c r="P626" t="s">
        <v>382</v>
      </c>
      <c r="Q626" t="s">
        <v>382</v>
      </c>
      <c r="R626" t="s">
        <v>382</v>
      </c>
      <c r="X626" t="str">
        <f t="shared" si="81"/>
        <v>grade4_not_apr_march_grade_t8_ra_basic_lesson_time</v>
      </c>
      <c r="Y626">
        <f t="shared" si="82"/>
        <v>36398</v>
      </c>
      <c r="Z626" t="str">
        <f t="shared" si="83"/>
        <v>lesson_time ~ relative_age + I(relative_age^2) | 0 | 0 | school_id</v>
      </c>
      <c r="AA626" t="str">
        <f t="shared" si="84"/>
        <v>0.093</v>
      </c>
      <c r="AB626" t="str">
        <f t="shared" si="85"/>
        <v>0.038</v>
      </c>
      <c r="AC626" t="str">
        <f t="shared" si="86"/>
        <v>NA</v>
      </c>
      <c r="AD626" t="str">
        <f t="shared" si="87"/>
        <v>NA, NA</v>
      </c>
      <c r="AE626" t="str">
        <f t="shared" si="88"/>
        <v>0.093
(0.038)</v>
      </c>
      <c r="AF626" t="str">
        <f t="shared" si="89"/>
        <v>0.093
(0.038, NA)</v>
      </c>
    </row>
    <row r="627" spans="1:32">
      <c r="A627">
        <v>626</v>
      </c>
      <c r="B627">
        <v>2.9799223351030703E-4</v>
      </c>
      <c r="C627">
        <v>2.4585789501763199E-4</v>
      </c>
      <c r="D627">
        <v>1.7992192121794599</v>
      </c>
      <c r="E627">
        <v>5.7158533535841496</v>
      </c>
      <c r="F627">
        <v>3.29614515215083E-3</v>
      </c>
      <c r="G627">
        <v>38351</v>
      </c>
      <c r="H627">
        <v>38351</v>
      </c>
      <c r="I627">
        <v>38354</v>
      </c>
      <c r="J627" t="s">
        <v>271</v>
      </c>
      <c r="K627">
        <v>0.109424404546113</v>
      </c>
      <c r="L627">
        <v>3.67800770402038E-2</v>
      </c>
      <c r="M627">
        <v>2.92893120475943E-3</v>
      </c>
      <c r="N627" t="s">
        <v>921</v>
      </c>
      <c r="O627" t="b">
        <v>0</v>
      </c>
      <c r="P627" t="s">
        <v>382</v>
      </c>
      <c r="Q627" t="s">
        <v>382</v>
      </c>
      <c r="R627" t="s">
        <v>382</v>
      </c>
      <c r="X627" t="str">
        <f t="shared" si="81"/>
        <v>grade5_not_apr_march_grade_t8_ra_basic_lesson_time</v>
      </c>
      <c r="Y627">
        <f t="shared" si="82"/>
        <v>38354</v>
      </c>
      <c r="Z627" t="str">
        <f t="shared" si="83"/>
        <v>lesson_time ~ relative_age + I(relative_age^2) | 0 | 0 | school_id</v>
      </c>
      <c r="AA627" t="str">
        <f t="shared" si="84"/>
        <v>0.109</v>
      </c>
      <c r="AB627" t="str">
        <f t="shared" si="85"/>
        <v>0.037</v>
      </c>
      <c r="AC627" t="str">
        <f t="shared" si="86"/>
        <v>NA</v>
      </c>
      <c r="AD627" t="str">
        <f t="shared" si="87"/>
        <v>NA, NA</v>
      </c>
      <c r="AE627" t="str">
        <f t="shared" si="88"/>
        <v>0.109
(0.037)</v>
      </c>
      <c r="AF627" t="str">
        <f t="shared" si="89"/>
        <v>0.109
(0.037, NA)</v>
      </c>
    </row>
    <row r="628" spans="1:32">
      <c r="A628">
        <v>627</v>
      </c>
      <c r="B628">
        <v>1.09210393381843E-3</v>
      </c>
      <c r="C628">
        <v>1.0419579551003101E-3</v>
      </c>
      <c r="D628">
        <v>1.8153545825586099</v>
      </c>
      <c r="E628">
        <v>21.778494741442898</v>
      </c>
      <c r="F628" s="17">
        <v>3.5227879589945599E-10</v>
      </c>
      <c r="G628">
        <v>39840</v>
      </c>
      <c r="H628">
        <v>39840</v>
      </c>
      <c r="I628">
        <v>39843</v>
      </c>
      <c r="J628" t="s">
        <v>271</v>
      </c>
      <c r="K628">
        <v>0.22484357634204899</v>
      </c>
      <c r="L628">
        <v>3.3479503393533602E-2</v>
      </c>
      <c r="M628" s="17">
        <v>1.8696334793170701E-11</v>
      </c>
      <c r="N628" t="s">
        <v>922</v>
      </c>
      <c r="O628" t="b">
        <v>0</v>
      </c>
      <c r="P628" t="s">
        <v>382</v>
      </c>
      <c r="Q628" t="s">
        <v>382</v>
      </c>
      <c r="R628" t="s">
        <v>382</v>
      </c>
      <c r="X628" t="str">
        <f t="shared" si="81"/>
        <v>grade6_not_apr_march_grade_t8_ra_basic_lesson_time</v>
      </c>
      <c r="Y628">
        <f t="shared" si="82"/>
        <v>39843</v>
      </c>
      <c r="Z628" t="str">
        <f t="shared" si="83"/>
        <v>lesson_time ~ relative_age + I(relative_age^2) | 0 | 0 | school_id</v>
      </c>
      <c r="AA628" t="str">
        <f t="shared" si="84"/>
        <v>0.225</v>
      </c>
      <c r="AB628" t="str">
        <f t="shared" si="85"/>
        <v>0.033</v>
      </c>
      <c r="AC628" t="str">
        <f t="shared" si="86"/>
        <v>NA</v>
      </c>
      <c r="AD628" t="str">
        <f t="shared" si="87"/>
        <v>NA, NA</v>
      </c>
      <c r="AE628" t="str">
        <f t="shared" si="88"/>
        <v>0.225
(0.033)</v>
      </c>
      <c r="AF628" t="str">
        <f t="shared" si="89"/>
        <v>0.225
(0.033, NA)</v>
      </c>
    </row>
    <row r="629" spans="1:32">
      <c r="A629">
        <v>628</v>
      </c>
      <c r="B629">
        <v>8.3012248905096604E-4</v>
      </c>
      <c r="C629">
        <v>7.7876712939284299E-4</v>
      </c>
      <c r="D629">
        <v>1.7458587688682501</v>
      </c>
      <c r="E629">
        <v>16.1642814805519</v>
      </c>
      <c r="F629" s="17">
        <v>9.6129417295601903E-8</v>
      </c>
      <c r="G629">
        <v>38912</v>
      </c>
      <c r="H629">
        <v>38912</v>
      </c>
      <c r="I629">
        <v>38915</v>
      </c>
      <c r="J629" t="s">
        <v>271</v>
      </c>
      <c r="K629">
        <v>0.19018664402390301</v>
      </c>
      <c r="L629">
        <v>3.4656463123328103E-2</v>
      </c>
      <c r="M629" s="17">
        <v>4.0704320066412797E-8</v>
      </c>
      <c r="N629" t="s">
        <v>923</v>
      </c>
      <c r="O629" t="b">
        <v>0</v>
      </c>
      <c r="P629" t="s">
        <v>382</v>
      </c>
      <c r="Q629" t="s">
        <v>382</v>
      </c>
      <c r="R629" t="s">
        <v>382</v>
      </c>
      <c r="X629" t="str">
        <f t="shared" si="81"/>
        <v>grade7_not_apr_march_grade_t8_ra_basic_lesson_time</v>
      </c>
      <c r="Y629">
        <f t="shared" si="82"/>
        <v>38915</v>
      </c>
      <c r="Z629" t="str">
        <f t="shared" si="83"/>
        <v>lesson_time ~ relative_age + I(relative_age^2) | 0 | 0 | school_id</v>
      </c>
      <c r="AA629" t="str">
        <f t="shared" si="84"/>
        <v>0.190</v>
      </c>
      <c r="AB629" t="str">
        <f t="shared" si="85"/>
        <v>0.035</v>
      </c>
      <c r="AC629" t="str">
        <f t="shared" si="86"/>
        <v>NA</v>
      </c>
      <c r="AD629" t="str">
        <f t="shared" si="87"/>
        <v>NA, NA</v>
      </c>
      <c r="AE629" t="str">
        <f t="shared" si="88"/>
        <v>0.190
(0.035)</v>
      </c>
      <c r="AF629" t="str">
        <f t="shared" si="89"/>
        <v>0.190
(0.035, NA)</v>
      </c>
    </row>
    <row r="630" spans="1:32">
      <c r="A630">
        <v>629</v>
      </c>
      <c r="B630">
        <v>3.0590713561050298E-4</v>
      </c>
      <c r="C630">
        <v>2.5579213195780999E-4</v>
      </c>
      <c r="D630">
        <v>1.7118207221344299</v>
      </c>
      <c r="E630">
        <v>6.1041028297704498</v>
      </c>
      <c r="F630">
        <v>2.2357711200919699E-3</v>
      </c>
      <c r="G630">
        <v>39896</v>
      </c>
      <c r="H630">
        <v>39896</v>
      </c>
      <c r="I630">
        <v>39899</v>
      </c>
      <c r="J630" t="s">
        <v>271</v>
      </c>
      <c r="K630">
        <v>0.105153228792978</v>
      </c>
      <c r="L630">
        <v>3.4121099753015499E-2</v>
      </c>
      <c r="M630">
        <v>2.05776860687349E-3</v>
      </c>
      <c r="N630" t="s">
        <v>924</v>
      </c>
      <c r="O630" t="b">
        <v>0</v>
      </c>
      <c r="P630" t="s">
        <v>382</v>
      </c>
      <c r="Q630" t="s">
        <v>382</v>
      </c>
      <c r="R630" t="s">
        <v>382</v>
      </c>
      <c r="X630" t="str">
        <f t="shared" si="81"/>
        <v>grade8_not_apr_march_grade_t8_ra_basic_lesson_time</v>
      </c>
      <c r="Y630">
        <f t="shared" si="82"/>
        <v>39899</v>
      </c>
      <c r="Z630" t="str">
        <f t="shared" si="83"/>
        <v>lesson_time ~ relative_age + I(relative_age^2) | 0 | 0 | school_id</v>
      </c>
      <c r="AA630" t="str">
        <f t="shared" si="84"/>
        <v>0.105</v>
      </c>
      <c r="AB630" t="str">
        <f t="shared" si="85"/>
        <v>0.034</v>
      </c>
      <c r="AC630" t="str">
        <f t="shared" si="86"/>
        <v>NA</v>
      </c>
      <c r="AD630" t="str">
        <f t="shared" si="87"/>
        <v>NA, NA</v>
      </c>
      <c r="AE630" t="str">
        <f t="shared" si="88"/>
        <v>0.105
(0.034)</v>
      </c>
      <c r="AF630" t="str">
        <f t="shared" si="89"/>
        <v>0.105
(0.034, NA)</v>
      </c>
    </row>
    <row r="631" spans="1:32">
      <c r="A631">
        <v>630</v>
      </c>
      <c r="B631">
        <v>7.2916521578995496E-4</v>
      </c>
      <c r="C631">
        <v>6.7951694059809097E-4</v>
      </c>
      <c r="D631">
        <v>1.71223033726366</v>
      </c>
      <c r="E631">
        <v>14.6866172686544</v>
      </c>
      <c r="F631" s="17">
        <v>4.2073549378118397E-7</v>
      </c>
      <c r="G631">
        <v>40254</v>
      </c>
      <c r="H631">
        <v>40254</v>
      </c>
      <c r="I631">
        <v>40257</v>
      </c>
      <c r="J631" t="s">
        <v>271</v>
      </c>
      <c r="K631">
        <v>0.17015847485093299</v>
      </c>
      <c r="L631">
        <v>3.2634241477390698E-2</v>
      </c>
      <c r="M631" s="17">
        <v>1.8470337335138401E-7</v>
      </c>
      <c r="N631" t="s">
        <v>925</v>
      </c>
      <c r="O631" t="b">
        <v>0</v>
      </c>
      <c r="P631" t="s">
        <v>382</v>
      </c>
      <c r="Q631" t="s">
        <v>382</v>
      </c>
      <c r="R631" t="s">
        <v>382</v>
      </c>
      <c r="X631" t="str">
        <f t="shared" si="81"/>
        <v>grade9_not_apr_march_grade_t8_ra_basic_lesson_time</v>
      </c>
      <c r="Y631">
        <f t="shared" si="82"/>
        <v>40257</v>
      </c>
      <c r="Z631" t="str">
        <f t="shared" si="83"/>
        <v>lesson_time ~ relative_age + I(relative_age^2) | 0 | 0 | school_id</v>
      </c>
      <c r="AA631" t="str">
        <f t="shared" si="84"/>
        <v>0.170</v>
      </c>
      <c r="AB631" t="str">
        <f t="shared" si="85"/>
        <v>0.033</v>
      </c>
      <c r="AC631" t="str">
        <f t="shared" si="86"/>
        <v>NA</v>
      </c>
      <c r="AD631" t="str">
        <f t="shared" si="87"/>
        <v>NA, NA</v>
      </c>
      <c r="AE631" t="str">
        <f t="shared" si="88"/>
        <v>0.170
(0.033)</v>
      </c>
      <c r="AF631" t="str">
        <f t="shared" si="89"/>
        <v>0.170
(0.033, NA)</v>
      </c>
    </row>
    <row r="632" spans="1:32">
      <c r="A632">
        <v>631</v>
      </c>
      <c r="B632">
        <v>2.9078293781204701E-3</v>
      </c>
      <c r="C632">
        <v>2.8618475860284799E-3</v>
      </c>
      <c r="D632">
        <v>2.9587022077101399</v>
      </c>
      <c r="E632">
        <v>63.238713538916301</v>
      </c>
      <c r="F632" s="17">
        <v>3.7648273668594998E-28</v>
      </c>
      <c r="G632">
        <v>43369</v>
      </c>
      <c r="H632">
        <v>43369</v>
      </c>
      <c r="I632">
        <v>43372</v>
      </c>
      <c r="J632" t="s">
        <v>272</v>
      </c>
      <c r="K632">
        <v>0.51155746533339996</v>
      </c>
      <c r="L632">
        <v>4.4293294169969903E-2</v>
      </c>
      <c r="M632" s="17">
        <v>7.4406080493229004E-31</v>
      </c>
      <c r="N632" t="s">
        <v>595</v>
      </c>
      <c r="O632" t="b">
        <v>0</v>
      </c>
      <c r="P632" t="s">
        <v>382</v>
      </c>
      <c r="Q632" t="s">
        <v>382</v>
      </c>
      <c r="R632" t="s">
        <v>382</v>
      </c>
      <c r="X632" t="str">
        <f t="shared" si="81"/>
        <v>grade4_all_grade_t8_ra_basic_playing_sport</v>
      </c>
      <c r="Y632">
        <f t="shared" si="82"/>
        <v>43372</v>
      </c>
      <c r="Z632" t="str">
        <f t="shared" si="83"/>
        <v>playing_sport ~ relative_age + I(relative_age^2) | 0 | 0 | school_id</v>
      </c>
      <c r="AA632" t="str">
        <f t="shared" si="84"/>
        <v>0.512</v>
      </c>
      <c r="AB632" t="str">
        <f t="shared" si="85"/>
        <v>0.044</v>
      </c>
      <c r="AC632" t="str">
        <f t="shared" si="86"/>
        <v>NA</v>
      </c>
      <c r="AD632" t="str">
        <f t="shared" si="87"/>
        <v>NA, NA</v>
      </c>
      <c r="AE632" t="str">
        <f t="shared" si="88"/>
        <v>0.512
(0.044)</v>
      </c>
      <c r="AF632" t="str">
        <f t="shared" si="89"/>
        <v>0.512
(0.044, NA)</v>
      </c>
    </row>
    <row r="633" spans="1:32">
      <c r="A633">
        <v>632</v>
      </c>
      <c r="B633">
        <v>2.1896059236807702E-3</v>
      </c>
      <c r="C633">
        <v>2.1458086936104702E-3</v>
      </c>
      <c r="D633">
        <v>2.94672165495875</v>
      </c>
      <c r="E633">
        <v>49.994164474940902</v>
      </c>
      <c r="F633" s="17">
        <v>2.04926526690135E-22</v>
      </c>
      <c r="G633">
        <v>45565</v>
      </c>
      <c r="H633">
        <v>45565</v>
      </c>
      <c r="I633">
        <v>45568</v>
      </c>
      <c r="J633" t="s">
        <v>272</v>
      </c>
      <c r="K633">
        <v>0.44363425835685699</v>
      </c>
      <c r="L633">
        <v>4.4388746139633603E-2</v>
      </c>
      <c r="M633" s="17">
        <v>1.6143053954893101E-23</v>
      </c>
      <c r="N633" t="s">
        <v>596</v>
      </c>
      <c r="O633" t="b">
        <v>0</v>
      </c>
      <c r="P633" t="s">
        <v>382</v>
      </c>
      <c r="Q633" t="s">
        <v>382</v>
      </c>
      <c r="R633" t="s">
        <v>382</v>
      </c>
      <c r="X633" t="str">
        <f t="shared" si="81"/>
        <v>grade5_all_grade_t8_ra_basic_playing_sport</v>
      </c>
      <c r="Y633">
        <f t="shared" si="82"/>
        <v>45568</v>
      </c>
      <c r="Z633" t="str">
        <f t="shared" si="83"/>
        <v>playing_sport ~ relative_age + I(relative_age^2) | 0 | 0 | school_id</v>
      </c>
      <c r="AA633" t="str">
        <f t="shared" si="84"/>
        <v>0.444</v>
      </c>
      <c r="AB633" t="str">
        <f t="shared" si="85"/>
        <v>0.044</v>
      </c>
      <c r="AC633" t="str">
        <f t="shared" si="86"/>
        <v>NA</v>
      </c>
      <c r="AD633" t="str">
        <f t="shared" si="87"/>
        <v>NA, NA</v>
      </c>
      <c r="AE633" t="str">
        <f t="shared" si="88"/>
        <v>0.444
(0.044)</v>
      </c>
      <c r="AF633" t="str">
        <f t="shared" si="89"/>
        <v>0.444
(0.044, NA)</v>
      </c>
    </row>
    <row r="634" spans="1:32">
      <c r="A634">
        <v>633</v>
      </c>
      <c r="B634">
        <v>1.11545050053929E-3</v>
      </c>
      <c r="C634">
        <v>1.0733629639559899E-3</v>
      </c>
      <c r="D634">
        <v>2.9504403898132399</v>
      </c>
      <c r="E634">
        <v>26.503107358918498</v>
      </c>
      <c r="F634" s="17">
        <v>3.1352242676438102E-12</v>
      </c>
      <c r="G634">
        <v>47467</v>
      </c>
      <c r="H634">
        <v>47467</v>
      </c>
      <c r="I634">
        <v>47470</v>
      </c>
      <c r="J634" t="s">
        <v>272</v>
      </c>
      <c r="K634">
        <v>0.31597853179896901</v>
      </c>
      <c r="L634">
        <v>4.4063859512684399E-2</v>
      </c>
      <c r="M634" s="17">
        <v>7.4493943022778796E-13</v>
      </c>
      <c r="N634" t="s">
        <v>597</v>
      </c>
      <c r="O634" t="b">
        <v>0</v>
      </c>
      <c r="P634" t="s">
        <v>382</v>
      </c>
      <c r="Q634" t="s">
        <v>382</v>
      </c>
      <c r="R634" t="s">
        <v>382</v>
      </c>
      <c r="X634" t="str">
        <f t="shared" si="81"/>
        <v>grade6_all_grade_t8_ra_basic_playing_sport</v>
      </c>
      <c r="Y634">
        <f t="shared" si="82"/>
        <v>47470</v>
      </c>
      <c r="Z634" t="str">
        <f t="shared" si="83"/>
        <v>playing_sport ~ relative_age + I(relative_age^2) | 0 | 0 | school_id</v>
      </c>
      <c r="AA634" t="str">
        <f t="shared" si="84"/>
        <v>0.316</v>
      </c>
      <c r="AB634" t="str">
        <f t="shared" si="85"/>
        <v>0.044</v>
      </c>
      <c r="AC634" t="str">
        <f t="shared" si="86"/>
        <v>NA</v>
      </c>
      <c r="AD634" t="str">
        <f t="shared" si="87"/>
        <v>NA, NA</v>
      </c>
      <c r="AE634" t="str">
        <f t="shared" si="88"/>
        <v>0.316
(0.044)</v>
      </c>
      <c r="AF634" t="str">
        <f t="shared" si="89"/>
        <v>0.316
(0.044, NA)</v>
      </c>
    </row>
    <row r="635" spans="1:32">
      <c r="A635">
        <v>634</v>
      </c>
      <c r="B635">
        <v>1.04011725607948E-3</v>
      </c>
      <c r="C635">
        <v>9.9683945329609404E-4</v>
      </c>
      <c r="D635">
        <v>2.8527843736249099</v>
      </c>
      <c r="E635">
        <v>24.033504225923998</v>
      </c>
      <c r="F635" s="17">
        <v>3.6966794247087599E-11</v>
      </c>
      <c r="G635">
        <v>46165</v>
      </c>
      <c r="H635">
        <v>46165</v>
      </c>
      <c r="I635">
        <v>46168</v>
      </c>
      <c r="J635" t="s">
        <v>272</v>
      </c>
      <c r="K635">
        <v>0.29596980144012502</v>
      </c>
      <c r="L635">
        <v>4.3447826190349197E-2</v>
      </c>
      <c r="M635" s="17">
        <v>9.6201683681734699E-12</v>
      </c>
      <c r="N635" t="s">
        <v>598</v>
      </c>
      <c r="O635" t="b">
        <v>0</v>
      </c>
      <c r="P635" t="s">
        <v>382</v>
      </c>
      <c r="Q635" t="s">
        <v>382</v>
      </c>
      <c r="R635" t="s">
        <v>382</v>
      </c>
      <c r="X635" t="str">
        <f t="shared" si="81"/>
        <v>grade7_all_grade_t8_ra_basic_playing_sport</v>
      </c>
      <c r="Y635">
        <f t="shared" si="82"/>
        <v>46168</v>
      </c>
      <c r="Z635" t="str">
        <f t="shared" si="83"/>
        <v>playing_sport ~ relative_age + I(relative_age^2) | 0 | 0 | school_id</v>
      </c>
      <c r="AA635" t="str">
        <f t="shared" si="84"/>
        <v>0.296</v>
      </c>
      <c r="AB635" t="str">
        <f t="shared" si="85"/>
        <v>0.043</v>
      </c>
      <c r="AC635" t="str">
        <f t="shared" si="86"/>
        <v>NA</v>
      </c>
      <c r="AD635" t="str">
        <f t="shared" si="87"/>
        <v>NA, NA</v>
      </c>
      <c r="AE635" t="str">
        <f t="shared" si="88"/>
        <v>0.296
(0.043)</v>
      </c>
      <c r="AF635" t="str">
        <f t="shared" si="89"/>
        <v>0.296
(0.043, NA)</v>
      </c>
    </row>
    <row r="636" spans="1:32">
      <c r="A636">
        <v>635</v>
      </c>
      <c r="B636">
        <v>2.14535821915692E-3</v>
      </c>
      <c r="C636">
        <v>2.1033503618790301E-3</v>
      </c>
      <c r="D636">
        <v>2.9809756538086298</v>
      </c>
      <c r="E636">
        <v>51.070403447645603</v>
      </c>
      <c r="F636" s="17">
        <v>6.9857688900936804E-23</v>
      </c>
      <c r="G636">
        <v>47508</v>
      </c>
      <c r="H636">
        <v>47508</v>
      </c>
      <c r="I636">
        <v>47511</v>
      </c>
      <c r="J636" t="s">
        <v>272</v>
      </c>
      <c r="K636">
        <v>0.44614553174551502</v>
      </c>
      <c r="L636">
        <v>4.1586421460760498E-2</v>
      </c>
      <c r="M636" s="17">
        <v>7.5081083842578197E-27</v>
      </c>
      <c r="N636" t="s">
        <v>599</v>
      </c>
      <c r="O636" t="b">
        <v>0</v>
      </c>
      <c r="P636" t="s">
        <v>382</v>
      </c>
      <c r="Q636" t="s">
        <v>382</v>
      </c>
      <c r="R636" t="s">
        <v>382</v>
      </c>
      <c r="X636" t="str">
        <f t="shared" si="81"/>
        <v>grade8_all_grade_t8_ra_basic_playing_sport</v>
      </c>
      <c r="Y636">
        <f t="shared" si="82"/>
        <v>47511</v>
      </c>
      <c r="Z636" t="str">
        <f t="shared" si="83"/>
        <v>playing_sport ~ relative_age + I(relative_age^2) | 0 | 0 | school_id</v>
      </c>
      <c r="AA636" t="str">
        <f t="shared" si="84"/>
        <v>0.446</v>
      </c>
      <c r="AB636" t="str">
        <f t="shared" si="85"/>
        <v>0.042</v>
      </c>
      <c r="AC636" t="str">
        <f t="shared" si="86"/>
        <v>NA</v>
      </c>
      <c r="AD636" t="str">
        <f t="shared" si="87"/>
        <v>NA, NA</v>
      </c>
      <c r="AE636" t="str">
        <f t="shared" si="88"/>
        <v>0.446
(0.042)</v>
      </c>
      <c r="AF636" t="str">
        <f t="shared" si="89"/>
        <v>0.446
(0.042, NA)</v>
      </c>
    </row>
    <row r="637" spans="1:32">
      <c r="A637">
        <v>636</v>
      </c>
      <c r="B637">
        <v>9.0069126872044901E-4</v>
      </c>
      <c r="C637">
        <v>8.5876867268441803E-4</v>
      </c>
      <c r="D637">
        <v>3.0150769813447602</v>
      </c>
      <c r="E637">
        <v>21.484625330592699</v>
      </c>
      <c r="F637" s="17">
        <v>4.7157313375414395E-10</v>
      </c>
      <c r="G637">
        <v>47664</v>
      </c>
      <c r="H637">
        <v>47664</v>
      </c>
      <c r="I637">
        <v>47667</v>
      </c>
      <c r="J637" t="s">
        <v>272</v>
      </c>
      <c r="K637">
        <v>0.27701518421101001</v>
      </c>
      <c r="L637">
        <v>4.7179381107726799E-2</v>
      </c>
      <c r="M637" s="17">
        <v>4.3178963366050502E-9</v>
      </c>
      <c r="N637" t="s">
        <v>600</v>
      </c>
      <c r="O637" t="b">
        <v>0</v>
      </c>
      <c r="P637" t="s">
        <v>382</v>
      </c>
      <c r="Q637" t="s">
        <v>382</v>
      </c>
      <c r="R637" t="s">
        <v>382</v>
      </c>
      <c r="X637" t="str">
        <f t="shared" si="81"/>
        <v>grade9_all_grade_t8_ra_basic_playing_sport</v>
      </c>
      <c r="Y637">
        <f t="shared" si="82"/>
        <v>47667</v>
      </c>
      <c r="Z637" t="str">
        <f t="shared" si="83"/>
        <v>playing_sport ~ relative_age + I(relative_age^2) | 0 | 0 | school_id</v>
      </c>
      <c r="AA637" t="str">
        <f t="shared" si="84"/>
        <v>0.277</v>
      </c>
      <c r="AB637" t="str">
        <f t="shared" si="85"/>
        <v>0.047</v>
      </c>
      <c r="AC637" t="str">
        <f t="shared" si="86"/>
        <v>NA</v>
      </c>
      <c r="AD637" t="str">
        <f t="shared" si="87"/>
        <v>NA, NA</v>
      </c>
      <c r="AE637" t="str">
        <f t="shared" si="88"/>
        <v>0.277
(0.047)</v>
      </c>
      <c r="AF637" t="str">
        <f t="shared" si="89"/>
        <v>0.277
(0.047, NA)</v>
      </c>
    </row>
    <row r="638" spans="1:32">
      <c r="A638">
        <v>637</v>
      </c>
      <c r="B638">
        <v>2.4937454091183398E-3</v>
      </c>
      <c r="C638">
        <v>2.4387120994391301E-3</v>
      </c>
      <c r="D638">
        <v>2.9597462107646</v>
      </c>
      <c r="E638">
        <v>45.313382452436898</v>
      </c>
      <c r="F638" s="17">
        <v>2.214145281007E-20</v>
      </c>
      <c r="G638">
        <v>36251</v>
      </c>
      <c r="H638">
        <v>36251</v>
      </c>
      <c r="I638">
        <v>36254</v>
      </c>
      <c r="J638" t="s">
        <v>272</v>
      </c>
      <c r="K638">
        <v>0.56920642399179999</v>
      </c>
      <c r="L638">
        <v>6.1212916737170199E-2</v>
      </c>
      <c r="M638" s="17">
        <v>1.4204503312870099E-20</v>
      </c>
      <c r="N638" t="s">
        <v>926</v>
      </c>
      <c r="O638" t="b">
        <v>0</v>
      </c>
      <c r="P638" t="s">
        <v>382</v>
      </c>
      <c r="Q638" t="s">
        <v>382</v>
      </c>
      <c r="R638" t="s">
        <v>382</v>
      </c>
      <c r="X638" t="str">
        <f t="shared" si="81"/>
        <v>grade4_not_apr_march_grade_t8_ra_basic_playing_sport</v>
      </c>
      <c r="Y638">
        <f t="shared" si="82"/>
        <v>36254</v>
      </c>
      <c r="Z638" t="str">
        <f t="shared" si="83"/>
        <v>playing_sport ~ relative_age + I(relative_age^2) | 0 | 0 | school_id</v>
      </c>
      <c r="AA638" t="str">
        <f t="shared" si="84"/>
        <v>0.569</v>
      </c>
      <c r="AB638" t="str">
        <f t="shared" si="85"/>
        <v>0.061</v>
      </c>
      <c r="AC638" t="str">
        <f t="shared" si="86"/>
        <v>NA</v>
      </c>
      <c r="AD638" t="str">
        <f t="shared" si="87"/>
        <v>NA, NA</v>
      </c>
      <c r="AE638" t="str">
        <f t="shared" si="88"/>
        <v>0.569
(0.061)</v>
      </c>
      <c r="AF638" t="str">
        <f t="shared" si="89"/>
        <v>0.569
(0.061, NA)</v>
      </c>
    </row>
    <row r="639" spans="1:32">
      <c r="A639">
        <v>638</v>
      </c>
      <c r="B639">
        <v>1.5995651009585801E-3</v>
      </c>
      <c r="C639">
        <v>1.54731744619385E-3</v>
      </c>
      <c r="D639">
        <v>2.9462350941794102</v>
      </c>
      <c r="E639">
        <v>30.615060296231199</v>
      </c>
      <c r="F639" s="17">
        <v>5.1842721848714501E-14</v>
      </c>
      <c r="G639">
        <v>38218</v>
      </c>
      <c r="H639">
        <v>38218</v>
      </c>
      <c r="I639">
        <v>38221</v>
      </c>
      <c r="J639" t="s">
        <v>272</v>
      </c>
      <c r="K639">
        <v>0.45309378042072701</v>
      </c>
      <c r="L639">
        <v>5.8924502524194899E-2</v>
      </c>
      <c r="M639" s="17">
        <v>1.4783229534284501E-14</v>
      </c>
      <c r="N639" t="s">
        <v>927</v>
      </c>
      <c r="O639" t="b">
        <v>0</v>
      </c>
      <c r="P639" t="s">
        <v>382</v>
      </c>
      <c r="Q639" t="s">
        <v>382</v>
      </c>
      <c r="R639" t="s">
        <v>382</v>
      </c>
      <c r="X639" t="str">
        <f t="shared" si="81"/>
        <v>grade5_not_apr_march_grade_t8_ra_basic_playing_sport</v>
      </c>
      <c r="Y639">
        <f t="shared" si="82"/>
        <v>38221</v>
      </c>
      <c r="Z639" t="str">
        <f t="shared" si="83"/>
        <v>playing_sport ~ relative_age + I(relative_age^2) | 0 | 0 | school_id</v>
      </c>
      <c r="AA639" t="str">
        <f t="shared" si="84"/>
        <v>0.453</v>
      </c>
      <c r="AB639" t="str">
        <f t="shared" si="85"/>
        <v>0.059</v>
      </c>
      <c r="AC639" t="str">
        <f t="shared" si="86"/>
        <v>NA</v>
      </c>
      <c r="AD639" t="str">
        <f t="shared" si="87"/>
        <v>NA, NA</v>
      </c>
      <c r="AE639" t="str">
        <f t="shared" si="88"/>
        <v>0.453
(0.059)</v>
      </c>
      <c r="AF639" t="str">
        <f t="shared" si="89"/>
        <v>0.453
(0.059, NA)</v>
      </c>
    </row>
    <row r="640" spans="1:32">
      <c r="A640">
        <v>639</v>
      </c>
      <c r="B640">
        <v>6.4066296879763105E-4</v>
      </c>
      <c r="C640">
        <v>5.9036935076928199E-4</v>
      </c>
      <c r="D640">
        <v>2.9509563707373601</v>
      </c>
      <c r="E640">
        <v>12.738454577620899</v>
      </c>
      <c r="F640" s="17">
        <v>2.9480306763805201E-6</v>
      </c>
      <c r="G640">
        <v>39741</v>
      </c>
      <c r="H640">
        <v>39741</v>
      </c>
      <c r="I640">
        <v>39744</v>
      </c>
      <c r="J640" t="s">
        <v>272</v>
      </c>
      <c r="K640">
        <v>0.28729494675811201</v>
      </c>
      <c r="L640">
        <v>5.5560884184071999E-2</v>
      </c>
      <c r="M640" s="17">
        <v>2.33077618018713E-7</v>
      </c>
      <c r="N640" t="s">
        <v>928</v>
      </c>
      <c r="O640" t="b">
        <v>0</v>
      </c>
      <c r="P640" t="s">
        <v>382</v>
      </c>
      <c r="Q640" t="s">
        <v>382</v>
      </c>
      <c r="R640" t="s">
        <v>382</v>
      </c>
      <c r="X640" t="str">
        <f t="shared" si="81"/>
        <v>grade6_not_apr_march_grade_t8_ra_basic_playing_sport</v>
      </c>
      <c r="Y640">
        <f t="shared" si="82"/>
        <v>39744</v>
      </c>
      <c r="Z640" t="str">
        <f t="shared" si="83"/>
        <v>playing_sport ~ relative_age + I(relative_age^2) | 0 | 0 | school_id</v>
      </c>
      <c r="AA640" t="str">
        <f t="shared" si="84"/>
        <v>0.287</v>
      </c>
      <c r="AB640" t="str">
        <f t="shared" si="85"/>
        <v>0.056</v>
      </c>
      <c r="AC640" t="str">
        <f t="shared" si="86"/>
        <v>NA</v>
      </c>
      <c r="AD640" t="str">
        <f t="shared" si="87"/>
        <v>NA, NA</v>
      </c>
      <c r="AE640" t="str">
        <f t="shared" si="88"/>
        <v>0.287
(0.056)</v>
      </c>
      <c r="AF640" t="str">
        <f t="shared" si="89"/>
        <v>0.287
(0.056, NA)</v>
      </c>
    </row>
    <row r="641" spans="1:32">
      <c r="A641">
        <v>640</v>
      </c>
      <c r="B641">
        <v>1.2552397072202099E-3</v>
      </c>
      <c r="C641">
        <v>1.2038110377922101E-3</v>
      </c>
      <c r="D641">
        <v>2.8530639485952598</v>
      </c>
      <c r="E641">
        <v>24.4073922421085</v>
      </c>
      <c r="F641" s="17">
        <v>2.55070236445995E-11</v>
      </c>
      <c r="G641">
        <v>38840</v>
      </c>
      <c r="H641">
        <v>38840</v>
      </c>
      <c r="I641">
        <v>38843</v>
      </c>
      <c r="J641" t="s">
        <v>272</v>
      </c>
      <c r="K641">
        <v>0.38522043153025398</v>
      </c>
      <c r="L641">
        <v>5.78567364963367E-2</v>
      </c>
      <c r="M641" s="17">
        <v>2.7724349644685601E-11</v>
      </c>
      <c r="N641" t="s">
        <v>929</v>
      </c>
      <c r="O641" t="b">
        <v>0</v>
      </c>
      <c r="P641" t="s">
        <v>382</v>
      </c>
      <c r="Q641" t="s">
        <v>382</v>
      </c>
      <c r="R641" t="s">
        <v>382</v>
      </c>
      <c r="X641" t="str">
        <f t="shared" si="81"/>
        <v>grade7_not_apr_march_grade_t8_ra_basic_playing_sport</v>
      </c>
      <c r="Y641">
        <f t="shared" si="82"/>
        <v>38843</v>
      </c>
      <c r="Z641" t="str">
        <f t="shared" si="83"/>
        <v>playing_sport ~ relative_age + I(relative_age^2) | 0 | 0 | school_id</v>
      </c>
      <c r="AA641" t="str">
        <f t="shared" si="84"/>
        <v>0.385</v>
      </c>
      <c r="AB641" t="str">
        <f t="shared" si="85"/>
        <v>0.058</v>
      </c>
      <c r="AC641" t="str">
        <f t="shared" si="86"/>
        <v>NA</v>
      </c>
      <c r="AD641" t="str">
        <f t="shared" si="87"/>
        <v>NA, NA</v>
      </c>
      <c r="AE641" t="str">
        <f t="shared" si="88"/>
        <v>0.385
(0.058)</v>
      </c>
      <c r="AF641" t="str">
        <f t="shared" si="89"/>
        <v>0.385
(0.058, NA)</v>
      </c>
    </row>
    <row r="642" spans="1:32">
      <c r="A642">
        <v>641</v>
      </c>
      <c r="B642">
        <v>1.374348272655E-3</v>
      </c>
      <c r="C642">
        <v>1.3241837249218201E-3</v>
      </c>
      <c r="D642">
        <v>2.9827845701062401</v>
      </c>
      <c r="E642">
        <v>27.3968038137407</v>
      </c>
      <c r="F642" s="17">
        <v>1.2879506449161699E-12</v>
      </c>
      <c r="G642">
        <v>39814</v>
      </c>
      <c r="H642">
        <v>39814</v>
      </c>
      <c r="I642">
        <v>39817</v>
      </c>
      <c r="J642" t="s">
        <v>272</v>
      </c>
      <c r="K642">
        <v>0.42537271717380698</v>
      </c>
      <c r="L642">
        <v>5.8954333728397E-2</v>
      </c>
      <c r="M642" s="17">
        <v>5.38184682624299E-13</v>
      </c>
      <c r="N642" t="s">
        <v>930</v>
      </c>
      <c r="O642" t="b">
        <v>0</v>
      </c>
      <c r="P642" t="s">
        <v>382</v>
      </c>
      <c r="Q642" t="s">
        <v>382</v>
      </c>
      <c r="R642" t="s">
        <v>382</v>
      </c>
      <c r="X642" t="str">
        <f t="shared" si="81"/>
        <v>grade8_not_apr_march_grade_t8_ra_basic_playing_sport</v>
      </c>
      <c r="Y642">
        <f t="shared" si="82"/>
        <v>39817</v>
      </c>
      <c r="Z642" t="str">
        <f t="shared" si="83"/>
        <v>playing_sport ~ relative_age + I(relative_age^2) | 0 | 0 | school_id</v>
      </c>
      <c r="AA642" t="str">
        <f t="shared" si="84"/>
        <v>0.425</v>
      </c>
      <c r="AB642" t="str">
        <f t="shared" si="85"/>
        <v>0.059</v>
      </c>
      <c r="AC642" t="str">
        <f t="shared" si="86"/>
        <v>NA</v>
      </c>
      <c r="AD642" t="str">
        <f t="shared" si="87"/>
        <v>NA, NA</v>
      </c>
      <c r="AE642" t="str">
        <f t="shared" si="88"/>
        <v>0.425
(0.059)</v>
      </c>
      <c r="AF642" t="str">
        <f t="shared" si="89"/>
        <v>0.425
(0.059, NA)</v>
      </c>
    </row>
    <row r="643" spans="1:32">
      <c r="A643">
        <v>642</v>
      </c>
      <c r="B643">
        <v>8.1648739715451703E-4</v>
      </c>
      <c r="C643">
        <v>7.6676193121438796E-4</v>
      </c>
      <c r="D643">
        <v>3.0113208728398702</v>
      </c>
      <c r="E643">
        <v>16.419904403430699</v>
      </c>
      <c r="F643" s="17">
        <v>7.4445445439271394E-8</v>
      </c>
      <c r="G643">
        <v>40188</v>
      </c>
      <c r="H643">
        <v>40188</v>
      </c>
      <c r="I643">
        <v>40191</v>
      </c>
      <c r="J643" t="s">
        <v>272</v>
      </c>
      <c r="K643">
        <v>0.33365031065276601</v>
      </c>
      <c r="L643">
        <v>5.6854069112717801E-2</v>
      </c>
      <c r="M643" s="17">
        <v>4.3965251540317102E-9</v>
      </c>
      <c r="N643" t="s">
        <v>931</v>
      </c>
      <c r="O643" t="b">
        <v>0</v>
      </c>
      <c r="P643" t="s">
        <v>382</v>
      </c>
      <c r="Q643" t="s">
        <v>382</v>
      </c>
      <c r="R643" t="s">
        <v>382</v>
      </c>
      <c r="X643" t="str">
        <f t="shared" ref="X643:X706" si="90">N643</f>
        <v>grade9_not_apr_march_grade_t8_ra_basic_playing_sport</v>
      </c>
      <c r="Y643">
        <f t="shared" ref="Y643:Y706" si="91">I643</f>
        <v>40191</v>
      </c>
      <c r="Z643" t="str">
        <f t="shared" ref="Z643:Z706" si="92">J643</f>
        <v>playing_sport ~ relative_age + I(relative_age^2) | 0 | 0 | school_id</v>
      </c>
      <c r="AA643" t="str">
        <f t="shared" ref="AA643:AA706" si="93">TEXT(K643, "0.000")</f>
        <v>0.334</v>
      </c>
      <c r="AB643" t="str">
        <f t="shared" ref="AB643:AB706" si="94">TEXT(L643, "0.000")</f>
        <v>0.057</v>
      </c>
      <c r="AC643" t="str">
        <f t="shared" ref="AC643:AC706" si="95">+TEXT(Q643,"0.000")</f>
        <v>NA</v>
      </c>
      <c r="AD643" t="str">
        <f t="shared" ref="AD643:AD706" si="96">CONCATENATE(TEXT(Q643,"0.000"),", ",R643,)</f>
        <v>NA, NA</v>
      </c>
      <c r="AE643" t="str">
        <f t="shared" ref="AE643:AE706" si="97">CONCATENATE(AA643,"
(",AB643,")")</f>
        <v>0.334
(0.057)</v>
      </c>
      <c r="AF643" t="str">
        <f t="shared" ref="AF643:AF706" si="98">CONCATENATE(AA643,"
(",AB643,", ",TEXT(Q643,"0.000"),")")</f>
        <v>0.334
(0.057, NA)</v>
      </c>
    </row>
    <row r="644" spans="1:32">
      <c r="A644">
        <v>643</v>
      </c>
      <c r="B644">
        <v>1.2284268113255999E-2</v>
      </c>
      <c r="C644">
        <v>1.2273241238880401E-2</v>
      </c>
      <c r="D644">
        <v>1.21755811530627</v>
      </c>
      <c r="E644">
        <v>1114.02993221627</v>
      </c>
      <c r="F644">
        <v>0</v>
      </c>
      <c r="G644">
        <v>179147</v>
      </c>
      <c r="H644">
        <v>179147</v>
      </c>
      <c r="I644">
        <v>179150</v>
      </c>
      <c r="J644" t="s">
        <v>1131</v>
      </c>
      <c r="K644">
        <v>0.43288364908726101</v>
      </c>
      <c r="L644">
        <v>9.5857003388530801E-3</v>
      </c>
      <c r="M644">
        <v>0</v>
      </c>
      <c r="N644" t="s">
        <v>1015</v>
      </c>
      <c r="O644" t="b">
        <v>0</v>
      </c>
      <c r="P644" t="s">
        <v>382</v>
      </c>
      <c r="Q644" t="s">
        <v>382</v>
      </c>
      <c r="R644" t="s">
        <v>382</v>
      </c>
      <c r="X644" t="str">
        <f t="shared" si="90"/>
        <v>grade4_all_grade_t8_ra_basic_kokugo_level_std</v>
      </c>
      <c r="Y644">
        <f t="shared" si="91"/>
        <v>179150</v>
      </c>
      <c r="Z644" t="str">
        <f t="shared" si="92"/>
        <v>kokugo_level_std ~ relative_age + I(relative_age^2) | 0 | 0 |      school_id</v>
      </c>
      <c r="AA644" t="str">
        <f t="shared" si="93"/>
        <v>0.433</v>
      </c>
      <c r="AB644" t="str">
        <f t="shared" si="94"/>
        <v>0.010</v>
      </c>
      <c r="AC644" t="str">
        <f t="shared" si="95"/>
        <v>NA</v>
      </c>
      <c r="AD644" t="str">
        <f t="shared" si="96"/>
        <v>NA, NA</v>
      </c>
      <c r="AE644" t="str">
        <f t="shared" si="97"/>
        <v>0.433
(0.010)</v>
      </c>
      <c r="AF644" t="str">
        <f t="shared" si="98"/>
        <v>0.433
(0.010, NA)</v>
      </c>
    </row>
    <row r="645" spans="1:32">
      <c r="A645">
        <v>644</v>
      </c>
      <c r="B645">
        <v>9.8765393471230197E-3</v>
      </c>
      <c r="C645">
        <v>9.8656333422912895E-3</v>
      </c>
      <c r="D645">
        <v>1.0918073714305001</v>
      </c>
      <c r="E645">
        <v>905.60562731844402</v>
      </c>
      <c r="F645">
        <v>0</v>
      </c>
      <c r="G645">
        <v>181574</v>
      </c>
      <c r="H645">
        <v>181574</v>
      </c>
      <c r="I645">
        <v>181577</v>
      </c>
      <c r="J645" t="s">
        <v>1131</v>
      </c>
      <c r="K645">
        <v>0.34778508682501502</v>
      </c>
      <c r="L645">
        <v>8.5973130552045203E-3</v>
      </c>
      <c r="M645">
        <v>0</v>
      </c>
      <c r="N645" t="s">
        <v>1016</v>
      </c>
      <c r="O645" t="b">
        <v>0</v>
      </c>
      <c r="P645" t="s">
        <v>382</v>
      </c>
      <c r="Q645" t="s">
        <v>382</v>
      </c>
      <c r="R645" t="s">
        <v>382</v>
      </c>
      <c r="X645" t="str">
        <f t="shared" si="90"/>
        <v>grade5_all_grade_t8_ra_basic_kokugo_level_std</v>
      </c>
      <c r="Y645">
        <f t="shared" si="91"/>
        <v>181577</v>
      </c>
      <c r="Z645" t="str">
        <f t="shared" si="92"/>
        <v>kokugo_level_std ~ relative_age + I(relative_age^2) | 0 | 0 |      school_id</v>
      </c>
      <c r="AA645" t="str">
        <f t="shared" si="93"/>
        <v>0.348</v>
      </c>
      <c r="AB645" t="str">
        <f t="shared" si="94"/>
        <v>0.009</v>
      </c>
      <c r="AC645" t="str">
        <f t="shared" si="95"/>
        <v>NA</v>
      </c>
      <c r="AD645" t="str">
        <f t="shared" si="96"/>
        <v>NA, NA</v>
      </c>
      <c r="AE645" t="str">
        <f t="shared" si="97"/>
        <v>0.348
(0.009)</v>
      </c>
      <c r="AF645" t="str">
        <f t="shared" si="98"/>
        <v>0.348
(0.009, NA)</v>
      </c>
    </row>
    <row r="646" spans="1:32">
      <c r="A646">
        <v>645</v>
      </c>
      <c r="B646">
        <v>7.2321056493849199E-3</v>
      </c>
      <c r="C646">
        <v>7.22122421249838E-3</v>
      </c>
      <c r="D646">
        <v>0.95360459707435596</v>
      </c>
      <c r="E646">
        <v>664.62781751542502</v>
      </c>
      <c r="F646" s="17">
        <v>2.5239706492104201E-288</v>
      </c>
      <c r="G646">
        <v>182470</v>
      </c>
      <c r="H646">
        <v>182470</v>
      </c>
      <c r="I646">
        <v>182473</v>
      </c>
      <c r="J646" t="s">
        <v>1131</v>
      </c>
      <c r="K646">
        <v>0.259766480859696</v>
      </c>
      <c r="L646">
        <v>7.5731968177757897E-3</v>
      </c>
      <c r="M646" s="17">
        <v>7.6426279603182496E-258</v>
      </c>
      <c r="N646" t="s">
        <v>1017</v>
      </c>
      <c r="O646" t="b">
        <v>0</v>
      </c>
      <c r="P646" t="s">
        <v>382</v>
      </c>
      <c r="Q646" t="s">
        <v>382</v>
      </c>
      <c r="R646" t="s">
        <v>382</v>
      </c>
      <c r="X646" t="str">
        <f t="shared" si="90"/>
        <v>grade6_all_grade_t8_ra_basic_kokugo_level_std</v>
      </c>
      <c r="Y646">
        <f t="shared" si="91"/>
        <v>182473</v>
      </c>
      <c r="Z646" t="str">
        <f t="shared" si="92"/>
        <v>kokugo_level_std ~ relative_age + I(relative_age^2) | 0 | 0 |      school_id</v>
      </c>
      <c r="AA646" t="str">
        <f t="shared" si="93"/>
        <v>0.260</v>
      </c>
      <c r="AB646" t="str">
        <f t="shared" si="94"/>
        <v>0.008</v>
      </c>
      <c r="AC646" t="str">
        <f t="shared" si="95"/>
        <v>NA</v>
      </c>
      <c r="AD646" t="str">
        <f t="shared" si="96"/>
        <v>NA, NA</v>
      </c>
      <c r="AE646" t="str">
        <f t="shared" si="97"/>
        <v>0.260
(0.008)</v>
      </c>
      <c r="AF646" t="str">
        <f t="shared" si="98"/>
        <v>0.260
(0.008, NA)</v>
      </c>
    </row>
    <row r="647" spans="1:32">
      <c r="A647">
        <v>646</v>
      </c>
      <c r="B647">
        <v>5.8369677209867002E-3</v>
      </c>
      <c r="C647">
        <v>5.8258124533179202E-3</v>
      </c>
      <c r="D647">
        <v>0.89270041707543801</v>
      </c>
      <c r="E647">
        <v>523.24766148838501</v>
      </c>
      <c r="F647" s="17">
        <v>2.6358991827740101E-227</v>
      </c>
      <c r="G647">
        <v>178241</v>
      </c>
      <c r="H647">
        <v>178241</v>
      </c>
      <c r="I647">
        <v>178244</v>
      </c>
      <c r="J647" t="s">
        <v>1131</v>
      </c>
      <c r="K647">
        <v>0.217835910562625</v>
      </c>
      <c r="L647">
        <v>6.9567706894151302E-3</v>
      </c>
      <c r="M647" s="17">
        <v>3.12521114364113E-215</v>
      </c>
      <c r="N647" t="s">
        <v>1018</v>
      </c>
      <c r="O647" t="b">
        <v>0</v>
      </c>
      <c r="P647" t="s">
        <v>382</v>
      </c>
      <c r="Q647" t="s">
        <v>382</v>
      </c>
      <c r="R647" t="s">
        <v>382</v>
      </c>
      <c r="X647" t="str">
        <f t="shared" si="90"/>
        <v>grade7_all_grade_t8_ra_basic_kokugo_level_std</v>
      </c>
      <c r="Y647">
        <f t="shared" si="91"/>
        <v>178244</v>
      </c>
      <c r="Z647" t="str">
        <f t="shared" si="92"/>
        <v>kokugo_level_std ~ relative_age + I(relative_age^2) | 0 | 0 |      school_id</v>
      </c>
      <c r="AA647" t="str">
        <f t="shared" si="93"/>
        <v>0.218</v>
      </c>
      <c r="AB647" t="str">
        <f t="shared" si="94"/>
        <v>0.007</v>
      </c>
      <c r="AC647" t="str">
        <f t="shared" si="95"/>
        <v>NA</v>
      </c>
      <c r="AD647" t="str">
        <f t="shared" si="96"/>
        <v>NA, NA</v>
      </c>
      <c r="AE647" t="str">
        <f t="shared" si="97"/>
        <v>0.218
(0.007)</v>
      </c>
      <c r="AF647" t="str">
        <f t="shared" si="98"/>
        <v>0.218
(0.007, NA)</v>
      </c>
    </row>
    <row r="648" spans="1:32">
      <c r="A648">
        <v>647</v>
      </c>
      <c r="B648">
        <v>4.1656022521796296E-3</v>
      </c>
      <c r="C648">
        <v>4.1546255441111696E-3</v>
      </c>
      <c r="D648">
        <v>0.81621762593312097</v>
      </c>
      <c r="E648">
        <v>379.49467419287498</v>
      </c>
      <c r="F648" s="17">
        <v>3.39864863201435E-165</v>
      </c>
      <c r="G648">
        <v>181445</v>
      </c>
      <c r="H648">
        <v>181445</v>
      </c>
      <c r="I648">
        <v>181448</v>
      </c>
      <c r="J648" t="s">
        <v>1131</v>
      </c>
      <c r="K648">
        <v>0.16670063324508499</v>
      </c>
      <c r="L648">
        <v>6.1376198371451097E-3</v>
      </c>
      <c r="M648" s="17">
        <v>1.9047338906569001E-162</v>
      </c>
      <c r="N648" t="s">
        <v>1019</v>
      </c>
      <c r="O648" t="b">
        <v>0</v>
      </c>
      <c r="P648" t="s">
        <v>382</v>
      </c>
      <c r="Q648" t="s">
        <v>382</v>
      </c>
      <c r="R648" t="s">
        <v>382</v>
      </c>
      <c r="X648" t="str">
        <f t="shared" si="90"/>
        <v>grade8_all_grade_t8_ra_basic_kokugo_level_std</v>
      </c>
      <c r="Y648">
        <f t="shared" si="91"/>
        <v>181448</v>
      </c>
      <c r="Z648" t="str">
        <f t="shared" si="92"/>
        <v>kokugo_level_std ~ relative_age + I(relative_age^2) | 0 | 0 |      school_id</v>
      </c>
      <c r="AA648" t="str">
        <f t="shared" si="93"/>
        <v>0.167</v>
      </c>
      <c r="AB648" t="str">
        <f t="shared" si="94"/>
        <v>0.006</v>
      </c>
      <c r="AC648" t="str">
        <f t="shared" si="95"/>
        <v>NA</v>
      </c>
      <c r="AD648" t="str">
        <f t="shared" si="96"/>
        <v>NA, NA</v>
      </c>
      <c r="AE648" t="str">
        <f t="shared" si="97"/>
        <v>0.167
(0.006)</v>
      </c>
      <c r="AF648" t="str">
        <f t="shared" si="98"/>
        <v>0.167
(0.006, NA)</v>
      </c>
    </row>
    <row r="649" spans="1:32">
      <c r="A649">
        <v>648</v>
      </c>
      <c r="B649">
        <v>3.0750543728951E-3</v>
      </c>
      <c r="C649">
        <v>3.0605624996303802E-3</v>
      </c>
      <c r="D649">
        <v>0.89899725173967804</v>
      </c>
      <c r="E649">
        <v>212.19164125453199</v>
      </c>
      <c r="F649" s="17">
        <v>9.7313996890876708E-93</v>
      </c>
      <c r="G649">
        <v>137584</v>
      </c>
      <c r="H649">
        <v>137584</v>
      </c>
      <c r="I649">
        <v>137587</v>
      </c>
      <c r="J649" t="s">
        <v>1131</v>
      </c>
      <c r="K649">
        <v>0.15655653753871601</v>
      </c>
      <c r="L649">
        <v>7.0939802889171399E-3</v>
      </c>
      <c r="M649" s="17">
        <v>6.2864850715017196E-108</v>
      </c>
      <c r="N649" t="s">
        <v>1020</v>
      </c>
      <c r="O649" t="b">
        <v>0</v>
      </c>
      <c r="P649" t="s">
        <v>382</v>
      </c>
      <c r="Q649" t="s">
        <v>382</v>
      </c>
      <c r="R649" t="s">
        <v>382</v>
      </c>
      <c r="X649" t="str">
        <f t="shared" si="90"/>
        <v>grade9_all_grade_t8_ra_basic_kokugo_level_std</v>
      </c>
      <c r="Y649">
        <f t="shared" si="91"/>
        <v>137587</v>
      </c>
      <c r="Z649" t="str">
        <f t="shared" si="92"/>
        <v>kokugo_level_std ~ relative_age + I(relative_age^2) | 0 | 0 |      school_id</v>
      </c>
      <c r="AA649" t="str">
        <f t="shared" si="93"/>
        <v>0.157</v>
      </c>
      <c r="AB649" t="str">
        <f t="shared" si="94"/>
        <v>0.007</v>
      </c>
      <c r="AC649" t="str">
        <f t="shared" si="95"/>
        <v>NA</v>
      </c>
      <c r="AD649" t="str">
        <f t="shared" si="96"/>
        <v>NA, NA</v>
      </c>
      <c r="AE649" t="str">
        <f t="shared" si="97"/>
        <v>0.157
(0.007)</v>
      </c>
      <c r="AF649" t="str">
        <f t="shared" si="98"/>
        <v>0.157
(0.007, NA)</v>
      </c>
    </row>
    <row r="650" spans="1:32">
      <c r="A650">
        <v>649</v>
      </c>
      <c r="B650">
        <v>9.2960668757305891E-3</v>
      </c>
      <c r="C650">
        <v>9.2828468257819506E-3</v>
      </c>
      <c r="D650">
        <v>1.21717247473041</v>
      </c>
      <c r="E650">
        <v>703.17940642154304</v>
      </c>
      <c r="F650" s="17">
        <v>1.08875880911587E-304</v>
      </c>
      <c r="G650">
        <v>149879</v>
      </c>
      <c r="H650">
        <v>149879</v>
      </c>
      <c r="I650">
        <v>149882</v>
      </c>
      <c r="J650" t="s">
        <v>1131</v>
      </c>
      <c r="K650">
        <v>0.45299491056346602</v>
      </c>
      <c r="L650">
        <v>1.22910316413461E-2</v>
      </c>
      <c r="M650" s="17">
        <v>2.36769646966812E-297</v>
      </c>
      <c r="N650" t="s">
        <v>1021</v>
      </c>
      <c r="O650" t="b">
        <v>0</v>
      </c>
      <c r="P650" t="s">
        <v>382</v>
      </c>
      <c r="Q650" t="s">
        <v>382</v>
      </c>
      <c r="R650" t="s">
        <v>382</v>
      </c>
      <c r="X650" t="str">
        <f t="shared" si="90"/>
        <v>grade4_not_apr_march_grade_t8_ra_basic_kokugo_level_std</v>
      </c>
      <c r="Y650">
        <f t="shared" si="91"/>
        <v>149882</v>
      </c>
      <c r="Z650" t="str">
        <f t="shared" si="92"/>
        <v>kokugo_level_std ~ relative_age + I(relative_age^2) | 0 | 0 |      school_id</v>
      </c>
      <c r="AA650" t="str">
        <f t="shared" si="93"/>
        <v>0.453</v>
      </c>
      <c r="AB650" t="str">
        <f t="shared" si="94"/>
        <v>0.012</v>
      </c>
      <c r="AC650" t="str">
        <f t="shared" si="95"/>
        <v>NA</v>
      </c>
      <c r="AD650" t="str">
        <f t="shared" si="96"/>
        <v>NA, NA</v>
      </c>
      <c r="AE650" t="str">
        <f t="shared" si="97"/>
        <v>0.453
(0.012)</v>
      </c>
      <c r="AF650" t="str">
        <f t="shared" si="98"/>
        <v>0.453
(0.012, NA)</v>
      </c>
    </row>
    <row r="651" spans="1:32">
      <c r="A651">
        <v>650</v>
      </c>
      <c r="B651">
        <v>7.1965964121470296E-3</v>
      </c>
      <c r="C651">
        <v>7.1835275348239901E-3</v>
      </c>
      <c r="D651">
        <v>1.0918244580387699</v>
      </c>
      <c r="E651">
        <v>550.66676611488504</v>
      </c>
      <c r="F651" s="17">
        <v>5.1412939496217802E-239</v>
      </c>
      <c r="G651">
        <v>151934</v>
      </c>
      <c r="H651">
        <v>151934</v>
      </c>
      <c r="I651">
        <v>151937</v>
      </c>
      <c r="J651" t="s">
        <v>1131</v>
      </c>
      <c r="K651">
        <v>0.35767925308537302</v>
      </c>
      <c r="L651">
        <v>1.11857011579777E-2</v>
      </c>
      <c r="M651" s="17">
        <v>2.3162097706110802E-224</v>
      </c>
      <c r="N651" t="s">
        <v>1022</v>
      </c>
      <c r="O651" t="b">
        <v>0</v>
      </c>
      <c r="P651" t="s">
        <v>382</v>
      </c>
      <c r="Q651" t="s">
        <v>382</v>
      </c>
      <c r="R651" t="s">
        <v>382</v>
      </c>
      <c r="X651" t="str">
        <f t="shared" si="90"/>
        <v>grade5_not_apr_march_grade_t8_ra_basic_kokugo_level_std</v>
      </c>
      <c r="Y651">
        <f t="shared" si="91"/>
        <v>151937</v>
      </c>
      <c r="Z651" t="str">
        <f t="shared" si="92"/>
        <v>kokugo_level_std ~ relative_age + I(relative_age^2) | 0 | 0 |      school_id</v>
      </c>
      <c r="AA651" t="str">
        <f t="shared" si="93"/>
        <v>0.358</v>
      </c>
      <c r="AB651" t="str">
        <f t="shared" si="94"/>
        <v>0.011</v>
      </c>
      <c r="AC651" t="str">
        <f t="shared" si="95"/>
        <v>NA</v>
      </c>
      <c r="AD651" t="str">
        <f t="shared" si="96"/>
        <v>NA, NA</v>
      </c>
      <c r="AE651" t="str">
        <f t="shared" si="97"/>
        <v>0.358
(0.011)</v>
      </c>
      <c r="AF651" t="str">
        <f t="shared" si="98"/>
        <v>0.358
(0.011, NA)</v>
      </c>
    </row>
    <row r="652" spans="1:32">
      <c r="A652">
        <v>651</v>
      </c>
      <c r="B652">
        <v>5.2674101672539201E-3</v>
      </c>
      <c r="C652">
        <v>5.2543901071775397E-3</v>
      </c>
      <c r="D652">
        <v>0.95415295617337204</v>
      </c>
      <c r="E652">
        <v>404.561126167449</v>
      </c>
      <c r="F652" s="17">
        <v>5.8195365971115199E-176</v>
      </c>
      <c r="G652">
        <v>152800</v>
      </c>
      <c r="H652">
        <v>152800</v>
      </c>
      <c r="I652">
        <v>152803</v>
      </c>
      <c r="J652" t="s">
        <v>1131</v>
      </c>
      <c r="K652">
        <v>0.26608735040160703</v>
      </c>
      <c r="L652">
        <v>9.7915910733397202E-3</v>
      </c>
      <c r="M652" s="17">
        <v>1.2797130713117501E-162</v>
      </c>
      <c r="N652" t="s">
        <v>1023</v>
      </c>
      <c r="O652" t="b">
        <v>0</v>
      </c>
      <c r="P652" t="s">
        <v>382</v>
      </c>
      <c r="Q652" t="s">
        <v>382</v>
      </c>
      <c r="R652" t="s">
        <v>382</v>
      </c>
      <c r="X652" t="str">
        <f t="shared" si="90"/>
        <v>grade6_not_apr_march_grade_t8_ra_basic_kokugo_level_std</v>
      </c>
      <c r="Y652">
        <f t="shared" si="91"/>
        <v>152803</v>
      </c>
      <c r="Z652" t="str">
        <f t="shared" si="92"/>
        <v>kokugo_level_std ~ relative_age + I(relative_age^2) | 0 | 0 |      school_id</v>
      </c>
      <c r="AA652" t="str">
        <f t="shared" si="93"/>
        <v>0.266</v>
      </c>
      <c r="AB652" t="str">
        <f t="shared" si="94"/>
        <v>0.010</v>
      </c>
      <c r="AC652" t="str">
        <f t="shared" si="95"/>
        <v>NA</v>
      </c>
      <c r="AD652" t="str">
        <f t="shared" si="96"/>
        <v>NA, NA</v>
      </c>
      <c r="AE652" t="str">
        <f t="shared" si="97"/>
        <v>0.266
(0.010)</v>
      </c>
      <c r="AF652" t="str">
        <f t="shared" si="98"/>
        <v>0.266
(0.010, NA)</v>
      </c>
    </row>
    <row r="653" spans="1:32">
      <c r="A653">
        <v>652</v>
      </c>
      <c r="B653">
        <v>4.3350091599847398E-3</v>
      </c>
      <c r="C653">
        <v>4.3216865535642404E-3</v>
      </c>
      <c r="D653">
        <v>0.893018444068296</v>
      </c>
      <c r="E653">
        <v>325.38746722241302</v>
      </c>
      <c r="F653" s="17">
        <v>9.8346921807727096E-142</v>
      </c>
      <c r="G653">
        <v>149470</v>
      </c>
      <c r="H653">
        <v>149470</v>
      </c>
      <c r="I653">
        <v>149473</v>
      </c>
      <c r="J653" t="s">
        <v>1131</v>
      </c>
      <c r="K653">
        <v>0.22692300670690899</v>
      </c>
      <c r="L653">
        <v>8.7900883925624701E-3</v>
      </c>
      <c r="M653" s="17">
        <v>5.89693856518085E-147</v>
      </c>
      <c r="N653" t="s">
        <v>1024</v>
      </c>
      <c r="O653" t="b">
        <v>0</v>
      </c>
      <c r="P653" t="s">
        <v>382</v>
      </c>
      <c r="Q653" t="s">
        <v>382</v>
      </c>
      <c r="R653" t="s">
        <v>382</v>
      </c>
      <c r="X653" t="str">
        <f t="shared" si="90"/>
        <v>grade7_not_apr_march_grade_t8_ra_basic_kokugo_level_std</v>
      </c>
      <c r="Y653">
        <f t="shared" si="91"/>
        <v>149473</v>
      </c>
      <c r="Z653" t="str">
        <f t="shared" si="92"/>
        <v>kokugo_level_std ~ relative_age + I(relative_age^2) | 0 | 0 |      school_id</v>
      </c>
      <c r="AA653" t="str">
        <f t="shared" si="93"/>
        <v>0.227</v>
      </c>
      <c r="AB653" t="str">
        <f t="shared" si="94"/>
        <v>0.009</v>
      </c>
      <c r="AC653" t="str">
        <f t="shared" si="95"/>
        <v>NA</v>
      </c>
      <c r="AD653" t="str">
        <f t="shared" si="96"/>
        <v>NA, NA</v>
      </c>
      <c r="AE653" t="str">
        <f t="shared" si="97"/>
        <v>0.227
(0.009)</v>
      </c>
      <c r="AF653" t="str">
        <f t="shared" si="98"/>
        <v>0.227
(0.009, NA)</v>
      </c>
    </row>
    <row r="654" spans="1:32">
      <c r="A654">
        <v>653</v>
      </c>
      <c r="B654">
        <v>3.1030443410532899E-3</v>
      </c>
      <c r="C654">
        <v>3.0899492445946E-3</v>
      </c>
      <c r="D654">
        <v>0.81603474351902905</v>
      </c>
      <c r="E654">
        <v>236.962312636805</v>
      </c>
      <c r="F654" s="17">
        <v>1.7717807154435099E-103</v>
      </c>
      <c r="G654">
        <v>152255</v>
      </c>
      <c r="H654">
        <v>152255</v>
      </c>
      <c r="I654">
        <v>152258</v>
      </c>
      <c r="J654" t="s">
        <v>1131</v>
      </c>
      <c r="K654">
        <v>0.175256336065782</v>
      </c>
      <c r="L654">
        <v>7.9664599485142693E-3</v>
      </c>
      <c r="M654" s="17">
        <v>2.9262386113534702E-107</v>
      </c>
      <c r="N654" t="s">
        <v>1025</v>
      </c>
      <c r="O654" t="b">
        <v>0</v>
      </c>
      <c r="P654" t="s">
        <v>382</v>
      </c>
      <c r="Q654" t="s">
        <v>382</v>
      </c>
      <c r="R654" t="s">
        <v>382</v>
      </c>
      <c r="X654" t="str">
        <f t="shared" si="90"/>
        <v>grade8_not_apr_march_grade_t8_ra_basic_kokugo_level_std</v>
      </c>
      <c r="Y654">
        <f t="shared" si="91"/>
        <v>152258</v>
      </c>
      <c r="Z654" t="str">
        <f t="shared" si="92"/>
        <v>kokugo_level_std ~ relative_age + I(relative_age^2) | 0 | 0 |      school_id</v>
      </c>
      <c r="AA654" t="str">
        <f t="shared" si="93"/>
        <v>0.175</v>
      </c>
      <c r="AB654" t="str">
        <f t="shared" si="94"/>
        <v>0.008</v>
      </c>
      <c r="AC654" t="str">
        <f t="shared" si="95"/>
        <v>NA</v>
      </c>
      <c r="AD654" t="str">
        <f t="shared" si="96"/>
        <v>NA, NA</v>
      </c>
      <c r="AE654" t="str">
        <f t="shared" si="97"/>
        <v>0.175
(0.008)</v>
      </c>
      <c r="AF654" t="str">
        <f t="shared" si="98"/>
        <v>0.175
(0.008, NA)</v>
      </c>
    </row>
    <row r="655" spans="1:32">
      <c r="A655">
        <v>654</v>
      </c>
      <c r="B655">
        <v>2.0727979768036899E-3</v>
      </c>
      <c r="C655">
        <v>2.0555209933630402E-3</v>
      </c>
      <c r="D655">
        <v>0.89919646789171004</v>
      </c>
      <c r="E655">
        <v>119.974530503265</v>
      </c>
      <c r="F655" s="17">
        <v>8.9076183788745107E-53</v>
      </c>
      <c r="G655">
        <v>115521</v>
      </c>
      <c r="H655">
        <v>115521</v>
      </c>
      <c r="I655">
        <v>115524</v>
      </c>
      <c r="J655" t="s">
        <v>1131</v>
      </c>
      <c r="K655">
        <v>0.15692314743105101</v>
      </c>
      <c r="L655">
        <v>9.5169468214206503E-3</v>
      </c>
      <c r="M655" s="17">
        <v>4.41545529584743E-61</v>
      </c>
      <c r="N655" t="s">
        <v>1026</v>
      </c>
      <c r="O655" t="b">
        <v>0</v>
      </c>
      <c r="P655" t="s">
        <v>382</v>
      </c>
      <c r="Q655" t="s">
        <v>382</v>
      </c>
      <c r="R655" t="s">
        <v>382</v>
      </c>
      <c r="X655" t="str">
        <f t="shared" si="90"/>
        <v>grade9_not_apr_march_grade_t8_ra_basic_kokugo_level_std</v>
      </c>
      <c r="Y655">
        <f t="shared" si="91"/>
        <v>115524</v>
      </c>
      <c r="Z655" t="str">
        <f t="shared" si="92"/>
        <v>kokugo_level_std ~ relative_age + I(relative_age^2) | 0 | 0 |      school_id</v>
      </c>
      <c r="AA655" t="str">
        <f t="shared" si="93"/>
        <v>0.157</v>
      </c>
      <c r="AB655" t="str">
        <f t="shared" si="94"/>
        <v>0.010</v>
      </c>
      <c r="AC655" t="str">
        <f t="shared" si="95"/>
        <v>NA</v>
      </c>
      <c r="AD655" t="str">
        <f t="shared" si="96"/>
        <v>NA, NA</v>
      </c>
      <c r="AE655" t="str">
        <f t="shared" si="97"/>
        <v>0.157
(0.010)</v>
      </c>
      <c r="AF655" t="str">
        <f t="shared" si="98"/>
        <v>0.157
(0.010, NA)</v>
      </c>
    </row>
    <row r="656" spans="1:32">
      <c r="A656">
        <v>655</v>
      </c>
      <c r="B656">
        <v>0.12638487130432099</v>
      </c>
      <c r="C656">
        <v>0.12164911893048901</v>
      </c>
      <c r="D656">
        <v>1.1104059077527499</v>
      </c>
      <c r="E656">
        <v>26.6873901605756</v>
      </c>
      <c r="F656">
        <v>0</v>
      </c>
      <c r="G656">
        <v>133189</v>
      </c>
      <c r="H656">
        <v>133189</v>
      </c>
      <c r="I656">
        <v>133912</v>
      </c>
      <c r="J656" t="s">
        <v>1132</v>
      </c>
      <c r="K656">
        <v>0.41062058698510001</v>
      </c>
      <c r="L656">
        <v>1.00608905787641E-2</v>
      </c>
      <c r="M656">
        <v>0</v>
      </c>
      <c r="N656" t="s">
        <v>1027</v>
      </c>
      <c r="O656" t="b">
        <v>0</v>
      </c>
      <c r="P656" t="s">
        <v>382</v>
      </c>
      <c r="Q656" t="s">
        <v>382</v>
      </c>
      <c r="R656" t="s">
        <v>382</v>
      </c>
      <c r="X656" t="str">
        <f t="shared" si="90"/>
        <v>grade4_all_grade_t8_ra_cont_kokugo_level_std</v>
      </c>
      <c r="Y656">
        <f t="shared" si="91"/>
        <v>133912</v>
      </c>
      <c r="Z656" t="str">
        <f t="shared" si="92"/>
        <v>kokugo_level_std ~ relative_age + I(relative_age^2) + as.factor(sex) +      as.factor(book) + as.factor(year) | as.factor(school_id) |      0 | school_id</v>
      </c>
      <c r="AA656" t="str">
        <f t="shared" si="93"/>
        <v>0.411</v>
      </c>
      <c r="AB656" t="str">
        <f t="shared" si="94"/>
        <v>0.010</v>
      </c>
      <c r="AC656" t="str">
        <f t="shared" si="95"/>
        <v>NA</v>
      </c>
      <c r="AD656" t="str">
        <f t="shared" si="96"/>
        <v>NA, NA</v>
      </c>
      <c r="AE656" t="str">
        <f t="shared" si="97"/>
        <v>0.411
(0.010)</v>
      </c>
      <c r="AF656" t="str">
        <f t="shared" si="98"/>
        <v>0.411
(0.010, NA)</v>
      </c>
    </row>
    <row r="657" spans="1:32">
      <c r="A657">
        <v>656</v>
      </c>
      <c r="B657">
        <v>0.12660395723354401</v>
      </c>
      <c r="C657">
        <v>0.12192605504210501</v>
      </c>
      <c r="D657">
        <v>0.97589870591755601</v>
      </c>
      <c r="E657">
        <v>27.064259159852401</v>
      </c>
      <c r="F657">
        <v>0</v>
      </c>
      <c r="G657">
        <v>134989</v>
      </c>
      <c r="H657">
        <v>134989</v>
      </c>
      <c r="I657">
        <v>135713</v>
      </c>
      <c r="J657" t="s">
        <v>1132</v>
      </c>
      <c r="K657">
        <v>0.33320778833909898</v>
      </c>
      <c r="L657">
        <v>9.0580510448954304E-3</v>
      </c>
      <c r="M657" s="17">
        <v>3.11260616060133E-296</v>
      </c>
      <c r="N657" t="s">
        <v>1028</v>
      </c>
      <c r="O657" t="b">
        <v>0</v>
      </c>
      <c r="P657" t="s">
        <v>382</v>
      </c>
      <c r="Q657" t="s">
        <v>382</v>
      </c>
      <c r="R657" t="s">
        <v>382</v>
      </c>
      <c r="X657" t="str">
        <f t="shared" si="90"/>
        <v>grade5_all_grade_t8_ra_cont_kokugo_level_std</v>
      </c>
      <c r="Y657">
        <f t="shared" si="91"/>
        <v>135713</v>
      </c>
      <c r="Z657" t="str">
        <f t="shared" si="92"/>
        <v>kokugo_level_std ~ relative_age + I(relative_age^2) + as.factor(sex) +      as.factor(book) + as.factor(year) | as.factor(school_id) |      0 | school_id</v>
      </c>
      <c r="AA657" t="str">
        <f t="shared" si="93"/>
        <v>0.333</v>
      </c>
      <c r="AB657" t="str">
        <f t="shared" si="94"/>
        <v>0.009</v>
      </c>
      <c r="AC657" t="str">
        <f t="shared" si="95"/>
        <v>NA</v>
      </c>
      <c r="AD657" t="str">
        <f t="shared" si="96"/>
        <v>NA, NA</v>
      </c>
      <c r="AE657" t="str">
        <f t="shared" si="97"/>
        <v>0.333
(0.009)</v>
      </c>
      <c r="AF657" t="str">
        <f t="shared" si="98"/>
        <v>0.333
(0.009, NA)</v>
      </c>
    </row>
    <row r="658" spans="1:32">
      <c r="A658">
        <v>657</v>
      </c>
      <c r="B658">
        <v>0.12652999129897899</v>
      </c>
      <c r="C658">
        <v>0.121924913663446</v>
      </c>
      <c r="D658">
        <v>0.88351474369081295</v>
      </c>
      <c r="E658">
        <v>27.4761906992996</v>
      </c>
      <c r="F658">
        <v>0</v>
      </c>
      <c r="G658">
        <v>137325</v>
      </c>
      <c r="H658">
        <v>137325</v>
      </c>
      <c r="I658">
        <v>138050</v>
      </c>
      <c r="J658" t="s">
        <v>1132</v>
      </c>
      <c r="K658">
        <v>0.256907271026793</v>
      </c>
      <c r="L658">
        <v>7.8007910350405898E-3</v>
      </c>
      <c r="M658" s="17">
        <v>7.2912841693307701E-238</v>
      </c>
      <c r="N658" t="s">
        <v>1029</v>
      </c>
      <c r="O658" t="b">
        <v>0</v>
      </c>
      <c r="P658" t="s">
        <v>382</v>
      </c>
      <c r="Q658" t="s">
        <v>382</v>
      </c>
      <c r="R658" t="s">
        <v>382</v>
      </c>
      <c r="X658" t="str">
        <f t="shared" si="90"/>
        <v>grade6_all_grade_t8_ra_cont_kokugo_level_std</v>
      </c>
      <c r="Y658">
        <f t="shared" si="91"/>
        <v>138050</v>
      </c>
      <c r="Z658" t="str">
        <f t="shared" si="92"/>
        <v>kokugo_level_std ~ relative_age + I(relative_age^2) + as.factor(sex) +      as.factor(book) + as.factor(year) | as.factor(school_id) |      0 | school_id</v>
      </c>
      <c r="AA658" t="str">
        <f t="shared" si="93"/>
        <v>0.257</v>
      </c>
      <c r="AB658" t="str">
        <f t="shared" si="94"/>
        <v>0.008</v>
      </c>
      <c r="AC658" t="str">
        <f t="shared" si="95"/>
        <v>NA</v>
      </c>
      <c r="AD658" t="str">
        <f t="shared" si="96"/>
        <v>NA, NA</v>
      </c>
      <c r="AE658" t="str">
        <f t="shared" si="97"/>
        <v>0.257
(0.008)</v>
      </c>
      <c r="AF658" t="str">
        <f t="shared" si="98"/>
        <v>0.257
(0.008, NA)</v>
      </c>
    </row>
    <row r="659" spans="1:32">
      <c r="A659">
        <v>658</v>
      </c>
      <c r="B659">
        <v>0.103623861561148</v>
      </c>
      <c r="C659">
        <v>0.10111300403050601</v>
      </c>
      <c r="D659">
        <v>0.79099017427918095</v>
      </c>
      <c r="E659">
        <v>41.270307174573702</v>
      </c>
      <c r="F659">
        <v>0</v>
      </c>
      <c r="G659">
        <v>132090</v>
      </c>
      <c r="H659">
        <v>132090</v>
      </c>
      <c r="I659">
        <v>132461</v>
      </c>
      <c r="J659" t="s">
        <v>1132</v>
      </c>
      <c r="K659">
        <v>0.200454074368693</v>
      </c>
      <c r="L659">
        <v>6.9587325413722903E-3</v>
      </c>
      <c r="M659" s="17">
        <v>1.7979983478838601E-182</v>
      </c>
      <c r="N659" t="s">
        <v>1030</v>
      </c>
      <c r="O659" t="b">
        <v>0</v>
      </c>
      <c r="P659" t="s">
        <v>382</v>
      </c>
      <c r="Q659" t="s">
        <v>382</v>
      </c>
      <c r="R659" t="s">
        <v>382</v>
      </c>
      <c r="X659" t="str">
        <f t="shared" si="90"/>
        <v>grade7_all_grade_t8_ra_cont_kokugo_level_std</v>
      </c>
      <c r="Y659">
        <f t="shared" si="91"/>
        <v>132461</v>
      </c>
      <c r="Z659" t="str">
        <f t="shared" si="92"/>
        <v>kokugo_level_std ~ relative_age + I(relative_age^2) + as.factor(sex) +      as.factor(book) + as.factor(year) | as.factor(school_id) |      0 | school_id</v>
      </c>
      <c r="AA659" t="str">
        <f t="shared" si="93"/>
        <v>0.200</v>
      </c>
      <c r="AB659" t="str">
        <f t="shared" si="94"/>
        <v>0.007</v>
      </c>
      <c r="AC659" t="str">
        <f t="shared" si="95"/>
        <v>NA</v>
      </c>
      <c r="AD659" t="str">
        <f t="shared" si="96"/>
        <v>NA, NA</v>
      </c>
      <c r="AE659" t="str">
        <f t="shared" si="97"/>
        <v>0.200
(0.007)</v>
      </c>
      <c r="AF659" t="str">
        <f t="shared" si="98"/>
        <v>0.200
(0.007, NA)</v>
      </c>
    </row>
    <row r="660" spans="1:32">
      <c r="A660">
        <v>659</v>
      </c>
      <c r="B660">
        <v>9.5045373148291895E-2</v>
      </c>
      <c r="C660">
        <v>9.2547792071222504E-2</v>
      </c>
      <c r="D660">
        <v>0.74953706573374701</v>
      </c>
      <c r="E660">
        <v>38.054970075214698</v>
      </c>
      <c r="F660">
        <v>0</v>
      </c>
      <c r="G660">
        <v>134063</v>
      </c>
      <c r="H660">
        <v>134063</v>
      </c>
      <c r="I660">
        <v>134434</v>
      </c>
      <c r="J660" t="s">
        <v>1132</v>
      </c>
      <c r="K660">
        <v>0.16915192947726401</v>
      </c>
      <c r="L660">
        <v>6.6069311719446399E-3</v>
      </c>
      <c r="M660" s="17">
        <v>1.4421158464194201E-144</v>
      </c>
      <c r="N660" t="s">
        <v>1031</v>
      </c>
      <c r="O660" t="b">
        <v>0</v>
      </c>
      <c r="P660" t="s">
        <v>382</v>
      </c>
      <c r="Q660" t="s">
        <v>382</v>
      </c>
      <c r="R660" t="s">
        <v>382</v>
      </c>
      <c r="X660" t="str">
        <f t="shared" si="90"/>
        <v>grade8_all_grade_t8_ra_cont_kokugo_level_std</v>
      </c>
      <c r="Y660">
        <f t="shared" si="91"/>
        <v>134434</v>
      </c>
      <c r="Z660" t="str">
        <f t="shared" si="92"/>
        <v>kokugo_level_std ~ relative_age + I(relative_age^2) + as.factor(sex) +      as.factor(book) + as.factor(year) | as.factor(school_id) |      0 | school_id</v>
      </c>
      <c r="AA660" t="str">
        <f t="shared" si="93"/>
        <v>0.169</v>
      </c>
      <c r="AB660" t="str">
        <f t="shared" si="94"/>
        <v>0.007</v>
      </c>
      <c r="AC660" t="str">
        <f t="shared" si="95"/>
        <v>NA</v>
      </c>
      <c r="AD660" t="str">
        <f t="shared" si="96"/>
        <v>NA, NA</v>
      </c>
      <c r="AE660" t="str">
        <f t="shared" si="97"/>
        <v>0.169
(0.007)</v>
      </c>
      <c r="AF660" t="str">
        <f t="shared" si="98"/>
        <v>0.169
(0.007, NA)</v>
      </c>
    </row>
    <row r="661" spans="1:32">
      <c r="A661">
        <v>660</v>
      </c>
      <c r="B661">
        <v>9.0894922787773003E-2</v>
      </c>
      <c r="C661">
        <v>8.8454941834872597E-2</v>
      </c>
      <c r="D661">
        <v>0.85937188982776802</v>
      </c>
      <c r="E661">
        <v>37.252308334506097</v>
      </c>
      <c r="F661">
        <v>0</v>
      </c>
      <c r="G661">
        <v>137112</v>
      </c>
      <c r="H661">
        <v>137112</v>
      </c>
      <c r="I661">
        <v>137481</v>
      </c>
      <c r="J661" t="s">
        <v>1132</v>
      </c>
      <c r="K661">
        <v>0.163430145891164</v>
      </c>
      <c r="L661">
        <v>6.8637491268857499E-3</v>
      </c>
      <c r="M661" s="17">
        <v>2.5923449361301503E-125</v>
      </c>
      <c r="N661" t="s">
        <v>1032</v>
      </c>
      <c r="O661" t="b">
        <v>0</v>
      </c>
      <c r="P661" t="s">
        <v>382</v>
      </c>
      <c r="Q661" t="s">
        <v>382</v>
      </c>
      <c r="R661" t="s">
        <v>382</v>
      </c>
      <c r="X661" t="str">
        <f t="shared" si="90"/>
        <v>grade9_all_grade_t8_ra_cont_kokugo_level_std</v>
      </c>
      <c r="Y661">
        <f t="shared" si="91"/>
        <v>137481</v>
      </c>
      <c r="Z661" t="str">
        <f t="shared" si="92"/>
        <v>kokugo_level_std ~ relative_age + I(relative_age^2) + as.factor(sex) +      as.factor(book) + as.factor(year) | as.factor(school_id) |      0 | school_id</v>
      </c>
      <c r="AA661" t="str">
        <f t="shared" si="93"/>
        <v>0.163</v>
      </c>
      <c r="AB661" t="str">
        <f t="shared" si="94"/>
        <v>0.007</v>
      </c>
      <c r="AC661" t="str">
        <f t="shared" si="95"/>
        <v>NA</v>
      </c>
      <c r="AD661" t="str">
        <f t="shared" si="96"/>
        <v>NA, NA</v>
      </c>
      <c r="AE661" t="str">
        <f t="shared" si="97"/>
        <v>0.163
(0.007)</v>
      </c>
      <c r="AF661" t="str">
        <f t="shared" si="98"/>
        <v>0.163
(0.007, NA)</v>
      </c>
    </row>
    <row r="662" spans="1:32">
      <c r="A662">
        <v>661</v>
      </c>
      <c r="B662">
        <v>0.123676307525435</v>
      </c>
      <c r="C662">
        <v>0.117997028977003</v>
      </c>
      <c r="D662">
        <v>1.11132364933584</v>
      </c>
      <c r="E662">
        <v>21.776763803842101</v>
      </c>
      <c r="F662">
        <v>0</v>
      </c>
      <c r="G662">
        <v>111406</v>
      </c>
      <c r="H662">
        <v>111406</v>
      </c>
      <c r="I662">
        <v>112129</v>
      </c>
      <c r="J662" t="s">
        <v>1132</v>
      </c>
      <c r="K662">
        <v>0.42421244645916101</v>
      </c>
      <c r="L662">
        <v>1.3471304257146001E-2</v>
      </c>
      <c r="M662" s="17">
        <v>1.1875965046201001E-217</v>
      </c>
      <c r="N662" t="s">
        <v>1033</v>
      </c>
      <c r="O662" t="b">
        <v>0</v>
      </c>
      <c r="P662" t="s">
        <v>382</v>
      </c>
      <c r="Q662" t="s">
        <v>382</v>
      </c>
      <c r="R662" t="s">
        <v>382</v>
      </c>
      <c r="X662" t="str">
        <f t="shared" si="90"/>
        <v>grade4_not_apr_march_grade_t8_ra_cont_kokugo_level_std</v>
      </c>
      <c r="Y662">
        <f t="shared" si="91"/>
        <v>112129</v>
      </c>
      <c r="Z662" t="str">
        <f t="shared" si="92"/>
        <v>kokugo_level_std ~ relative_age + I(relative_age^2) + as.factor(sex) +      as.factor(book) + as.factor(year) | as.factor(school_id) |      0 | school_id</v>
      </c>
      <c r="AA662" t="str">
        <f t="shared" si="93"/>
        <v>0.424</v>
      </c>
      <c r="AB662" t="str">
        <f t="shared" si="94"/>
        <v>0.013</v>
      </c>
      <c r="AC662" t="str">
        <f t="shared" si="95"/>
        <v>NA</v>
      </c>
      <c r="AD662" t="str">
        <f t="shared" si="96"/>
        <v>NA, NA</v>
      </c>
      <c r="AE662" t="str">
        <f t="shared" si="97"/>
        <v>0.424
(0.013)</v>
      </c>
      <c r="AF662" t="str">
        <f t="shared" si="98"/>
        <v>0.424
(0.013, NA)</v>
      </c>
    </row>
    <row r="663" spans="1:32">
      <c r="A663">
        <v>662</v>
      </c>
      <c r="B663">
        <v>0.123818084382344</v>
      </c>
      <c r="C663">
        <v>0.11819919218703299</v>
      </c>
      <c r="D663">
        <v>0.97733254562713501</v>
      </c>
      <c r="E663">
        <v>22.036031316932899</v>
      </c>
      <c r="F663">
        <v>0</v>
      </c>
      <c r="G663">
        <v>112741</v>
      </c>
      <c r="H663">
        <v>112741</v>
      </c>
      <c r="I663">
        <v>113465</v>
      </c>
      <c r="J663" t="s">
        <v>1132</v>
      </c>
      <c r="K663">
        <v>0.33397506147098699</v>
      </c>
      <c r="L663">
        <v>1.17676614059511E-2</v>
      </c>
      <c r="M663" s="17">
        <v>3.4949669175983702E-177</v>
      </c>
      <c r="N663" t="s">
        <v>1034</v>
      </c>
      <c r="O663" t="b">
        <v>0</v>
      </c>
      <c r="P663" t="s">
        <v>382</v>
      </c>
      <c r="Q663" t="s">
        <v>382</v>
      </c>
      <c r="R663" t="s">
        <v>382</v>
      </c>
      <c r="X663" t="str">
        <f t="shared" si="90"/>
        <v>grade5_not_apr_march_grade_t8_ra_cont_kokugo_level_std</v>
      </c>
      <c r="Y663">
        <f t="shared" si="91"/>
        <v>113465</v>
      </c>
      <c r="Z663" t="str">
        <f t="shared" si="92"/>
        <v>kokugo_level_std ~ relative_age + I(relative_age^2) + as.factor(sex) +      as.factor(book) + as.factor(year) | as.factor(school_id) |      0 | school_id</v>
      </c>
      <c r="AA663" t="str">
        <f t="shared" si="93"/>
        <v>0.334</v>
      </c>
      <c r="AB663" t="str">
        <f t="shared" si="94"/>
        <v>0.012</v>
      </c>
      <c r="AC663" t="str">
        <f t="shared" si="95"/>
        <v>NA</v>
      </c>
      <c r="AD663" t="str">
        <f t="shared" si="96"/>
        <v>NA, NA</v>
      </c>
      <c r="AE663" t="str">
        <f t="shared" si="97"/>
        <v>0.334
(0.012)</v>
      </c>
      <c r="AF663" t="str">
        <f t="shared" si="98"/>
        <v>0.334
(0.012, NA)</v>
      </c>
    </row>
    <row r="664" spans="1:32">
      <c r="A664">
        <v>663</v>
      </c>
      <c r="B664">
        <v>0.12539003042366401</v>
      </c>
      <c r="C664">
        <v>0.119876646839949</v>
      </c>
      <c r="D664">
        <v>0.88334656386147703</v>
      </c>
      <c r="E664">
        <v>22.742845390628801</v>
      </c>
      <c r="F664">
        <v>0</v>
      </c>
      <c r="G664">
        <v>114851</v>
      </c>
      <c r="H664">
        <v>114851</v>
      </c>
      <c r="I664">
        <v>115576</v>
      </c>
      <c r="J664" t="s">
        <v>1132</v>
      </c>
      <c r="K664">
        <v>0.25809999001071199</v>
      </c>
      <c r="L664">
        <v>1.0339425343404599E-2</v>
      </c>
      <c r="M664" s="17">
        <v>1.55449160105043E-137</v>
      </c>
      <c r="N664" t="s">
        <v>1035</v>
      </c>
      <c r="O664" t="b">
        <v>0</v>
      </c>
      <c r="P664" t="s">
        <v>382</v>
      </c>
      <c r="Q664" t="s">
        <v>382</v>
      </c>
      <c r="R664" t="s">
        <v>382</v>
      </c>
      <c r="X664" t="str">
        <f t="shared" si="90"/>
        <v>grade6_not_apr_march_grade_t8_ra_cont_kokugo_level_std</v>
      </c>
      <c r="Y664">
        <f t="shared" si="91"/>
        <v>115576</v>
      </c>
      <c r="Z664" t="str">
        <f t="shared" si="92"/>
        <v>kokugo_level_std ~ relative_age + I(relative_age^2) + as.factor(sex) +      as.factor(book) + as.factor(year) | as.factor(school_id) |      0 | school_id</v>
      </c>
      <c r="AA664" t="str">
        <f t="shared" si="93"/>
        <v>0.258</v>
      </c>
      <c r="AB664" t="str">
        <f t="shared" si="94"/>
        <v>0.010</v>
      </c>
      <c r="AC664" t="str">
        <f t="shared" si="95"/>
        <v>NA</v>
      </c>
      <c r="AD664" t="str">
        <f t="shared" si="96"/>
        <v>NA, NA</v>
      </c>
      <c r="AE664" t="str">
        <f t="shared" si="97"/>
        <v>0.258
(0.010)</v>
      </c>
      <c r="AF664" t="str">
        <f t="shared" si="98"/>
        <v>0.258
(0.010, NA)</v>
      </c>
    </row>
    <row r="665" spans="1:32">
      <c r="A665">
        <v>664</v>
      </c>
      <c r="B665">
        <v>0.10296058311352201</v>
      </c>
      <c r="C665">
        <v>9.9959311870276499E-2</v>
      </c>
      <c r="D665">
        <v>0.79087016701127</v>
      </c>
      <c r="E665">
        <v>34.305657426082597</v>
      </c>
      <c r="F665">
        <v>0</v>
      </c>
      <c r="G665">
        <v>110588</v>
      </c>
      <c r="H665">
        <v>110588</v>
      </c>
      <c r="I665">
        <v>110959</v>
      </c>
      <c r="J665" t="s">
        <v>1132</v>
      </c>
      <c r="K665">
        <v>0.20585458475319601</v>
      </c>
      <c r="L665">
        <v>9.2289828364340697E-3</v>
      </c>
      <c r="M665" s="17">
        <v>3.2874272158884998E-110</v>
      </c>
      <c r="N665" t="s">
        <v>1036</v>
      </c>
      <c r="O665" t="b">
        <v>0</v>
      </c>
      <c r="P665" t="s">
        <v>382</v>
      </c>
      <c r="Q665" t="s">
        <v>382</v>
      </c>
      <c r="R665" t="s">
        <v>382</v>
      </c>
      <c r="X665" t="str">
        <f t="shared" si="90"/>
        <v>grade7_not_apr_march_grade_t8_ra_cont_kokugo_level_std</v>
      </c>
      <c r="Y665">
        <f t="shared" si="91"/>
        <v>110959</v>
      </c>
      <c r="Z665" t="str">
        <f t="shared" si="92"/>
        <v>kokugo_level_std ~ relative_age + I(relative_age^2) + as.factor(sex) +      as.factor(book) + as.factor(year) | as.factor(school_id) |      0 | school_id</v>
      </c>
      <c r="AA665" t="str">
        <f t="shared" si="93"/>
        <v>0.206</v>
      </c>
      <c r="AB665" t="str">
        <f t="shared" si="94"/>
        <v>0.009</v>
      </c>
      <c r="AC665" t="str">
        <f t="shared" si="95"/>
        <v>NA</v>
      </c>
      <c r="AD665" t="str">
        <f t="shared" si="96"/>
        <v>NA, NA</v>
      </c>
      <c r="AE665" t="str">
        <f t="shared" si="97"/>
        <v>0.206
(0.009)</v>
      </c>
      <c r="AF665" t="str">
        <f t="shared" si="98"/>
        <v>0.206
(0.009, NA)</v>
      </c>
    </row>
    <row r="666" spans="1:32">
      <c r="A666">
        <v>665</v>
      </c>
      <c r="B666">
        <v>9.4493075293991299E-2</v>
      </c>
      <c r="C666">
        <v>9.1514619453394494E-2</v>
      </c>
      <c r="D666">
        <v>0.74899882826890996</v>
      </c>
      <c r="E666">
        <v>31.725525020728298</v>
      </c>
      <c r="F666">
        <v>0</v>
      </c>
      <c r="G666">
        <v>112487</v>
      </c>
      <c r="H666">
        <v>112487</v>
      </c>
      <c r="I666">
        <v>112858</v>
      </c>
      <c r="J666" t="s">
        <v>1132</v>
      </c>
      <c r="K666">
        <v>0.17767004247281801</v>
      </c>
      <c r="L666">
        <v>8.6733815432378895E-3</v>
      </c>
      <c r="M666" s="17">
        <v>2.9589661302406301E-93</v>
      </c>
      <c r="N666" t="s">
        <v>1037</v>
      </c>
      <c r="O666" t="b">
        <v>0</v>
      </c>
      <c r="P666" t="s">
        <v>382</v>
      </c>
      <c r="Q666" t="s">
        <v>382</v>
      </c>
      <c r="R666" t="s">
        <v>382</v>
      </c>
      <c r="X666" t="str">
        <f t="shared" si="90"/>
        <v>grade8_not_apr_march_grade_t8_ra_cont_kokugo_level_std</v>
      </c>
      <c r="Y666">
        <f t="shared" si="91"/>
        <v>112858</v>
      </c>
      <c r="Z666" t="str">
        <f t="shared" si="92"/>
        <v>kokugo_level_std ~ relative_age + I(relative_age^2) + as.factor(sex) +      as.factor(book) + as.factor(year) | as.factor(school_id) |      0 | school_id</v>
      </c>
      <c r="AA666" t="str">
        <f t="shared" si="93"/>
        <v>0.178</v>
      </c>
      <c r="AB666" t="str">
        <f t="shared" si="94"/>
        <v>0.009</v>
      </c>
      <c r="AC666" t="str">
        <f t="shared" si="95"/>
        <v>NA</v>
      </c>
      <c r="AD666" t="str">
        <f t="shared" si="96"/>
        <v>NA, NA</v>
      </c>
      <c r="AE666" t="str">
        <f t="shared" si="97"/>
        <v>0.178
(0.009)</v>
      </c>
      <c r="AF666" t="str">
        <f t="shared" si="98"/>
        <v>0.178
(0.009, NA)</v>
      </c>
    </row>
    <row r="667" spans="1:32">
      <c r="A667">
        <v>666</v>
      </c>
      <c r="B667">
        <v>9.0585371302660395E-2</v>
      </c>
      <c r="C667">
        <v>8.7676938968797399E-2</v>
      </c>
      <c r="D667">
        <v>0.85948289695356495</v>
      </c>
      <c r="E667">
        <v>31.145772328264002</v>
      </c>
      <c r="F667">
        <v>0</v>
      </c>
      <c r="G667">
        <v>115067</v>
      </c>
      <c r="H667">
        <v>115067</v>
      </c>
      <c r="I667">
        <v>115436</v>
      </c>
      <c r="J667" t="s">
        <v>1132</v>
      </c>
      <c r="K667">
        <v>0.16352312028434501</v>
      </c>
      <c r="L667">
        <v>9.0687449609843408E-3</v>
      </c>
      <c r="M667" s="17">
        <v>1.1024950696592E-72</v>
      </c>
      <c r="N667" t="s">
        <v>1038</v>
      </c>
      <c r="O667" t="b">
        <v>0</v>
      </c>
      <c r="P667" t="s">
        <v>382</v>
      </c>
      <c r="Q667" t="s">
        <v>382</v>
      </c>
      <c r="R667" t="s">
        <v>382</v>
      </c>
      <c r="X667" t="str">
        <f t="shared" si="90"/>
        <v>grade9_not_apr_march_grade_t8_ra_cont_kokugo_level_std</v>
      </c>
      <c r="Y667">
        <f t="shared" si="91"/>
        <v>115436</v>
      </c>
      <c r="Z667" t="str">
        <f t="shared" si="92"/>
        <v>kokugo_level_std ~ relative_age + I(relative_age^2) + as.factor(sex) +      as.factor(book) + as.factor(year) | as.factor(school_id) |      0 | school_id</v>
      </c>
      <c r="AA667" t="str">
        <f t="shared" si="93"/>
        <v>0.164</v>
      </c>
      <c r="AB667" t="str">
        <f t="shared" si="94"/>
        <v>0.009</v>
      </c>
      <c r="AC667" t="str">
        <f t="shared" si="95"/>
        <v>NA</v>
      </c>
      <c r="AD667" t="str">
        <f t="shared" si="96"/>
        <v>NA, NA</v>
      </c>
      <c r="AE667" t="str">
        <f t="shared" si="97"/>
        <v>0.164
(0.009)</v>
      </c>
      <c r="AF667" t="str">
        <f t="shared" si="98"/>
        <v>0.164
(0.009, NA)</v>
      </c>
    </row>
    <row r="668" spans="1:32">
      <c r="A668">
        <v>667</v>
      </c>
      <c r="B668">
        <v>1.1685034233532799E-2</v>
      </c>
      <c r="C668">
        <v>1.16740014699049E-2</v>
      </c>
      <c r="D668">
        <v>1.1678695848640599</v>
      </c>
      <c r="E668">
        <v>1059.12123452273</v>
      </c>
      <c r="F668">
        <v>0</v>
      </c>
      <c r="G668">
        <v>179160</v>
      </c>
      <c r="H668">
        <v>179160</v>
      </c>
      <c r="I668">
        <v>179163</v>
      </c>
      <c r="J668" t="s">
        <v>1133</v>
      </c>
      <c r="K668">
        <v>0.40685641741200401</v>
      </c>
      <c r="L668">
        <v>9.0313921837548404E-3</v>
      </c>
      <c r="M668">
        <v>0</v>
      </c>
      <c r="N668" t="s">
        <v>1039</v>
      </c>
      <c r="O668" t="b">
        <v>0</v>
      </c>
      <c r="P668" t="s">
        <v>382</v>
      </c>
      <c r="Q668" t="s">
        <v>382</v>
      </c>
      <c r="R668" t="s">
        <v>382</v>
      </c>
      <c r="X668" t="str">
        <f t="shared" si="90"/>
        <v>grade4_all_grade_t8_ra_basic_math_level_std</v>
      </c>
      <c r="Y668">
        <f t="shared" si="91"/>
        <v>179163</v>
      </c>
      <c r="Z668" t="str">
        <f t="shared" si="92"/>
        <v>math_level_std ~ relative_age + I(relative_age^2) | 0 | 0 | school_id</v>
      </c>
      <c r="AA668" t="str">
        <f t="shared" si="93"/>
        <v>0.407</v>
      </c>
      <c r="AB668" t="str">
        <f t="shared" si="94"/>
        <v>0.009</v>
      </c>
      <c r="AC668" t="str">
        <f t="shared" si="95"/>
        <v>NA</v>
      </c>
      <c r="AD668" t="str">
        <f t="shared" si="96"/>
        <v>NA, NA</v>
      </c>
      <c r="AE668" t="str">
        <f t="shared" si="97"/>
        <v>0.407
(0.009)</v>
      </c>
      <c r="AF668" t="str">
        <f t="shared" si="98"/>
        <v>0.407
(0.009, NA)</v>
      </c>
    </row>
    <row r="669" spans="1:32">
      <c r="A669">
        <v>668</v>
      </c>
      <c r="B669">
        <v>8.3872911253632006E-3</v>
      </c>
      <c r="C669">
        <v>8.3763699197190195E-3</v>
      </c>
      <c r="D669">
        <v>1.1092308337697001</v>
      </c>
      <c r="E669">
        <v>767.98216228376202</v>
      </c>
      <c r="F669">
        <v>0</v>
      </c>
      <c r="G669">
        <v>181594</v>
      </c>
      <c r="H669">
        <v>181594</v>
      </c>
      <c r="I669">
        <v>181597</v>
      </c>
      <c r="J669" t="s">
        <v>1133</v>
      </c>
      <c r="K669">
        <v>0.32585314082160699</v>
      </c>
      <c r="L669">
        <v>8.72336927430282E-3</v>
      </c>
      <c r="M669" s="17">
        <v>2.17953891758415E-305</v>
      </c>
      <c r="N669" t="s">
        <v>1040</v>
      </c>
      <c r="O669" t="b">
        <v>0</v>
      </c>
      <c r="P669" t="s">
        <v>382</v>
      </c>
      <c r="Q669" t="s">
        <v>382</v>
      </c>
      <c r="R669" t="s">
        <v>382</v>
      </c>
      <c r="X669" t="str">
        <f t="shared" si="90"/>
        <v>grade5_all_grade_t8_ra_basic_math_level_std</v>
      </c>
      <c r="Y669">
        <f t="shared" si="91"/>
        <v>181597</v>
      </c>
      <c r="Z669" t="str">
        <f t="shared" si="92"/>
        <v>math_level_std ~ relative_age + I(relative_age^2) | 0 | 0 | school_id</v>
      </c>
      <c r="AA669" t="str">
        <f t="shared" si="93"/>
        <v>0.326</v>
      </c>
      <c r="AB669" t="str">
        <f t="shared" si="94"/>
        <v>0.009</v>
      </c>
      <c r="AC669" t="str">
        <f t="shared" si="95"/>
        <v>NA</v>
      </c>
      <c r="AD669" t="str">
        <f t="shared" si="96"/>
        <v>NA, NA</v>
      </c>
      <c r="AE669" t="str">
        <f t="shared" si="97"/>
        <v>0.326
(0.009)</v>
      </c>
      <c r="AF669" t="str">
        <f t="shared" si="98"/>
        <v>0.326
(0.009, NA)</v>
      </c>
    </row>
    <row r="670" spans="1:32">
      <c r="A670">
        <v>669</v>
      </c>
      <c r="B670">
        <v>5.9041121143853202E-3</v>
      </c>
      <c r="C670">
        <v>5.8932160620378503E-3</v>
      </c>
      <c r="D670">
        <v>1.1436824352925601</v>
      </c>
      <c r="E670">
        <v>541.85790653010804</v>
      </c>
      <c r="F670" s="17">
        <v>2.3451341978373801E-235</v>
      </c>
      <c r="G670">
        <v>182469</v>
      </c>
      <c r="H670">
        <v>182469</v>
      </c>
      <c r="I670">
        <v>182472</v>
      </c>
      <c r="J670" t="s">
        <v>1133</v>
      </c>
      <c r="K670">
        <v>0.28042817304319401</v>
      </c>
      <c r="L670">
        <v>9.1899223726854204E-3</v>
      </c>
      <c r="M670" s="17">
        <v>1.6608642296598199E-204</v>
      </c>
      <c r="N670" t="s">
        <v>1041</v>
      </c>
      <c r="O670" t="b">
        <v>0</v>
      </c>
      <c r="P670" t="s">
        <v>382</v>
      </c>
      <c r="Q670" t="s">
        <v>382</v>
      </c>
      <c r="R670" t="s">
        <v>382</v>
      </c>
      <c r="X670" t="str">
        <f t="shared" si="90"/>
        <v>grade6_all_grade_t8_ra_basic_math_level_std</v>
      </c>
      <c r="Y670">
        <f t="shared" si="91"/>
        <v>182472</v>
      </c>
      <c r="Z670" t="str">
        <f t="shared" si="92"/>
        <v>math_level_std ~ relative_age + I(relative_age^2) | 0 | 0 | school_id</v>
      </c>
      <c r="AA670" t="str">
        <f t="shared" si="93"/>
        <v>0.280</v>
      </c>
      <c r="AB670" t="str">
        <f t="shared" si="94"/>
        <v>0.009</v>
      </c>
      <c r="AC670" t="str">
        <f t="shared" si="95"/>
        <v>NA</v>
      </c>
      <c r="AD670" t="str">
        <f t="shared" si="96"/>
        <v>NA, NA</v>
      </c>
      <c r="AE670" t="str">
        <f t="shared" si="97"/>
        <v>0.280
(0.009)</v>
      </c>
      <c r="AF670" t="str">
        <f t="shared" si="98"/>
        <v>0.280
(0.009, NA)</v>
      </c>
    </row>
    <row r="671" spans="1:32">
      <c r="A671">
        <v>670</v>
      </c>
      <c r="B671">
        <v>5.0645963669136802E-3</v>
      </c>
      <c r="C671">
        <v>5.0534318062745998E-3</v>
      </c>
      <c r="D671">
        <v>1.1269613597624299</v>
      </c>
      <c r="E671">
        <v>453.63149797224401</v>
      </c>
      <c r="F671" s="17">
        <v>3.0908303504575898E-197</v>
      </c>
      <c r="G671">
        <v>178231</v>
      </c>
      <c r="H671">
        <v>178231</v>
      </c>
      <c r="I671">
        <v>178234</v>
      </c>
      <c r="J671" t="s">
        <v>1133</v>
      </c>
      <c r="K671">
        <v>0.25667031435330401</v>
      </c>
      <c r="L671">
        <v>8.8975821254026199E-3</v>
      </c>
      <c r="M671" s="17">
        <v>5.4939639724995703E-183</v>
      </c>
      <c r="N671" t="s">
        <v>1042</v>
      </c>
      <c r="O671" t="b">
        <v>0</v>
      </c>
      <c r="P671" t="s">
        <v>382</v>
      </c>
      <c r="Q671" t="s">
        <v>382</v>
      </c>
      <c r="R671" t="s">
        <v>382</v>
      </c>
      <c r="X671" t="str">
        <f t="shared" si="90"/>
        <v>grade7_all_grade_t8_ra_basic_math_level_std</v>
      </c>
      <c r="Y671">
        <f t="shared" si="91"/>
        <v>178234</v>
      </c>
      <c r="Z671" t="str">
        <f t="shared" si="92"/>
        <v>math_level_std ~ relative_age + I(relative_age^2) | 0 | 0 | school_id</v>
      </c>
      <c r="AA671" t="str">
        <f t="shared" si="93"/>
        <v>0.257</v>
      </c>
      <c r="AB671" t="str">
        <f t="shared" si="94"/>
        <v>0.009</v>
      </c>
      <c r="AC671" t="str">
        <f t="shared" si="95"/>
        <v>NA</v>
      </c>
      <c r="AD671" t="str">
        <f t="shared" si="96"/>
        <v>NA, NA</v>
      </c>
      <c r="AE671" t="str">
        <f t="shared" si="97"/>
        <v>0.257
(0.009)</v>
      </c>
      <c r="AF671" t="str">
        <f t="shared" si="98"/>
        <v>0.257
(0.009, NA)</v>
      </c>
    </row>
    <row r="672" spans="1:32">
      <c r="A672">
        <v>671</v>
      </c>
      <c r="B672">
        <v>3.2177307027069901E-3</v>
      </c>
      <c r="C672">
        <v>3.2067460892712999E-3</v>
      </c>
      <c r="D672">
        <v>1.1142792386747</v>
      </c>
      <c r="E672">
        <v>292.93071818676702</v>
      </c>
      <c r="F672" s="17">
        <v>9.6984502501012298E-128</v>
      </c>
      <c r="G672">
        <v>181487</v>
      </c>
      <c r="H672">
        <v>181487</v>
      </c>
      <c r="I672">
        <v>181490</v>
      </c>
      <c r="J672" t="s">
        <v>1133</v>
      </c>
      <c r="K672">
        <v>0.19927524154441401</v>
      </c>
      <c r="L672">
        <v>7.8537736204885994E-3</v>
      </c>
      <c r="M672" s="17">
        <v>4.9869464589142699E-142</v>
      </c>
      <c r="N672" t="s">
        <v>1043</v>
      </c>
      <c r="O672" t="b">
        <v>0</v>
      </c>
      <c r="P672" t="s">
        <v>382</v>
      </c>
      <c r="Q672" t="s">
        <v>382</v>
      </c>
      <c r="R672" t="s">
        <v>382</v>
      </c>
      <c r="X672" t="str">
        <f t="shared" si="90"/>
        <v>grade8_all_grade_t8_ra_basic_math_level_std</v>
      </c>
      <c r="Y672">
        <f t="shared" si="91"/>
        <v>181490</v>
      </c>
      <c r="Z672" t="str">
        <f t="shared" si="92"/>
        <v>math_level_std ~ relative_age + I(relative_age^2) | 0 | 0 | school_id</v>
      </c>
      <c r="AA672" t="str">
        <f t="shared" si="93"/>
        <v>0.199</v>
      </c>
      <c r="AB672" t="str">
        <f t="shared" si="94"/>
        <v>0.008</v>
      </c>
      <c r="AC672" t="str">
        <f t="shared" si="95"/>
        <v>NA</v>
      </c>
      <c r="AD672" t="str">
        <f t="shared" si="96"/>
        <v>NA, NA</v>
      </c>
      <c r="AE672" t="str">
        <f t="shared" si="97"/>
        <v>0.199
(0.008)</v>
      </c>
      <c r="AF672" t="str">
        <f t="shared" si="98"/>
        <v>0.199
(0.008, NA)</v>
      </c>
    </row>
    <row r="673" spans="1:32">
      <c r="A673">
        <v>672</v>
      </c>
      <c r="B673">
        <v>1.6258046870669699E-3</v>
      </c>
      <c r="C673">
        <v>1.61129438330321E-3</v>
      </c>
      <c r="D673">
        <v>1.25983303782253</v>
      </c>
      <c r="E673">
        <v>112.044841619967</v>
      </c>
      <c r="F673" s="17">
        <v>2.3939838270397801E-49</v>
      </c>
      <c r="G673">
        <v>137609</v>
      </c>
      <c r="H673">
        <v>137609</v>
      </c>
      <c r="I673">
        <v>137612</v>
      </c>
      <c r="J673" t="s">
        <v>1133</v>
      </c>
      <c r="K673">
        <v>0.15668692083444799</v>
      </c>
      <c r="L673">
        <v>1.04852628197917E-2</v>
      </c>
      <c r="M673" s="17">
        <v>1.71616984617493E-50</v>
      </c>
      <c r="N673" t="s">
        <v>1044</v>
      </c>
      <c r="O673" t="b">
        <v>0</v>
      </c>
      <c r="P673" t="s">
        <v>382</v>
      </c>
      <c r="Q673" t="s">
        <v>382</v>
      </c>
      <c r="R673" t="s">
        <v>382</v>
      </c>
      <c r="X673" t="str">
        <f t="shared" si="90"/>
        <v>grade9_all_grade_t8_ra_basic_math_level_std</v>
      </c>
      <c r="Y673">
        <f t="shared" si="91"/>
        <v>137612</v>
      </c>
      <c r="Z673" t="str">
        <f t="shared" si="92"/>
        <v>math_level_std ~ relative_age + I(relative_age^2) | 0 | 0 | school_id</v>
      </c>
      <c r="AA673" t="str">
        <f t="shared" si="93"/>
        <v>0.157</v>
      </c>
      <c r="AB673" t="str">
        <f t="shared" si="94"/>
        <v>0.010</v>
      </c>
      <c r="AC673" t="str">
        <f t="shared" si="95"/>
        <v>NA</v>
      </c>
      <c r="AD673" t="str">
        <f t="shared" si="96"/>
        <v>NA, NA</v>
      </c>
      <c r="AE673" t="str">
        <f t="shared" si="97"/>
        <v>0.157
(0.010)</v>
      </c>
      <c r="AF673" t="str">
        <f t="shared" si="98"/>
        <v>0.157
(0.010, NA)</v>
      </c>
    </row>
    <row r="674" spans="1:32">
      <c r="A674">
        <v>673</v>
      </c>
      <c r="B674">
        <v>8.6018549826655296E-3</v>
      </c>
      <c r="C674">
        <v>8.58862681645234E-3</v>
      </c>
      <c r="D674">
        <v>1.1657673652362599</v>
      </c>
      <c r="E674">
        <v>650.26813573428501</v>
      </c>
      <c r="F674" s="17">
        <v>6.4602651196216003E-282</v>
      </c>
      <c r="G674">
        <v>149892</v>
      </c>
      <c r="H674">
        <v>149892</v>
      </c>
      <c r="I674">
        <v>149895</v>
      </c>
      <c r="J674" t="s">
        <v>1133</v>
      </c>
      <c r="K674">
        <v>0.41880883296398402</v>
      </c>
      <c r="L674">
        <v>1.1426513228216299E-2</v>
      </c>
      <c r="M674" s="17">
        <v>4.1944228798103202E-294</v>
      </c>
      <c r="N674" t="s">
        <v>1045</v>
      </c>
      <c r="O674" t="b">
        <v>0</v>
      </c>
      <c r="P674" t="s">
        <v>382</v>
      </c>
      <c r="Q674" t="s">
        <v>382</v>
      </c>
      <c r="R674" t="s">
        <v>382</v>
      </c>
      <c r="X674" t="str">
        <f t="shared" si="90"/>
        <v>grade4_not_apr_march_grade_t8_ra_basic_math_level_std</v>
      </c>
      <c r="Y674">
        <f t="shared" si="91"/>
        <v>149895</v>
      </c>
      <c r="Z674" t="str">
        <f t="shared" si="92"/>
        <v>math_level_std ~ relative_age + I(relative_age^2) | 0 | 0 | school_id</v>
      </c>
      <c r="AA674" t="str">
        <f t="shared" si="93"/>
        <v>0.419</v>
      </c>
      <c r="AB674" t="str">
        <f t="shared" si="94"/>
        <v>0.011</v>
      </c>
      <c r="AC674" t="str">
        <f t="shared" si="95"/>
        <v>NA</v>
      </c>
      <c r="AD674" t="str">
        <f t="shared" si="96"/>
        <v>NA, NA</v>
      </c>
      <c r="AE674" t="str">
        <f t="shared" si="97"/>
        <v>0.419
(0.011)</v>
      </c>
      <c r="AF674" t="str">
        <f t="shared" si="98"/>
        <v>0.419
(0.011, NA)</v>
      </c>
    </row>
    <row r="675" spans="1:32">
      <c r="A675">
        <v>674</v>
      </c>
      <c r="B675">
        <v>6.0462281397826601E-3</v>
      </c>
      <c r="C675">
        <v>6.0331457554682099E-3</v>
      </c>
      <c r="D675">
        <v>1.1114424465603701</v>
      </c>
      <c r="E675">
        <v>462.16561098457203</v>
      </c>
      <c r="F675" s="17">
        <v>7.7990076447316005E-201</v>
      </c>
      <c r="G675">
        <v>151953</v>
      </c>
      <c r="H675">
        <v>151953</v>
      </c>
      <c r="I675">
        <v>151956</v>
      </c>
      <c r="J675" t="s">
        <v>1133</v>
      </c>
      <c r="K675">
        <v>0.33407499169696397</v>
      </c>
      <c r="L675">
        <v>1.1012509280654101E-2</v>
      </c>
      <c r="M675" s="17">
        <v>3.8492619476534999E-202</v>
      </c>
      <c r="N675" t="s">
        <v>1046</v>
      </c>
      <c r="O675" t="b">
        <v>0</v>
      </c>
      <c r="P675" t="s">
        <v>382</v>
      </c>
      <c r="Q675" t="s">
        <v>382</v>
      </c>
      <c r="R675" t="s">
        <v>382</v>
      </c>
      <c r="X675" t="str">
        <f t="shared" si="90"/>
        <v>grade5_not_apr_march_grade_t8_ra_basic_math_level_std</v>
      </c>
      <c r="Y675">
        <f t="shared" si="91"/>
        <v>151956</v>
      </c>
      <c r="Z675" t="str">
        <f t="shared" si="92"/>
        <v>math_level_std ~ relative_age + I(relative_age^2) | 0 | 0 | school_id</v>
      </c>
      <c r="AA675" t="str">
        <f t="shared" si="93"/>
        <v>0.334</v>
      </c>
      <c r="AB675" t="str">
        <f t="shared" si="94"/>
        <v>0.011</v>
      </c>
      <c r="AC675" t="str">
        <f t="shared" si="95"/>
        <v>NA</v>
      </c>
      <c r="AD675" t="str">
        <f t="shared" si="96"/>
        <v>NA, NA</v>
      </c>
      <c r="AE675" t="str">
        <f t="shared" si="97"/>
        <v>0.334
(0.011)</v>
      </c>
      <c r="AF675" t="str">
        <f t="shared" si="98"/>
        <v>0.334
(0.011, NA)</v>
      </c>
    </row>
    <row r="676" spans="1:32">
      <c r="A676">
        <v>675</v>
      </c>
      <c r="B676">
        <v>4.5312794445516204E-3</v>
      </c>
      <c r="C676">
        <v>4.51824949343282E-3</v>
      </c>
      <c r="D676">
        <v>1.1439457694489299</v>
      </c>
      <c r="E676">
        <v>347.75874469608101</v>
      </c>
      <c r="F676" s="17">
        <v>2.0558577025825201E-151</v>
      </c>
      <c r="G676">
        <v>152797</v>
      </c>
      <c r="H676">
        <v>152797</v>
      </c>
      <c r="I676">
        <v>152800</v>
      </c>
      <c r="J676" t="s">
        <v>1133</v>
      </c>
      <c r="K676">
        <v>0.29548812398638802</v>
      </c>
      <c r="L676">
        <v>1.16256072496498E-2</v>
      </c>
      <c r="M676" s="17">
        <v>1.63598626677183E-142</v>
      </c>
      <c r="N676" t="s">
        <v>1047</v>
      </c>
      <c r="O676" t="b">
        <v>0</v>
      </c>
      <c r="P676" t="s">
        <v>382</v>
      </c>
      <c r="Q676" t="s">
        <v>382</v>
      </c>
      <c r="R676" t="s">
        <v>382</v>
      </c>
      <c r="X676" t="str">
        <f t="shared" si="90"/>
        <v>grade6_not_apr_march_grade_t8_ra_basic_math_level_std</v>
      </c>
      <c r="Y676">
        <f t="shared" si="91"/>
        <v>152800</v>
      </c>
      <c r="Z676" t="str">
        <f t="shared" si="92"/>
        <v>math_level_std ~ relative_age + I(relative_age^2) | 0 | 0 | school_id</v>
      </c>
      <c r="AA676" t="str">
        <f t="shared" si="93"/>
        <v>0.295</v>
      </c>
      <c r="AB676" t="str">
        <f t="shared" si="94"/>
        <v>0.012</v>
      </c>
      <c r="AC676" t="str">
        <f t="shared" si="95"/>
        <v>NA</v>
      </c>
      <c r="AD676" t="str">
        <f t="shared" si="96"/>
        <v>NA, NA</v>
      </c>
      <c r="AE676" t="str">
        <f t="shared" si="97"/>
        <v>0.295
(0.012)</v>
      </c>
      <c r="AF676" t="str">
        <f t="shared" si="98"/>
        <v>0.295
(0.012, NA)</v>
      </c>
    </row>
    <row r="677" spans="1:32">
      <c r="A677">
        <v>676</v>
      </c>
      <c r="B677">
        <v>3.61892351413887E-3</v>
      </c>
      <c r="C677">
        <v>3.60559034482166E-3</v>
      </c>
      <c r="D677">
        <v>1.1296233915303899</v>
      </c>
      <c r="E677">
        <v>271.422602387891</v>
      </c>
      <c r="F677" s="17">
        <v>2.1687716152055601E-118</v>
      </c>
      <c r="G677">
        <v>149459</v>
      </c>
      <c r="H677">
        <v>149459</v>
      </c>
      <c r="I677">
        <v>149462</v>
      </c>
      <c r="J677" t="s">
        <v>1133</v>
      </c>
      <c r="K677">
        <v>0.26252582742109998</v>
      </c>
      <c r="L677">
        <v>1.18515559087036E-2</v>
      </c>
      <c r="M677" s="17">
        <v>1.0164526009424999E-108</v>
      </c>
      <c r="N677" t="s">
        <v>1048</v>
      </c>
      <c r="O677" t="b">
        <v>0</v>
      </c>
      <c r="P677" t="s">
        <v>382</v>
      </c>
      <c r="Q677" t="s">
        <v>382</v>
      </c>
      <c r="R677" t="s">
        <v>382</v>
      </c>
      <c r="X677" t="str">
        <f t="shared" si="90"/>
        <v>grade7_not_apr_march_grade_t8_ra_basic_math_level_std</v>
      </c>
      <c r="Y677">
        <f t="shared" si="91"/>
        <v>149462</v>
      </c>
      <c r="Z677" t="str">
        <f t="shared" si="92"/>
        <v>math_level_std ~ relative_age + I(relative_age^2) | 0 | 0 | school_id</v>
      </c>
      <c r="AA677" t="str">
        <f t="shared" si="93"/>
        <v>0.263</v>
      </c>
      <c r="AB677" t="str">
        <f t="shared" si="94"/>
        <v>0.012</v>
      </c>
      <c r="AC677" t="str">
        <f t="shared" si="95"/>
        <v>NA</v>
      </c>
      <c r="AD677" t="str">
        <f t="shared" si="96"/>
        <v>NA, NA</v>
      </c>
      <c r="AE677" t="str">
        <f t="shared" si="97"/>
        <v>0.263
(0.012)</v>
      </c>
      <c r="AF677" t="str">
        <f t="shared" si="98"/>
        <v>0.263
(0.012, NA)</v>
      </c>
    </row>
    <row r="678" spans="1:32">
      <c r="A678">
        <v>677</v>
      </c>
      <c r="B678">
        <v>2.1814797582015502E-3</v>
      </c>
      <c r="C678">
        <v>2.1683754825120301E-3</v>
      </c>
      <c r="D678">
        <v>1.11505506527362</v>
      </c>
      <c r="E678">
        <v>166.470838212269</v>
      </c>
      <c r="F678" s="17">
        <v>6.0471200717722504E-73</v>
      </c>
      <c r="G678">
        <v>152289</v>
      </c>
      <c r="H678">
        <v>152289</v>
      </c>
      <c r="I678">
        <v>152292</v>
      </c>
      <c r="J678" t="s">
        <v>1133</v>
      </c>
      <c r="K678">
        <v>0.201010567369414</v>
      </c>
      <c r="L678">
        <v>1.08983547406867E-2</v>
      </c>
      <c r="M678" s="17">
        <v>5.8137308243286705E-76</v>
      </c>
      <c r="N678" t="s">
        <v>1049</v>
      </c>
      <c r="O678" t="b">
        <v>0</v>
      </c>
      <c r="P678" t="s">
        <v>382</v>
      </c>
      <c r="Q678" t="s">
        <v>382</v>
      </c>
      <c r="R678" t="s">
        <v>382</v>
      </c>
      <c r="X678" t="str">
        <f t="shared" si="90"/>
        <v>grade8_not_apr_march_grade_t8_ra_basic_math_level_std</v>
      </c>
      <c r="Y678">
        <f t="shared" si="91"/>
        <v>152292</v>
      </c>
      <c r="Z678" t="str">
        <f t="shared" si="92"/>
        <v>math_level_std ~ relative_age + I(relative_age^2) | 0 | 0 | school_id</v>
      </c>
      <c r="AA678" t="str">
        <f t="shared" si="93"/>
        <v>0.201</v>
      </c>
      <c r="AB678" t="str">
        <f t="shared" si="94"/>
        <v>0.011</v>
      </c>
      <c r="AC678" t="str">
        <f t="shared" si="95"/>
        <v>NA</v>
      </c>
      <c r="AD678" t="str">
        <f t="shared" si="96"/>
        <v>NA, NA</v>
      </c>
      <c r="AE678" t="str">
        <f t="shared" si="97"/>
        <v>0.201
(0.011)</v>
      </c>
      <c r="AF678" t="str">
        <f t="shared" si="98"/>
        <v>0.201
(0.011, NA)</v>
      </c>
    </row>
    <row r="679" spans="1:32">
      <c r="A679">
        <v>678</v>
      </c>
      <c r="B679">
        <v>1.2444567179937299E-3</v>
      </c>
      <c r="C679">
        <v>1.22716823706459E-3</v>
      </c>
      <c r="D679">
        <v>1.2595614543687399</v>
      </c>
      <c r="E679">
        <v>71.981842886451403</v>
      </c>
      <c r="F679" s="17">
        <v>5.7298412443046204E-32</v>
      </c>
      <c r="G679">
        <v>115540</v>
      </c>
      <c r="H679">
        <v>115540</v>
      </c>
      <c r="I679">
        <v>115543</v>
      </c>
      <c r="J679" t="s">
        <v>1133</v>
      </c>
      <c r="K679">
        <v>0.17153413240457699</v>
      </c>
      <c r="L679">
        <v>1.41841687922578E-2</v>
      </c>
      <c r="M679" s="17">
        <v>1.1451855904869099E-33</v>
      </c>
      <c r="N679" t="s">
        <v>1050</v>
      </c>
      <c r="O679" t="b">
        <v>0</v>
      </c>
      <c r="P679" t="s">
        <v>382</v>
      </c>
      <c r="Q679" t="s">
        <v>382</v>
      </c>
      <c r="R679" t="s">
        <v>382</v>
      </c>
      <c r="X679" t="str">
        <f t="shared" si="90"/>
        <v>grade9_not_apr_march_grade_t8_ra_basic_math_level_std</v>
      </c>
      <c r="Y679">
        <f t="shared" si="91"/>
        <v>115543</v>
      </c>
      <c r="Z679" t="str">
        <f t="shared" si="92"/>
        <v>math_level_std ~ relative_age + I(relative_age^2) | 0 | 0 | school_id</v>
      </c>
      <c r="AA679" t="str">
        <f t="shared" si="93"/>
        <v>0.172</v>
      </c>
      <c r="AB679" t="str">
        <f t="shared" si="94"/>
        <v>0.014</v>
      </c>
      <c r="AC679" t="str">
        <f t="shared" si="95"/>
        <v>NA</v>
      </c>
      <c r="AD679" t="str">
        <f t="shared" si="96"/>
        <v>NA, NA</v>
      </c>
      <c r="AE679" t="str">
        <f t="shared" si="97"/>
        <v>0.172
(0.014)</v>
      </c>
      <c r="AF679" t="str">
        <f t="shared" si="98"/>
        <v>0.172
(0.014, NA)</v>
      </c>
    </row>
    <row r="680" spans="1:32">
      <c r="A680">
        <v>679</v>
      </c>
      <c r="B680">
        <v>8.2072541471960705E-2</v>
      </c>
      <c r="C680">
        <v>7.7096914022169893E-2</v>
      </c>
      <c r="D680">
        <v>1.1130605344703299</v>
      </c>
      <c r="E680">
        <v>16.494912913025701</v>
      </c>
      <c r="F680">
        <v>0</v>
      </c>
      <c r="G680">
        <v>133198</v>
      </c>
      <c r="H680">
        <v>133198</v>
      </c>
      <c r="I680">
        <v>133921</v>
      </c>
      <c r="J680" t="s">
        <v>1134</v>
      </c>
      <c r="K680">
        <v>0.39255351069139599</v>
      </c>
      <c r="L680">
        <v>1.00477597487626E-2</v>
      </c>
      <c r="M680">
        <v>0</v>
      </c>
      <c r="N680" t="s">
        <v>1051</v>
      </c>
      <c r="O680" t="b">
        <v>0</v>
      </c>
      <c r="P680" t="s">
        <v>382</v>
      </c>
      <c r="Q680" t="s">
        <v>382</v>
      </c>
      <c r="R680" t="s">
        <v>382</v>
      </c>
      <c r="X680" t="str">
        <f t="shared" si="90"/>
        <v>grade4_all_grade_t8_ra_cont_math_level_std</v>
      </c>
      <c r="Y680">
        <f t="shared" si="91"/>
        <v>133921</v>
      </c>
      <c r="Z680" t="str">
        <f t="shared" si="92"/>
        <v>math_level_std ~ relative_age + I(relative_age^2) + as.factor(sex) +      as.factor(book) + as.factor(year) | as.factor(school_id) |      0 | school_id</v>
      </c>
      <c r="AA680" t="str">
        <f t="shared" si="93"/>
        <v>0.393</v>
      </c>
      <c r="AB680" t="str">
        <f t="shared" si="94"/>
        <v>0.010</v>
      </c>
      <c r="AC680" t="str">
        <f t="shared" si="95"/>
        <v>NA</v>
      </c>
      <c r="AD680" t="str">
        <f t="shared" si="96"/>
        <v>NA, NA</v>
      </c>
      <c r="AE680" t="str">
        <f t="shared" si="97"/>
        <v>0.393
(0.010)</v>
      </c>
      <c r="AF680" t="str">
        <f t="shared" si="98"/>
        <v>0.393
(0.010, NA)</v>
      </c>
    </row>
    <row r="681" spans="1:32">
      <c r="A681">
        <v>680</v>
      </c>
      <c r="B681">
        <v>8.3322349670561596E-2</v>
      </c>
      <c r="C681">
        <v>7.8413140681219198E-2</v>
      </c>
      <c r="D681">
        <v>1.0573757302882101</v>
      </c>
      <c r="E681">
        <v>16.972662979199001</v>
      </c>
      <c r="F681">
        <v>0</v>
      </c>
      <c r="G681">
        <v>135003</v>
      </c>
      <c r="H681">
        <v>135003</v>
      </c>
      <c r="I681">
        <v>135727</v>
      </c>
      <c r="J681" t="s">
        <v>1134</v>
      </c>
      <c r="K681">
        <v>0.31340331606808403</v>
      </c>
      <c r="L681">
        <v>9.5986550552162493E-3</v>
      </c>
      <c r="M681" s="17">
        <v>7.8183883803357397E-234</v>
      </c>
      <c r="N681" t="s">
        <v>1052</v>
      </c>
      <c r="O681" t="b">
        <v>0</v>
      </c>
      <c r="P681" t="s">
        <v>382</v>
      </c>
      <c r="Q681" t="s">
        <v>382</v>
      </c>
      <c r="R681" t="s">
        <v>382</v>
      </c>
      <c r="X681" t="str">
        <f t="shared" si="90"/>
        <v>grade5_all_grade_t8_ra_cont_math_level_std</v>
      </c>
      <c r="Y681">
        <f t="shared" si="91"/>
        <v>135727</v>
      </c>
      <c r="Z681" t="str">
        <f t="shared" si="92"/>
        <v>math_level_std ~ relative_age + I(relative_age^2) + as.factor(sex) +      as.factor(book) + as.factor(year) | as.factor(school_id) |      0 | school_id</v>
      </c>
      <c r="AA681" t="str">
        <f t="shared" si="93"/>
        <v>0.313</v>
      </c>
      <c r="AB681" t="str">
        <f t="shared" si="94"/>
        <v>0.010</v>
      </c>
      <c r="AC681" t="str">
        <f t="shared" si="95"/>
        <v>NA</v>
      </c>
      <c r="AD681" t="str">
        <f t="shared" si="96"/>
        <v>NA, NA</v>
      </c>
      <c r="AE681" t="str">
        <f t="shared" si="97"/>
        <v>0.313
(0.010)</v>
      </c>
      <c r="AF681" t="str">
        <f t="shared" si="98"/>
        <v>0.313
(0.010, NA)</v>
      </c>
    </row>
    <row r="682" spans="1:32">
      <c r="A682">
        <v>681</v>
      </c>
      <c r="B682">
        <v>8.3576966333970604E-2</v>
      </c>
      <c r="C682">
        <v>7.8745679551762399E-2</v>
      </c>
      <c r="D682">
        <v>1.14176579880484</v>
      </c>
      <c r="E682">
        <v>17.299111003253699</v>
      </c>
      <c r="F682">
        <v>0</v>
      </c>
      <c r="G682">
        <v>137332</v>
      </c>
      <c r="H682">
        <v>137332</v>
      </c>
      <c r="I682">
        <v>138057</v>
      </c>
      <c r="J682" t="s">
        <v>1134</v>
      </c>
      <c r="K682">
        <v>0.28813805358261002</v>
      </c>
      <c r="L682">
        <v>1.02502059756658E-2</v>
      </c>
      <c r="M682" s="17">
        <v>7.29725053671085E-174</v>
      </c>
      <c r="N682" t="s">
        <v>1053</v>
      </c>
      <c r="O682" t="b">
        <v>0</v>
      </c>
      <c r="P682" t="s">
        <v>382</v>
      </c>
      <c r="Q682" t="s">
        <v>382</v>
      </c>
      <c r="R682" t="s">
        <v>382</v>
      </c>
      <c r="X682" t="str">
        <f t="shared" si="90"/>
        <v>grade6_all_grade_t8_ra_cont_math_level_std</v>
      </c>
      <c r="Y682">
        <f t="shared" si="91"/>
        <v>138057</v>
      </c>
      <c r="Z682" t="str">
        <f t="shared" si="92"/>
        <v>math_level_std ~ relative_age + I(relative_age^2) + as.factor(sex) +      as.factor(book) + as.factor(year) | as.factor(school_id) |      0 | school_id</v>
      </c>
      <c r="AA682" t="str">
        <f t="shared" si="93"/>
        <v>0.288</v>
      </c>
      <c r="AB682" t="str">
        <f t="shared" si="94"/>
        <v>0.010</v>
      </c>
      <c r="AC682" t="str">
        <f t="shared" si="95"/>
        <v>NA</v>
      </c>
      <c r="AD682" t="str">
        <f t="shared" si="96"/>
        <v>NA, NA</v>
      </c>
      <c r="AE682" t="str">
        <f t="shared" si="97"/>
        <v>0.288
(0.010)</v>
      </c>
      <c r="AF682" t="str">
        <f t="shared" si="98"/>
        <v>0.288
(0.010, NA)</v>
      </c>
    </row>
    <row r="683" spans="1:32">
      <c r="A683">
        <v>682</v>
      </c>
      <c r="B683">
        <v>6.5218322380153501E-2</v>
      </c>
      <c r="C683">
        <v>6.2600005241713594E-2</v>
      </c>
      <c r="D683">
        <v>1.1043937323351201</v>
      </c>
      <c r="E683">
        <v>24.908488518321999</v>
      </c>
      <c r="F683">
        <v>0</v>
      </c>
      <c r="G683">
        <v>132096</v>
      </c>
      <c r="H683">
        <v>132096</v>
      </c>
      <c r="I683">
        <v>132467</v>
      </c>
      <c r="J683" t="s">
        <v>1134</v>
      </c>
      <c r="K683">
        <v>0.25556941705491198</v>
      </c>
      <c r="L683">
        <v>9.9084818256385803E-3</v>
      </c>
      <c r="M683" s="17">
        <v>1.06263279870686E-146</v>
      </c>
      <c r="N683" t="s">
        <v>1054</v>
      </c>
      <c r="O683" t="b">
        <v>0</v>
      </c>
      <c r="P683" t="s">
        <v>382</v>
      </c>
      <c r="Q683" t="s">
        <v>382</v>
      </c>
      <c r="R683" t="s">
        <v>382</v>
      </c>
      <c r="X683" t="str">
        <f t="shared" si="90"/>
        <v>grade7_all_grade_t8_ra_cont_math_level_std</v>
      </c>
      <c r="Y683">
        <f t="shared" si="91"/>
        <v>132467</v>
      </c>
      <c r="Z683" t="str">
        <f t="shared" si="92"/>
        <v>math_level_std ~ relative_age + I(relative_age^2) + as.factor(sex) +      as.factor(book) + as.factor(year) | as.factor(school_id) |      0 | school_id</v>
      </c>
      <c r="AA683" t="str">
        <f t="shared" si="93"/>
        <v>0.256</v>
      </c>
      <c r="AB683" t="str">
        <f t="shared" si="94"/>
        <v>0.010</v>
      </c>
      <c r="AC683" t="str">
        <f t="shared" si="95"/>
        <v>NA</v>
      </c>
      <c r="AD683" t="str">
        <f t="shared" si="96"/>
        <v>NA, NA</v>
      </c>
      <c r="AE683" t="str">
        <f t="shared" si="97"/>
        <v>0.256
(0.010)</v>
      </c>
      <c r="AF683" t="str">
        <f t="shared" si="98"/>
        <v>0.256
(0.010, NA)</v>
      </c>
    </row>
    <row r="684" spans="1:32">
      <c r="A684">
        <v>683</v>
      </c>
      <c r="B684">
        <v>6.77444073394107E-2</v>
      </c>
      <c r="C684">
        <v>6.5171938947363603E-2</v>
      </c>
      <c r="D684">
        <v>1.0455753190328401</v>
      </c>
      <c r="E684">
        <v>26.334398334629</v>
      </c>
      <c r="F684">
        <v>0</v>
      </c>
      <c r="G684">
        <v>134087</v>
      </c>
      <c r="H684">
        <v>134087</v>
      </c>
      <c r="I684">
        <v>134458</v>
      </c>
      <c r="J684" t="s">
        <v>1134</v>
      </c>
      <c r="K684">
        <v>0.197620338626111</v>
      </c>
      <c r="L684">
        <v>8.9281477039452294E-3</v>
      </c>
      <c r="M684" s="17">
        <v>1.47043184628314E-108</v>
      </c>
      <c r="N684" t="s">
        <v>1055</v>
      </c>
      <c r="O684" t="b">
        <v>0</v>
      </c>
      <c r="P684" t="s">
        <v>382</v>
      </c>
      <c r="Q684" t="s">
        <v>382</v>
      </c>
      <c r="R684" t="s">
        <v>382</v>
      </c>
      <c r="X684" t="str">
        <f t="shared" si="90"/>
        <v>grade8_all_grade_t8_ra_cont_math_level_std</v>
      </c>
      <c r="Y684">
        <f t="shared" si="91"/>
        <v>134458</v>
      </c>
      <c r="Z684" t="str">
        <f t="shared" si="92"/>
        <v>math_level_std ~ relative_age + I(relative_age^2) + as.factor(sex) +      as.factor(book) + as.factor(year) | as.factor(school_id) |      0 | school_id</v>
      </c>
      <c r="AA684" t="str">
        <f t="shared" si="93"/>
        <v>0.198</v>
      </c>
      <c r="AB684" t="str">
        <f t="shared" si="94"/>
        <v>0.009</v>
      </c>
      <c r="AC684" t="str">
        <f t="shared" si="95"/>
        <v>NA</v>
      </c>
      <c r="AD684" t="str">
        <f t="shared" si="96"/>
        <v>NA, NA</v>
      </c>
      <c r="AE684" t="str">
        <f t="shared" si="97"/>
        <v>0.198
(0.009)</v>
      </c>
      <c r="AF684" t="str">
        <f t="shared" si="98"/>
        <v>0.198
(0.009, NA)</v>
      </c>
    </row>
    <row r="685" spans="1:32">
      <c r="A685">
        <v>684</v>
      </c>
      <c r="B685">
        <v>6.3892812762378695E-2</v>
      </c>
      <c r="C685">
        <v>6.1380817860175498E-2</v>
      </c>
      <c r="D685">
        <v>1.22117916514403</v>
      </c>
      <c r="E685">
        <v>25.435088545099902</v>
      </c>
      <c r="F685">
        <v>0</v>
      </c>
      <c r="G685">
        <v>137137</v>
      </c>
      <c r="H685">
        <v>137137</v>
      </c>
      <c r="I685">
        <v>137506</v>
      </c>
      <c r="J685" t="s">
        <v>1134</v>
      </c>
      <c r="K685">
        <v>0.164887671585358</v>
      </c>
      <c r="L685">
        <v>1.01597144954066E-2</v>
      </c>
      <c r="M685" s="17">
        <v>3.11697799682958E-59</v>
      </c>
      <c r="N685" t="s">
        <v>1056</v>
      </c>
      <c r="O685" t="b">
        <v>0</v>
      </c>
      <c r="P685" t="s">
        <v>382</v>
      </c>
      <c r="Q685" t="s">
        <v>382</v>
      </c>
      <c r="R685" t="s">
        <v>382</v>
      </c>
      <c r="X685" t="str">
        <f t="shared" si="90"/>
        <v>grade9_all_grade_t8_ra_cont_math_level_std</v>
      </c>
      <c r="Y685">
        <f t="shared" si="91"/>
        <v>137506</v>
      </c>
      <c r="Z685" t="str">
        <f t="shared" si="92"/>
        <v>math_level_std ~ relative_age + I(relative_age^2) + as.factor(sex) +      as.factor(book) + as.factor(year) | as.factor(school_id) |      0 | school_id</v>
      </c>
      <c r="AA685" t="str">
        <f t="shared" si="93"/>
        <v>0.165</v>
      </c>
      <c r="AB685" t="str">
        <f t="shared" si="94"/>
        <v>0.010</v>
      </c>
      <c r="AC685" t="str">
        <f t="shared" si="95"/>
        <v>NA</v>
      </c>
      <c r="AD685" t="str">
        <f t="shared" si="96"/>
        <v>NA, NA</v>
      </c>
      <c r="AE685" t="str">
        <f t="shared" si="97"/>
        <v>0.165
(0.010)</v>
      </c>
      <c r="AF685" t="str">
        <f t="shared" si="98"/>
        <v>0.165
(0.010, NA)</v>
      </c>
    </row>
    <row r="686" spans="1:32">
      <c r="A686">
        <v>685</v>
      </c>
      <c r="B686">
        <v>7.9894658430001805E-2</v>
      </c>
      <c r="C686">
        <v>7.3932067942149807E-2</v>
      </c>
      <c r="D686">
        <v>1.1119683272393901</v>
      </c>
      <c r="E686">
        <v>13.3993200761946</v>
      </c>
      <c r="F686">
        <v>0</v>
      </c>
      <c r="G686">
        <v>111414</v>
      </c>
      <c r="H686">
        <v>111414</v>
      </c>
      <c r="I686">
        <v>112137</v>
      </c>
      <c r="J686" t="s">
        <v>1134</v>
      </c>
      <c r="K686">
        <v>0.40064290501602101</v>
      </c>
      <c r="L686">
        <v>1.3002837643760499E-2</v>
      </c>
      <c r="M686" s="17">
        <v>1.8121876960178699E-208</v>
      </c>
      <c r="N686" t="s">
        <v>1057</v>
      </c>
      <c r="O686" t="b">
        <v>0</v>
      </c>
      <c r="P686" t="s">
        <v>382</v>
      </c>
      <c r="Q686" t="s">
        <v>382</v>
      </c>
      <c r="R686" t="s">
        <v>382</v>
      </c>
      <c r="X686" t="str">
        <f t="shared" si="90"/>
        <v>grade4_not_apr_march_grade_t8_ra_cont_math_level_std</v>
      </c>
      <c r="Y686">
        <f t="shared" si="91"/>
        <v>112137</v>
      </c>
      <c r="Z686" t="str">
        <f t="shared" si="92"/>
        <v>math_level_std ~ relative_age + I(relative_age^2) + as.factor(sex) +      as.factor(book) + as.factor(year) | as.factor(school_id) |      0 | school_id</v>
      </c>
      <c r="AA686" t="str">
        <f t="shared" si="93"/>
        <v>0.401</v>
      </c>
      <c r="AB686" t="str">
        <f t="shared" si="94"/>
        <v>0.013</v>
      </c>
      <c r="AC686" t="str">
        <f t="shared" si="95"/>
        <v>NA</v>
      </c>
      <c r="AD686" t="str">
        <f t="shared" si="96"/>
        <v>NA, NA</v>
      </c>
      <c r="AE686" t="str">
        <f t="shared" si="97"/>
        <v>0.401
(0.013)</v>
      </c>
      <c r="AF686" t="str">
        <f t="shared" si="98"/>
        <v>0.401
(0.013, NA)</v>
      </c>
    </row>
    <row r="687" spans="1:32">
      <c r="A687">
        <v>686</v>
      </c>
      <c r="B687">
        <v>8.2132953741398201E-2</v>
      </c>
      <c r="C687">
        <v>7.6247468623709805E-2</v>
      </c>
      <c r="D687">
        <v>1.0598285024378</v>
      </c>
      <c r="E687">
        <v>13.9551714258102</v>
      </c>
      <c r="F687">
        <v>0</v>
      </c>
      <c r="G687">
        <v>112755</v>
      </c>
      <c r="H687">
        <v>112755</v>
      </c>
      <c r="I687">
        <v>113479</v>
      </c>
      <c r="J687" t="s">
        <v>1134</v>
      </c>
      <c r="K687">
        <v>0.319521582123724</v>
      </c>
      <c r="L687">
        <v>1.24508907689738E-2</v>
      </c>
      <c r="M687" s="17">
        <v>3.0627603118026201E-145</v>
      </c>
      <c r="N687" t="s">
        <v>1058</v>
      </c>
      <c r="O687" t="b">
        <v>0</v>
      </c>
      <c r="P687" t="s">
        <v>382</v>
      </c>
      <c r="Q687" t="s">
        <v>382</v>
      </c>
      <c r="R687" t="s">
        <v>382</v>
      </c>
      <c r="X687" t="str">
        <f t="shared" si="90"/>
        <v>grade5_not_apr_march_grade_t8_ra_cont_math_level_std</v>
      </c>
      <c r="Y687">
        <f t="shared" si="91"/>
        <v>113479</v>
      </c>
      <c r="Z687" t="str">
        <f t="shared" si="92"/>
        <v>math_level_std ~ relative_age + I(relative_age^2) + as.factor(sex) +      as.factor(book) + as.factor(year) | as.factor(school_id) |      0 | school_id</v>
      </c>
      <c r="AA687" t="str">
        <f t="shared" si="93"/>
        <v>0.320</v>
      </c>
      <c r="AB687" t="str">
        <f t="shared" si="94"/>
        <v>0.012</v>
      </c>
      <c r="AC687" t="str">
        <f t="shared" si="95"/>
        <v>NA</v>
      </c>
      <c r="AD687" t="str">
        <f t="shared" si="96"/>
        <v>NA, NA</v>
      </c>
      <c r="AE687" t="str">
        <f t="shared" si="97"/>
        <v>0.320
(0.012)</v>
      </c>
      <c r="AF687" t="str">
        <f t="shared" si="98"/>
        <v>0.320
(0.012, NA)</v>
      </c>
    </row>
    <row r="688" spans="1:32">
      <c r="A688">
        <v>687</v>
      </c>
      <c r="B688">
        <v>8.3685462338691299E-2</v>
      </c>
      <c r="C688">
        <v>7.79093818435731E-2</v>
      </c>
      <c r="D688">
        <v>1.1411785030583399</v>
      </c>
      <c r="E688">
        <v>14.488278411185901</v>
      </c>
      <c r="F688">
        <v>0</v>
      </c>
      <c r="G688">
        <v>114855</v>
      </c>
      <c r="H688">
        <v>114855</v>
      </c>
      <c r="I688">
        <v>115580</v>
      </c>
      <c r="J688" t="s">
        <v>1134</v>
      </c>
      <c r="K688">
        <v>0.300137810783345</v>
      </c>
      <c r="L688">
        <v>1.28497819000965E-2</v>
      </c>
      <c r="M688" s="17">
        <v>1.15840060406858E-120</v>
      </c>
      <c r="N688" t="s">
        <v>1059</v>
      </c>
      <c r="O688" t="b">
        <v>0</v>
      </c>
      <c r="P688" t="s">
        <v>382</v>
      </c>
      <c r="Q688" t="s">
        <v>382</v>
      </c>
      <c r="R688" t="s">
        <v>382</v>
      </c>
      <c r="X688" t="str">
        <f t="shared" si="90"/>
        <v>grade6_not_apr_march_grade_t8_ra_cont_math_level_std</v>
      </c>
      <c r="Y688">
        <f t="shared" si="91"/>
        <v>115580</v>
      </c>
      <c r="Z688" t="str">
        <f t="shared" si="92"/>
        <v>math_level_std ~ relative_age + I(relative_age^2) + as.factor(sex) +      as.factor(book) + as.factor(year) | as.factor(school_id) |      0 | school_id</v>
      </c>
      <c r="AA688" t="str">
        <f t="shared" si="93"/>
        <v>0.300</v>
      </c>
      <c r="AB688" t="str">
        <f t="shared" si="94"/>
        <v>0.013</v>
      </c>
      <c r="AC688" t="str">
        <f t="shared" si="95"/>
        <v>NA</v>
      </c>
      <c r="AD688" t="str">
        <f t="shared" si="96"/>
        <v>NA, NA</v>
      </c>
      <c r="AE688" t="str">
        <f t="shared" si="97"/>
        <v>0.300
(0.013)</v>
      </c>
      <c r="AF688" t="str">
        <f t="shared" si="98"/>
        <v>0.300
(0.013, NA)</v>
      </c>
    </row>
    <row r="689" spans="1:32">
      <c r="A689">
        <v>688</v>
      </c>
      <c r="B689">
        <v>6.4702413072847104E-2</v>
      </c>
      <c r="C689">
        <v>6.1573252670982202E-2</v>
      </c>
      <c r="D689">
        <v>1.1081191999153599</v>
      </c>
      <c r="E689">
        <v>20.677243977101799</v>
      </c>
      <c r="F689">
        <v>0</v>
      </c>
      <c r="G689">
        <v>110592</v>
      </c>
      <c r="H689">
        <v>110592</v>
      </c>
      <c r="I689">
        <v>110963</v>
      </c>
      <c r="J689" t="s">
        <v>1134</v>
      </c>
      <c r="K689">
        <v>0.25489654062275402</v>
      </c>
      <c r="L689">
        <v>1.30701587321445E-2</v>
      </c>
      <c r="M689" s="17">
        <v>1.0520880837955E-84</v>
      </c>
      <c r="N689" t="s">
        <v>1060</v>
      </c>
      <c r="O689" t="b">
        <v>0</v>
      </c>
      <c r="P689" t="s">
        <v>382</v>
      </c>
      <c r="Q689" t="s">
        <v>382</v>
      </c>
      <c r="R689" t="s">
        <v>382</v>
      </c>
      <c r="X689" t="str">
        <f t="shared" si="90"/>
        <v>grade7_not_apr_march_grade_t8_ra_cont_math_level_std</v>
      </c>
      <c r="Y689">
        <f t="shared" si="91"/>
        <v>110963</v>
      </c>
      <c r="Z689" t="str">
        <f t="shared" si="92"/>
        <v>math_level_std ~ relative_age + I(relative_age^2) + as.factor(sex) +      as.factor(book) + as.factor(year) | as.factor(school_id) |      0 | school_id</v>
      </c>
      <c r="AA689" t="str">
        <f t="shared" si="93"/>
        <v>0.255</v>
      </c>
      <c r="AB689" t="str">
        <f t="shared" si="94"/>
        <v>0.013</v>
      </c>
      <c r="AC689" t="str">
        <f t="shared" si="95"/>
        <v>NA</v>
      </c>
      <c r="AD689" t="str">
        <f t="shared" si="96"/>
        <v>NA, NA</v>
      </c>
      <c r="AE689" t="str">
        <f t="shared" si="97"/>
        <v>0.255
(0.013)</v>
      </c>
      <c r="AF689" t="str">
        <f t="shared" si="98"/>
        <v>0.255
(0.013, NA)</v>
      </c>
    </row>
    <row r="690" spans="1:32">
      <c r="A690">
        <v>689</v>
      </c>
      <c r="B690">
        <v>6.7481137781243594E-2</v>
      </c>
      <c r="C690">
        <v>6.4414377677241799E-2</v>
      </c>
      <c r="D690">
        <v>1.04551141440743</v>
      </c>
      <c r="E690">
        <v>22.004048407042301</v>
      </c>
      <c r="F690">
        <v>0</v>
      </c>
      <c r="G690">
        <v>112507</v>
      </c>
      <c r="H690">
        <v>112507</v>
      </c>
      <c r="I690">
        <v>112878</v>
      </c>
      <c r="J690" t="s">
        <v>1134</v>
      </c>
      <c r="K690">
        <v>0.20174104483248101</v>
      </c>
      <c r="L690">
        <v>1.16515849445822E-2</v>
      </c>
      <c r="M690" s="17">
        <v>3.6586099780910503E-67</v>
      </c>
      <c r="N690" t="s">
        <v>1061</v>
      </c>
      <c r="O690" t="b">
        <v>0</v>
      </c>
      <c r="P690" t="s">
        <v>382</v>
      </c>
      <c r="Q690" t="s">
        <v>382</v>
      </c>
      <c r="R690" t="s">
        <v>382</v>
      </c>
      <c r="X690" t="str">
        <f t="shared" si="90"/>
        <v>grade8_not_apr_march_grade_t8_ra_cont_math_level_std</v>
      </c>
      <c r="Y690">
        <f t="shared" si="91"/>
        <v>112878</v>
      </c>
      <c r="Z690" t="str">
        <f t="shared" si="92"/>
        <v>math_level_std ~ relative_age + I(relative_age^2) + as.factor(sex) +      as.factor(book) + as.factor(year) | as.factor(school_id) |      0 | school_id</v>
      </c>
      <c r="AA690" t="str">
        <f t="shared" si="93"/>
        <v>0.202</v>
      </c>
      <c r="AB690" t="str">
        <f t="shared" si="94"/>
        <v>0.012</v>
      </c>
      <c r="AC690" t="str">
        <f t="shared" si="95"/>
        <v>NA</v>
      </c>
      <c r="AD690" t="str">
        <f t="shared" si="96"/>
        <v>NA, NA</v>
      </c>
      <c r="AE690" t="str">
        <f t="shared" si="97"/>
        <v>0.202
(0.012)</v>
      </c>
      <c r="AF690" t="str">
        <f t="shared" si="98"/>
        <v>0.202
(0.012, NA)</v>
      </c>
    </row>
    <row r="691" spans="1:32">
      <c r="A691">
        <v>690</v>
      </c>
      <c r="B691">
        <v>6.4473774882510798E-2</v>
      </c>
      <c r="C691">
        <v>6.1482328044118503E-2</v>
      </c>
      <c r="D691">
        <v>1.22060021863448</v>
      </c>
      <c r="E691">
        <v>21.552706220631801</v>
      </c>
      <c r="F691">
        <v>0</v>
      </c>
      <c r="G691">
        <v>115086</v>
      </c>
      <c r="H691">
        <v>115086</v>
      </c>
      <c r="I691">
        <v>115455</v>
      </c>
      <c r="J691" t="s">
        <v>1134</v>
      </c>
      <c r="K691">
        <v>0.179663898762876</v>
      </c>
      <c r="L691">
        <v>1.34812630073651E-2</v>
      </c>
      <c r="M691" s="17">
        <v>1.61395975019382E-40</v>
      </c>
      <c r="N691" t="s">
        <v>1062</v>
      </c>
      <c r="O691" t="b">
        <v>0</v>
      </c>
      <c r="P691" t="s">
        <v>382</v>
      </c>
      <c r="Q691" t="s">
        <v>382</v>
      </c>
      <c r="R691" t="s">
        <v>382</v>
      </c>
      <c r="X691" t="str">
        <f t="shared" si="90"/>
        <v>grade9_not_apr_march_grade_t8_ra_cont_math_level_std</v>
      </c>
      <c r="Y691">
        <f t="shared" si="91"/>
        <v>115455</v>
      </c>
      <c r="Z691" t="str">
        <f t="shared" si="92"/>
        <v>math_level_std ~ relative_age + I(relative_age^2) + as.factor(sex) +      as.factor(book) + as.factor(year) | as.factor(school_id) |      0 | school_id</v>
      </c>
      <c r="AA691" t="str">
        <f t="shared" si="93"/>
        <v>0.180</v>
      </c>
      <c r="AB691" t="str">
        <f t="shared" si="94"/>
        <v>0.013</v>
      </c>
      <c r="AC691" t="str">
        <f t="shared" si="95"/>
        <v>NA</v>
      </c>
      <c r="AD691" t="str">
        <f t="shared" si="96"/>
        <v>NA, NA</v>
      </c>
      <c r="AE691" t="str">
        <f t="shared" si="97"/>
        <v>0.180
(0.013)</v>
      </c>
      <c r="AF691" t="str">
        <f t="shared" si="98"/>
        <v>0.180
(0.013, NA)</v>
      </c>
    </row>
    <row r="692" spans="1:32">
      <c r="A692">
        <v>691</v>
      </c>
      <c r="B692">
        <v>1.8605899220051399E-3</v>
      </c>
      <c r="C692">
        <v>1.84958865549223E-3</v>
      </c>
      <c r="D692">
        <v>0.75802840910040403</v>
      </c>
      <c r="E692">
        <v>169.12506572140501</v>
      </c>
      <c r="F692" s="17">
        <v>4.1523109174288999E-74</v>
      </c>
      <c r="G692">
        <v>181459</v>
      </c>
      <c r="H692">
        <v>181459</v>
      </c>
      <c r="I692">
        <v>181462</v>
      </c>
      <c r="J692" t="s">
        <v>1135</v>
      </c>
      <c r="K692">
        <v>0.101707983819578</v>
      </c>
      <c r="L692">
        <v>5.2883875210000403E-3</v>
      </c>
      <c r="M692" s="17">
        <v>1.98527881201951E-82</v>
      </c>
      <c r="N692" t="s">
        <v>1063</v>
      </c>
      <c r="O692" t="b">
        <v>0</v>
      </c>
      <c r="P692" t="s">
        <v>382</v>
      </c>
      <c r="Q692" t="s">
        <v>382</v>
      </c>
      <c r="R692" t="s">
        <v>382</v>
      </c>
      <c r="X692" t="str">
        <f t="shared" si="90"/>
        <v>grade8_all_grade_t8_ra_basic_eng_level_std</v>
      </c>
      <c r="Y692">
        <f t="shared" si="91"/>
        <v>181462</v>
      </c>
      <c r="Z692" t="str">
        <f t="shared" si="92"/>
        <v>eng_level_std ~ relative_age + I(relative_age^2) | 0 | 0 | school_id</v>
      </c>
      <c r="AA692" t="str">
        <f t="shared" si="93"/>
        <v>0.102</v>
      </c>
      <c r="AB692" t="str">
        <f t="shared" si="94"/>
        <v>0.005</v>
      </c>
      <c r="AC692" t="str">
        <f t="shared" si="95"/>
        <v>NA</v>
      </c>
      <c r="AD692" t="str">
        <f t="shared" si="96"/>
        <v>NA, NA</v>
      </c>
      <c r="AE692" t="str">
        <f t="shared" si="97"/>
        <v>0.102
(0.005)</v>
      </c>
      <c r="AF692" t="str">
        <f t="shared" si="98"/>
        <v>0.102
(0.005, NA)</v>
      </c>
    </row>
    <row r="693" spans="1:32">
      <c r="A693">
        <v>692</v>
      </c>
      <c r="B693">
        <v>1.2045573797052401E-3</v>
      </c>
      <c r="C693">
        <v>1.1900436957932299E-3</v>
      </c>
      <c r="D693">
        <v>0.739410132250515</v>
      </c>
      <c r="E693">
        <v>82.994599234849503</v>
      </c>
      <c r="F693" s="17">
        <v>9.4977522638407195E-37</v>
      </c>
      <c r="G693">
        <v>137635</v>
      </c>
      <c r="H693">
        <v>137635</v>
      </c>
      <c r="I693">
        <v>137638</v>
      </c>
      <c r="J693" t="s">
        <v>1135</v>
      </c>
      <c r="K693">
        <v>7.7287269710508602E-2</v>
      </c>
      <c r="L693">
        <v>6.1848342330293503E-3</v>
      </c>
      <c r="M693" s="17">
        <v>7.8250954463135098E-36</v>
      </c>
      <c r="N693" t="s">
        <v>1064</v>
      </c>
      <c r="O693" t="b">
        <v>0</v>
      </c>
      <c r="P693" t="s">
        <v>382</v>
      </c>
      <c r="Q693" t="s">
        <v>382</v>
      </c>
      <c r="R693" t="s">
        <v>382</v>
      </c>
      <c r="X693" t="str">
        <f t="shared" si="90"/>
        <v>grade9_all_grade_t8_ra_basic_eng_level_std</v>
      </c>
      <c r="Y693">
        <f t="shared" si="91"/>
        <v>137638</v>
      </c>
      <c r="Z693" t="str">
        <f t="shared" si="92"/>
        <v>eng_level_std ~ relative_age + I(relative_age^2) | 0 | 0 | school_id</v>
      </c>
      <c r="AA693" t="str">
        <f t="shared" si="93"/>
        <v>0.077</v>
      </c>
      <c r="AB693" t="str">
        <f t="shared" si="94"/>
        <v>0.006</v>
      </c>
      <c r="AC693" t="str">
        <f t="shared" si="95"/>
        <v>NA</v>
      </c>
      <c r="AD693" t="str">
        <f t="shared" si="96"/>
        <v>NA, NA</v>
      </c>
      <c r="AE693" t="str">
        <f t="shared" si="97"/>
        <v>0.077
(0.006)</v>
      </c>
      <c r="AF693" t="str">
        <f t="shared" si="98"/>
        <v>0.077
(0.006, NA)</v>
      </c>
    </row>
    <row r="694" spans="1:32">
      <c r="A694">
        <v>693</v>
      </c>
      <c r="B694">
        <v>1.29872602174856E-3</v>
      </c>
      <c r="C694">
        <v>1.28560817174939E-3</v>
      </c>
      <c r="D694">
        <v>0.76004478444724999</v>
      </c>
      <c r="E694">
        <v>99.004487918513107</v>
      </c>
      <c r="F694" s="17">
        <v>1.0735691828424199E-43</v>
      </c>
      <c r="G694">
        <v>152266</v>
      </c>
      <c r="H694">
        <v>152266</v>
      </c>
      <c r="I694">
        <v>152269</v>
      </c>
      <c r="J694" t="s">
        <v>1135</v>
      </c>
      <c r="K694">
        <v>0.104912805964369</v>
      </c>
      <c r="L694">
        <v>7.3558120543003001E-3</v>
      </c>
      <c r="M694" s="17">
        <v>3.7439220327513102E-46</v>
      </c>
      <c r="N694" t="s">
        <v>1065</v>
      </c>
      <c r="O694" t="b">
        <v>0</v>
      </c>
      <c r="P694" t="s">
        <v>382</v>
      </c>
      <c r="Q694" t="s">
        <v>382</v>
      </c>
      <c r="R694" t="s">
        <v>382</v>
      </c>
      <c r="X694" t="str">
        <f t="shared" si="90"/>
        <v>grade8_not_apr_march_grade_t8_ra_basic_eng_level_std</v>
      </c>
      <c r="Y694">
        <f t="shared" si="91"/>
        <v>152269</v>
      </c>
      <c r="Z694" t="str">
        <f t="shared" si="92"/>
        <v>eng_level_std ~ relative_age + I(relative_age^2) | 0 | 0 | school_id</v>
      </c>
      <c r="AA694" t="str">
        <f t="shared" si="93"/>
        <v>0.105</v>
      </c>
      <c r="AB694" t="str">
        <f t="shared" si="94"/>
        <v>0.007</v>
      </c>
      <c r="AC694" t="str">
        <f t="shared" si="95"/>
        <v>NA</v>
      </c>
      <c r="AD694" t="str">
        <f t="shared" si="96"/>
        <v>NA, NA</v>
      </c>
      <c r="AE694" t="str">
        <f t="shared" si="97"/>
        <v>0.105
(0.007)</v>
      </c>
      <c r="AF694" t="str">
        <f t="shared" si="98"/>
        <v>0.105
(0.007, NA)</v>
      </c>
    </row>
    <row r="695" spans="1:32">
      <c r="A695">
        <v>694</v>
      </c>
      <c r="B695">
        <v>8.4683782940766497E-4</v>
      </c>
      <c r="C695">
        <v>8.2954590790729199E-4</v>
      </c>
      <c r="D695">
        <v>0.73989087897811001</v>
      </c>
      <c r="E695">
        <v>48.973032256254399</v>
      </c>
      <c r="F695" s="17">
        <v>5.4990852137687397E-22</v>
      </c>
      <c r="G695">
        <v>115563</v>
      </c>
      <c r="H695">
        <v>115563</v>
      </c>
      <c r="I695">
        <v>115566</v>
      </c>
      <c r="J695" t="s">
        <v>1135</v>
      </c>
      <c r="K695">
        <v>8.1955019141735003E-2</v>
      </c>
      <c r="L695">
        <v>8.1046818396787804E-3</v>
      </c>
      <c r="M695" s="17">
        <v>4.8846838975067399E-24</v>
      </c>
      <c r="N695" t="s">
        <v>1066</v>
      </c>
      <c r="O695" t="b">
        <v>0</v>
      </c>
      <c r="P695" t="s">
        <v>382</v>
      </c>
      <c r="Q695" t="s">
        <v>382</v>
      </c>
      <c r="R695" t="s">
        <v>382</v>
      </c>
      <c r="X695" t="str">
        <f t="shared" si="90"/>
        <v>grade9_not_apr_march_grade_t8_ra_basic_eng_level_std</v>
      </c>
      <c r="Y695">
        <f t="shared" si="91"/>
        <v>115566</v>
      </c>
      <c r="Z695" t="str">
        <f t="shared" si="92"/>
        <v>eng_level_std ~ relative_age + I(relative_age^2) | 0 | 0 | school_id</v>
      </c>
      <c r="AA695" t="str">
        <f t="shared" si="93"/>
        <v>0.082</v>
      </c>
      <c r="AB695" t="str">
        <f t="shared" si="94"/>
        <v>0.008</v>
      </c>
      <c r="AC695" t="str">
        <f t="shared" si="95"/>
        <v>NA</v>
      </c>
      <c r="AD695" t="str">
        <f t="shared" si="96"/>
        <v>NA, NA</v>
      </c>
      <c r="AE695" t="str">
        <f t="shared" si="97"/>
        <v>0.082
(0.008)</v>
      </c>
      <c r="AF695" t="str">
        <f t="shared" si="98"/>
        <v>0.082
(0.008, NA)</v>
      </c>
    </row>
    <row r="696" spans="1:32">
      <c r="A696">
        <v>695</v>
      </c>
      <c r="B696">
        <v>9.0093440143661302E-2</v>
      </c>
      <c r="C696">
        <v>8.7588979400674893E-2</v>
      </c>
      <c r="D696">
        <v>0.62115074284831195</v>
      </c>
      <c r="E696">
        <v>35.973189196900798</v>
      </c>
      <c r="F696">
        <v>0</v>
      </c>
      <c r="G696">
        <v>134063</v>
      </c>
      <c r="H696">
        <v>134063</v>
      </c>
      <c r="I696">
        <v>134433</v>
      </c>
      <c r="J696" t="s">
        <v>1136</v>
      </c>
      <c r="K696">
        <v>9.9254991214269395E-2</v>
      </c>
      <c r="L696">
        <v>5.1093116028377303E-3</v>
      </c>
      <c r="M696" s="17">
        <v>4.62575676341972E-84</v>
      </c>
      <c r="N696" t="s">
        <v>1067</v>
      </c>
      <c r="O696" t="b">
        <v>0</v>
      </c>
      <c r="P696" t="s">
        <v>382</v>
      </c>
      <c r="Q696" t="s">
        <v>382</v>
      </c>
      <c r="R696" t="s">
        <v>382</v>
      </c>
      <c r="X696" t="str">
        <f t="shared" si="90"/>
        <v>grade8_all_grade_t8_ra_cont_eng_level_std</v>
      </c>
      <c r="Y696">
        <f t="shared" si="91"/>
        <v>134433</v>
      </c>
      <c r="Z696" t="str">
        <f t="shared" si="92"/>
        <v>eng_level_std ~ relative_age + I(relative_age^2) + as.factor(sex) +      as.factor(book) + as.factor(year) | as.factor(school_id) |      0 | school_id</v>
      </c>
      <c r="AA696" t="str">
        <f t="shared" si="93"/>
        <v>0.099</v>
      </c>
      <c r="AB696" t="str">
        <f t="shared" si="94"/>
        <v>0.005</v>
      </c>
      <c r="AC696" t="str">
        <f t="shared" si="95"/>
        <v>NA</v>
      </c>
      <c r="AD696" t="str">
        <f t="shared" si="96"/>
        <v>NA, NA</v>
      </c>
      <c r="AE696" t="str">
        <f t="shared" si="97"/>
        <v>0.099
(0.005)</v>
      </c>
      <c r="AF696" t="str">
        <f t="shared" si="98"/>
        <v>0.099
(0.005, NA)</v>
      </c>
    </row>
    <row r="697" spans="1:32">
      <c r="A697">
        <v>696</v>
      </c>
      <c r="B697">
        <v>0.100001126881254</v>
      </c>
      <c r="C697">
        <v>9.7586484555643699E-2</v>
      </c>
      <c r="D697">
        <v>0.70278662249817503</v>
      </c>
      <c r="E697">
        <v>41.414467816045899</v>
      </c>
      <c r="F697">
        <v>0</v>
      </c>
      <c r="G697">
        <v>137163</v>
      </c>
      <c r="H697">
        <v>137163</v>
      </c>
      <c r="I697">
        <v>137532</v>
      </c>
      <c r="J697" t="s">
        <v>1136</v>
      </c>
      <c r="K697">
        <v>8.2409995381635098E-2</v>
      </c>
      <c r="L697">
        <v>5.8380513595995501E-3</v>
      </c>
      <c r="M697" s="17">
        <v>3.0264558542033798E-45</v>
      </c>
      <c r="N697" t="s">
        <v>1068</v>
      </c>
      <c r="O697" t="b">
        <v>0</v>
      </c>
      <c r="P697" t="s">
        <v>382</v>
      </c>
      <c r="Q697" t="s">
        <v>382</v>
      </c>
      <c r="R697" t="s">
        <v>382</v>
      </c>
      <c r="X697" t="str">
        <f t="shared" si="90"/>
        <v>grade9_all_grade_t8_ra_cont_eng_level_std</v>
      </c>
      <c r="Y697">
        <f t="shared" si="91"/>
        <v>137532</v>
      </c>
      <c r="Z697" t="str">
        <f t="shared" si="92"/>
        <v>eng_level_std ~ relative_age + I(relative_age^2) + as.factor(sex) +      as.factor(book) + as.factor(year) | as.factor(school_id) |      0 | school_id</v>
      </c>
      <c r="AA697" t="str">
        <f t="shared" si="93"/>
        <v>0.082</v>
      </c>
      <c r="AB697" t="str">
        <f t="shared" si="94"/>
        <v>0.006</v>
      </c>
      <c r="AC697" t="str">
        <f t="shared" si="95"/>
        <v>NA</v>
      </c>
      <c r="AD697" t="str">
        <f t="shared" si="96"/>
        <v>NA, NA</v>
      </c>
      <c r="AE697" t="str">
        <f t="shared" si="97"/>
        <v>0.082
(0.006)</v>
      </c>
      <c r="AF697" t="str">
        <f t="shared" si="98"/>
        <v>0.082
(0.006, NA)</v>
      </c>
    </row>
    <row r="698" spans="1:32">
      <c r="A698">
        <v>697</v>
      </c>
      <c r="B698">
        <v>9.0029710002292096E-2</v>
      </c>
      <c r="C698">
        <v>8.7044635975220705E-2</v>
      </c>
      <c r="D698">
        <v>0.62214819574549796</v>
      </c>
      <c r="E698">
        <v>30.159958910840899</v>
      </c>
      <c r="F698">
        <v>0</v>
      </c>
      <c r="G698">
        <v>112486</v>
      </c>
      <c r="H698">
        <v>112486</v>
      </c>
      <c r="I698">
        <v>112856</v>
      </c>
      <c r="J698" t="s">
        <v>1136</v>
      </c>
      <c r="K698">
        <v>0.102164599748747</v>
      </c>
      <c r="L698">
        <v>6.9293760048059301E-3</v>
      </c>
      <c r="M698" s="17">
        <v>3.37790973441337E-49</v>
      </c>
      <c r="N698" t="s">
        <v>1069</v>
      </c>
      <c r="O698" t="b">
        <v>0</v>
      </c>
      <c r="P698" t="s">
        <v>382</v>
      </c>
      <c r="Q698" t="s">
        <v>382</v>
      </c>
      <c r="R698" t="s">
        <v>382</v>
      </c>
      <c r="X698" t="str">
        <f t="shared" si="90"/>
        <v>grade8_not_apr_march_grade_t8_ra_cont_eng_level_std</v>
      </c>
      <c r="Y698">
        <f t="shared" si="91"/>
        <v>112856</v>
      </c>
      <c r="Z698" t="str">
        <f t="shared" si="92"/>
        <v>eng_level_std ~ relative_age + I(relative_age^2) + as.factor(sex) +      as.factor(book) + as.factor(year) | as.factor(school_id) |      0 | school_id</v>
      </c>
      <c r="AA698" t="str">
        <f t="shared" si="93"/>
        <v>0.102</v>
      </c>
      <c r="AB698" t="str">
        <f t="shared" si="94"/>
        <v>0.007</v>
      </c>
      <c r="AC698" t="str">
        <f t="shared" si="95"/>
        <v>NA</v>
      </c>
      <c r="AD698" t="str">
        <f t="shared" si="96"/>
        <v>NA, NA</v>
      </c>
      <c r="AE698" t="str">
        <f t="shared" si="97"/>
        <v>0.102
(0.007)</v>
      </c>
      <c r="AF698" t="str">
        <f t="shared" si="98"/>
        <v>0.102
(0.007, NA)</v>
      </c>
    </row>
    <row r="699" spans="1:32">
      <c r="A699">
        <v>698</v>
      </c>
      <c r="B699">
        <v>9.9861214976339804E-2</v>
      </c>
      <c r="C699">
        <v>9.6983498439069102E-2</v>
      </c>
      <c r="D699">
        <v>0.70333945298290301</v>
      </c>
      <c r="E699">
        <v>34.701546758683399</v>
      </c>
      <c r="F699">
        <v>0</v>
      </c>
      <c r="G699">
        <v>115109</v>
      </c>
      <c r="H699">
        <v>115109</v>
      </c>
      <c r="I699">
        <v>115478</v>
      </c>
      <c r="J699" t="s">
        <v>1136</v>
      </c>
      <c r="K699">
        <v>8.7185556430871794E-2</v>
      </c>
      <c r="L699">
        <v>7.5756697365701696E-3</v>
      </c>
      <c r="M699" s="17">
        <v>1.19363760050298E-30</v>
      </c>
      <c r="N699" t="s">
        <v>1070</v>
      </c>
      <c r="O699" t="b">
        <v>0</v>
      </c>
      <c r="P699" t="s">
        <v>382</v>
      </c>
      <c r="Q699" t="s">
        <v>382</v>
      </c>
      <c r="R699" t="s">
        <v>382</v>
      </c>
      <c r="X699" t="str">
        <f t="shared" si="90"/>
        <v>grade9_not_apr_march_grade_t8_ra_cont_eng_level_std</v>
      </c>
      <c r="Y699">
        <f t="shared" si="91"/>
        <v>115478</v>
      </c>
      <c r="Z699" t="str">
        <f t="shared" si="92"/>
        <v>eng_level_std ~ relative_age + I(relative_age^2) + as.factor(sex) +      as.factor(book) + as.factor(year) | as.factor(school_id) |      0 | school_id</v>
      </c>
      <c r="AA699" t="str">
        <f t="shared" si="93"/>
        <v>0.087</v>
      </c>
      <c r="AB699" t="str">
        <f t="shared" si="94"/>
        <v>0.008</v>
      </c>
      <c r="AC699" t="str">
        <f t="shared" si="95"/>
        <v>NA</v>
      </c>
      <c r="AD699" t="str">
        <f t="shared" si="96"/>
        <v>NA, NA</v>
      </c>
      <c r="AE699" t="str">
        <f t="shared" si="97"/>
        <v>0.087
(0.008)</v>
      </c>
      <c r="AF699" t="str">
        <f t="shared" si="98"/>
        <v>0.087
(0.008, NA)</v>
      </c>
    </row>
    <row r="700" spans="1:32">
      <c r="A700">
        <v>699</v>
      </c>
      <c r="B700">
        <v>9.5043482790722303E-4</v>
      </c>
      <c r="C700">
        <v>9.0423600408429095E-4</v>
      </c>
      <c r="D700">
        <v>0.99954777974637898</v>
      </c>
      <c r="E700">
        <v>20.572706169941899</v>
      </c>
      <c r="F700" s="17">
        <v>1.1739090802811299E-9</v>
      </c>
      <c r="G700">
        <v>43250</v>
      </c>
      <c r="H700">
        <v>43250</v>
      </c>
      <c r="I700">
        <v>43253</v>
      </c>
      <c r="J700" t="s">
        <v>1137</v>
      </c>
      <c r="K700">
        <v>9.4931717129505294E-2</v>
      </c>
      <c r="L700">
        <v>1.4880813835357099E-2</v>
      </c>
      <c r="M700" s="17">
        <v>1.77700978680162E-10</v>
      </c>
      <c r="N700" t="s">
        <v>1071</v>
      </c>
      <c r="O700" t="b">
        <v>0</v>
      </c>
      <c r="P700" t="s">
        <v>382</v>
      </c>
      <c r="Q700" t="s">
        <v>382</v>
      </c>
      <c r="R700" t="s">
        <v>382</v>
      </c>
      <c r="X700" t="str">
        <f t="shared" si="90"/>
        <v>grade4_all_grade_t8_ra_basic_selfcontrol_std</v>
      </c>
      <c r="Y700">
        <f t="shared" si="91"/>
        <v>43253</v>
      </c>
      <c r="Z700" t="str">
        <f t="shared" si="92"/>
        <v>selfcontrol_std ~ relative_age + I(relative_age^2) | 0 | 0 |      school_id</v>
      </c>
      <c r="AA700" t="str">
        <f t="shared" si="93"/>
        <v>0.095</v>
      </c>
      <c r="AB700" t="str">
        <f t="shared" si="94"/>
        <v>0.015</v>
      </c>
      <c r="AC700" t="str">
        <f t="shared" si="95"/>
        <v>NA</v>
      </c>
      <c r="AD700" t="str">
        <f t="shared" si="96"/>
        <v>NA, NA</v>
      </c>
      <c r="AE700" t="str">
        <f t="shared" si="97"/>
        <v>0.095
(0.015)</v>
      </c>
      <c r="AF700" t="str">
        <f t="shared" si="98"/>
        <v>0.095
(0.015, NA)</v>
      </c>
    </row>
    <row r="701" spans="1:32">
      <c r="A701">
        <v>700</v>
      </c>
      <c r="B701">
        <v>8.8132483064239596E-4</v>
      </c>
      <c r="C701">
        <v>8.3807200373398104E-4</v>
      </c>
      <c r="D701">
        <v>0.99883431512805398</v>
      </c>
      <c r="E701">
        <v>20.376120906731298</v>
      </c>
      <c r="F701" s="17">
        <v>1.4277882374722199E-9</v>
      </c>
      <c r="G701">
        <v>46199</v>
      </c>
      <c r="H701">
        <v>46199</v>
      </c>
      <c r="I701">
        <v>46202</v>
      </c>
      <c r="J701" t="s">
        <v>1137</v>
      </c>
      <c r="K701">
        <v>9.4666159997252197E-2</v>
      </c>
      <c r="L701">
        <v>1.47855273701151E-2</v>
      </c>
      <c r="M701" s="17">
        <v>1.5272983416879199E-10</v>
      </c>
      <c r="N701" t="s">
        <v>1072</v>
      </c>
      <c r="O701" t="b">
        <v>0</v>
      </c>
      <c r="P701" t="s">
        <v>382</v>
      </c>
      <c r="Q701" t="s">
        <v>382</v>
      </c>
      <c r="R701" t="s">
        <v>382</v>
      </c>
      <c r="X701" t="str">
        <f t="shared" si="90"/>
        <v>grade5_all_grade_t8_ra_basic_selfcontrol_std</v>
      </c>
      <c r="Y701">
        <f t="shared" si="91"/>
        <v>46202</v>
      </c>
      <c r="Z701" t="str">
        <f t="shared" si="92"/>
        <v>selfcontrol_std ~ relative_age + I(relative_age^2) | 0 | 0 |      school_id</v>
      </c>
      <c r="AA701" t="str">
        <f t="shared" si="93"/>
        <v>0.095</v>
      </c>
      <c r="AB701" t="str">
        <f t="shared" si="94"/>
        <v>0.015</v>
      </c>
      <c r="AC701" t="str">
        <f t="shared" si="95"/>
        <v>NA</v>
      </c>
      <c r="AD701" t="str">
        <f t="shared" si="96"/>
        <v>NA, NA</v>
      </c>
      <c r="AE701" t="str">
        <f t="shared" si="97"/>
        <v>0.095
(0.015)</v>
      </c>
      <c r="AF701" t="str">
        <f t="shared" si="98"/>
        <v>0.095
(0.015, NA)</v>
      </c>
    </row>
    <row r="702" spans="1:32">
      <c r="A702">
        <v>701</v>
      </c>
      <c r="B702">
        <v>6.4722506271396702E-4</v>
      </c>
      <c r="C702">
        <v>6.0377399747613104E-4</v>
      </c>
      <c r="D702">
        <v>1.01766942845703</v>
      </c>
      <c r="E702">
        <v>14.8954935666477</v>
      </c>
      <c r="F702" s="17">
        <v>3.4124260603532798E-7</v>
      </c>
      <c r="G702">
        <v>45999</v>
      </c>
      <c r="H702">
        <v>45999</v>
      </c>
      <c r="I702">
        <v>46002</v>
      </c>
      <c r="J702" t="s">
        <v>1137</v>
      </c>
      <c r="K702">
        <v>8.22876279177258E-2</v>
      </c>
      <c r="L702">
        <v>1.5427986891033E-2</v>
      </c>
      <c r="M702" s="17">
        <v>9.6252970456587094E-8</v>
      </c>
      <c r="N702" t="s">
        <v>1073</v>
      </c>
      <c r="O702" t="b">
        <v>0</v>
      </c>
      <c r="P702" t="s">
        <v>382</v>
      </c>
      <c r="Q702" t="s">
        <v>382</v>
      </c>
      <c r="R702" t="s">
        <v>382</v>
      </c>
      <c r="X702" t="str">
        <f t="shared" si="90"/>
        <v>grade6_all_grade_t8_ra_basic_selfcontrol_std</v>
      </c>
      <c r="Y702">
        <f t="shared" si="91"/>
        <v>46002</v>
      </c>
      <c r="Z702" t="str">
        <f t="shared" si="92"/>
        <v>selfcontrol_std ~ relative_age + I(relative_age^2) | 0 | 0 |      school_id</v>
      </c>
      <c r="AA702" t="str">
        <f t="shared" si="93"/>
        <v>0.082</v>
      </c>
      <c r="AB702" t="str">
        <f t="shared" si="94"/>
        <v>0.015</v>
      </c>
      <c r="AC702" t="str">
        <f t="shared" si="95"/>
        <v>NA</v>
      </c>
      <c r="AD702" t="str">
        <f t="shared" si="96"/>
        <v>NA, NA</v>
      </c>
      <c r="AE702" t="str">
        <f t="shared" si="97"/>
        <v>0.082
(0.015)</v>
      </c>
      <c r="AF702" t="str">
        <f t="shared" si="98"/>
        <v>0.082
(0.015, NA)</v>
      </c>
    </row>
    <row r="703" spans="1:32">
      <c r="A703">
        <v>702</v>
      </c>
      <c r="B703">
        <v>5.3274861789155898E-4</v>
      </c>
      <c r="C703">
        <v>4.88088672344067E-4</v>
      </c>
      <c r="D703">
        <v>0.97032162965601099</v>
      </c>
      <c r="E703">
        <v>11.9290028538874</v>
      </c>
      <c r="F703" s="17">
        <v>6.61728952240106E-6</v>
      </c>
      <c r="G703">
        <v>44759</v>
      </c>
      <c r="H703">
        <v>44759</v>
      </c>
      <c r="I703">
        <v>44762</v>
      </c>
      <c r="J703" t="s">
        <v>1137</v>
      </c>
      <c r="K703">
        <v>7.0166545613565598E-2</v>
      </c>
      <c r="L703">
        <v>1.42575491468367E-2</v>
      </c>
      <c r="M703" s="17">
        <v>8.5944454528646198E-7</v>
      </c>
      <c r="N703" t="s">
        <v>1074</v>
      </c>
      <c r="O703" t="b">
        <v>0</v>
      </c>
      <c r="P703" t="s">
        <v>382</v>
      </c>
      <c r="Q703" t="s">
        <v>382</v>
      </c>
      <c r="R703" t="s">
        <v>382</v>
      </c>
      <c r="X703" t="str">
        <f t="shared" si="90"/>
        <v>grade7_all_grade_t8_ra_basic_selfcontrol_std</v>
      </c>
      <c r="Y703">
        <f t="shared" si="91"/>
        <v>44762</v>
      </c>
      <c r="Z703" t="str">
        <f t="shared" si="92"/>
        <v>selfcontrol_std ~ relative_age + I(relative_age^2) | 0 | 0 |      school_id</v>
      </c>
      <c r="AA703" t="str">
        <f t="shared" si="93"/>
        <v>0.070</v>
      </c>
      <c r="AB703" t="str">
        <f t="shared" si="94"/>
        <v>0.014</v>
      </c>
      <c r="AC703" t="str">
        <f t="shared" si="95"/>
        <v>NA</v>
      </c>
      <c r="AD703" t="str">
        <f t="shared" si="96"/>
        <v>NA, NA</v>
      </c>
      <c r="AE703" t="str">
        <f t="shared" si="97"/>
        <v>0.070
(0.014)</v>
      </c>
      <c r="AF703" t="str">
        <f t="shared" si="98"/>
        <v>0.070
(0.014, NA)</v>
      </c>
    </row>
    <row r="704" spans="1:32">
      <c r="A704">
        <v>703</v>
      </c>
      <c r="B704">
        <v>6.3714994309968596E-4</v>
      </c>
      <c r="C704">
        <v>5.9288333918139401E-4</v>
      </c>
      <c r="D704">
        <v>0.99609669534170098</v>
      </c>
      <c r="E704">
        <v>14.3934679126801</v>
      </c>
      <c r="F704" s="17">
        <v>5.6362227224669697E-7</v>
      </c>
      <c r="G704">
        <v>45152</v>
      </c>
      <c r="H704">
        <v>45152</v>
      </c>
      <c r="I704">
        <v>45155</v>
      </c>
      <c r="J704" t="s">
        <v>1137</v>
      </c>
      <c r="K704">
        <v>7.3278790259577703E-2</v>
      </c>
      <c r="L704">
        <v>1.4116797100931E-2</v>
      </c>
      <c r="M704" s="17">
        <v>2.09287319612276E-7</v>
      </c>
      <c r="N704" t="s">
        <v>1075</v>
      </c>
      <c r="O704" t="b">
        <v>0</v>
      </c>
      <c r="P704" t="s">
        <v>382</v>
      </c>
      <c r="Q704" t="s">
        <v>382</v>
      </c>
      <c r="R704" t="s">
        <v>382</v>
      </c>
      <c r="X704" t="str">
        <f t="shared" si="90"/>
        <v>grade8_all_grade_t8_ra_basic_selfcontrol_std</v>
      </c>
      <c r="Y704">
        <f t="shared" si="91"/>
        <v>45155</v>
      </c>
      <c r="Z704" t="str">
        <f t="shared" si="92"/>
        <v>selfcontrol_std ~ relative_age + I(relative_age^2) | 0 | 0 |      school_id</v>
      </c>
      <c r="AA704" t="str">
        <f t="shared" si="93"/>
        <v>0.073</v>
      </c>
      <c r="AB704" t="str">
        <f t="shared" si="94"/>
        <v>0.014</v>
      </c>
      <c r="AC704" t="str">
        <f t="shared" si="95"/>
        <v>NA</v>
      </c>
      <c r="AD704" t="str">
        <f t="shared" si="96"/>
        <v>NA, NA</v>
      </c>
      <c r="AE704" t="str">
        <f t="shared" si="97"/>
        <v>0.073
(0.014)</v>
      </c>
      <c r="AF704" t="str">
        <f t="shared" si="98"/>
        <v>0.073
(0.014, NA)</v>
      </c>
    </row>
    <row r="705" spans="1:32">
      <c r="A705">
        <v>704</v>
      </c>
      <c r="B705">
        <v>6.4732023723840801E-4</v>
      </c>
      <c r="C705">
        <v>6.0232056686015901E-4</v>
      </c>
      <c r="D705">
        <v>0.98981710263981104</v>
      </c>
      <c r="E705">
        <v>14.3849995298989</v>
      </c>
      <c r="F705" s="17">
        <v>5.6845557314557598E-7</v>
      </c>
      <c r="G705">
        <v>44416</v>
      </c>
      <c r="H705">
        <v>44416</v>
      </c>
      <c r="I705">
        <v>44419</v>
      </c>
      <c r="J705" t="s">
        <v>1137</v>
      </c>
      <c r="K705">
        <v>7.8118271207052198E-2</v>
      </c>
      <c r="L705">
        <v>1.4725246030537801E-2</v>
      </c>
      <c r="M705" s="17">
        <v>1.12637723760705E-7</v>
      </c>
      <c r="N705" t="s">
        <v>1076</v>
      </c>
      <c r="O705" t="b">
        <v>0</v>
      </c>
      <c r="P705" t="s">
        <v>382</v>
      </c>
      <c r="Q705" t="s">
        <v>382</v>
      </c>
      <c r="R705" t="s">
        <v>382</v>
      </c>
      <c r="X705" t="str">
        <f t="shared" si="90"/>
        <v>grade9_all_grade_t8_ra_basic_selfcontrol_std</v>
      </c>
      <c r="Y705">
        <f t="shared" si="91"/>
        <v>44419</v>
      </c>
      <c r="Z705" t="str">
        <f t="shared" si="92"/>
        <v>selfcontrol_std ~ relative_age + I(relative_age^2) | 0 | 0 |      school_id</v>
      </c>
      <c r="AA705" t="str">
        <f t="shared" si="93"/>
        <v>0.078</v>
      </c>
      <c r="AB705" t="str">
        <f t="shared" si="94"/>
        <v>0.015</v>
      </c>
      <c r="AC705" t="str">
        <f t="shared" si="95"/>
        <v>NA</v>
      </c>
      <c r="AD705" t="str">
        <f t="shared" si="96"/>
        <v>NA, NA</v>
      </c>
      <c r="AE705" t="str">
        <f t="shared" si="97"/>
        <v>0.078
(0.015)</v>
      </c>
      <c r="AF705" t="str">
        <f t="shared" si="98"/>
        <v>0.078
(0.015, NA)</v>
      </c>
    </row>
    <row r="706" spans="1:32">
      <c r="A706">
        <v>705</v>
      </c>
      <c r="B706">
        <v>1.1831277902354901E-3</v>
      </c>
      <c r="C706">
        <v>1.12788807714692E-3</v>
      </c>
      <c r="D706">
        <v>0.99808434884900199</v>
      </c>
      <c r="E706">
        <v>21.4180654475871</v>
      </c>
      <c r="F706" s="17">
        <v>5.0554184897585503E-10</v>
      </c>
      <c r="G706">
        <v>36163</v>
      </c>
      <c r="H706">
        <v>36163</v>
      </c>
      <c r="I706">
        <v>36166</v>
      </c>
      <c r="J706" t="s">
        <v>1137</v>
      </c>
      <c r="K706">
        <v>0.13209078641122499</v>
      </c>
      <c r="L706">
        <v>2.01668240209915E-2</v>
      </c>
      <c r="M706" s="17">
        <v>5.7573602714341499E-11</v>
      </c>
      <c r="N706" t="s">
        <v>1077</v>
      </c>
      <c r="O706" t="b">
        <v>0</v>
      </c>
      <c r="P706" t="s">
        <v>382</v>
      </c>
      <c r="Q706" t="s">
        <v>382</v>
      </c>
      <c r="R706" t="s">
        <v>382</v>
      </c>
      <c r="X706" t="str">
        <f t="shared" si="90"/>
        <v>grade4_not_apr_march_grade_t8_ra_basic_selfcontrol_std</v>
      </c>
      <c r="Y706">
        <f t="shared" si="91"/>
        <v>36166</v>
      </c>
      <c r="Z706" t="str">
        <f t="shared" si="92"/>
        <v>selfcontrol_std ~ relative_age + I(relative_age^2) | 0 | 0 |      school_id</v>
      </c>
      <c r="AA706" t="str">
        <f t="shared" si="93"/>
        <v>0.132</v>
      </c>
      <c r="AB706" t="str">
        <f t="shared" si="94"/>
        <v>0.020</v>
      </c>
      <c r="AC706" t="str">
        <f t="shared" si="95"/>
        <v>NA</v>
      </c>
      <c r="AD706" t="str">
        <f t="shared" si="96"/>
        <v>NA, NA</v>
      </c>
      <c r="AE706" t="str">
        <f t="shared" si="97"/>
        <v>0.132
(0.020)</v>
      </c>
      <c r="AF706" t="str">
        <f t="shared" si="98"/>
        <v>0.132
(0.020, NA)</v>
      </c>
    </row>
    <row r="707" spans="1:32">
      <c r="A707">
        <v>706</v>
      </c>
      <c r="B707">
        <v>9.6594053279023802E-4</v>
      </c>
      <c r="C707">
        <v>9.1426012000939095E-4</v>
      </c>
      <c r="D707">
        <v>0.99978205889173299</v>
      </c>
      <c r="E707">
        <v>18.690650496266599</v>
      </c>
      <c r="F707" s="17">
        <v>7.7032727964614393E-9</v>
      </c>
      <c r="G707">
        <v>38662</v>
      </c>
      <c r="H707">
        <v>38662</v>
      </c>
      <c r="I707">
        <v>38665</v>
      </c>
      <c r="J707" t="s">
        <v>1137</v>
      </c>
      <c r="K707">
        <v>0.119761923174623</v>
      </c>
      <c r="L707">
        <v>2.0216331513581699E-2</v>
      </c>
      <c r="M707" s="17">
        <v>3.1416796815650299E-9</v>
      </c>
      <c r="N707" t="s">
        <v>1078</v>
      </c>
      <c r="O707" t="b">
        <v>0</v>
      </c>
      <c r="P707" t="s">
        <v>382</v>
      </c>
      <c r="Q707" t="s">
        <v>382</v>
      </c>
      <c r="R707" t="s">
        <v>382</v>
      </c>
      <c r="X707" t="str">
        <f t="shared" ref="X707:X765" si="99">N707</f>
        <v>grade5_not_apr_march_grade_t8_ra_basic_selfcontrol_std</v>
      </c>
      <c r="Y707">
        <f t="shared" ref="Y707:Y765" si="100">I707</f>
        <v>38665</v>
      </c>
      <c r="Z707" t="str">
        <f t="shared" ref="Z707:Z765" si="101">J707</f>
        <v>selfcontrol_std ~ relative_age + I(relative_age^2) | 0 | 0 |      school_id</v>
      </c>
      <c r="AA707" t="str">
        <f t="shared" ref="AA707:AA765" si="102">TEXT(K707, "0.000")</f>
        <v>0.120</v>
      </c>
      <c r="AB707" t="str">
        <f t="shared" ref="AB707:AB765" si="103">TEXT(L707, "0.000")</f>
        <v>0.020</v>
      </c>
      <c r="AC707" t="str">
        <f t="shared" ref="AC707:AC765" si="104">+TEXT(Q707,"0.000")</f>
        <v>NA</v>
      </c>
      <c r="AD707" t="str">
        <f t="shared" ref="AD707:AD765" si="105">CONCATENATE(TEXT(Q707,"0.000"),", ",R707,)</f>
        <v>NA, NA</v>
      </c>
      <c r="AE707" t="str">
        <f t="shared" ref="AE707:AE765" si="106">CONCATENATE(AA707,"
(",AB707,")")</f>
        <v>0.120
(0.020)</v>
      </c>
      <c r="AF707" t="str">
        <f t="shared" ref="AF707:AF765" si="107">CONCATENATE(AA707,"
(",AB707,", ",TEXT(Q707,"0.000"),")")</f>
        <v>0.120
(0.020, NA)</v>
      </c>
    </row>
    <row r="708" spans="1:32">
      <c r="A708">
        <v>707</v>
      </c>
      <c r="B708">
        <v>6.2623167803991804E-4</v>
      </c>
      <c r="C708">
        <v>5.74275672408309E-4</v>
      </c>
      <c r="D708">
        <v>1.0174863437150501</v>
      </c>
      <c r="E708">
        <v>12.0531143691348</v>
      </c>
      <c r="F708" s="17">
        <v>5.84841683369273E-6</v>
      </c>
      <c r="G708">
        <v>38470</v>
      </c>
      <c r="H708">
        <v>38470</v>
      </c>
      <c r="I708">
        <v>38473</v>
      </c>
      <c r="J708" t="s">
        <v>1137</v>
      </c>
      <c r="K708">
        <v>9.7710709726304495E-2</v>
      </c>
      <c r="L708">
        <v>1.9840146844405299E-2</v>
      </c>
      <c r="M708" s="17">
        <v>8.4404147723782704E-7</v>
      </c>
      <c r="N708" t="s">
        <v>1079</v>
      </c>
      <c r="O708" t="b">
        <v>0</v>
      </c>
      <c r="P708" t="s">
        <v>382</v>
      </c>
      <c r="Q708" t="s">
        <v>382</v>
      </c>
      <c r="R708" t="s">
        <v>382</v>
      </c>
      <c r="X708" t="str">
        <f t="shared" si="99"/>
        <v>grade6_not_apr_march_grade_t8_ra_basic_selfcontrol_std</v>
      </c>
      <c r="Y708">
        <f t="shared" si="100"/>
        <v>38473</v>
      </c>
      <c r="Z708" t="str">
        <f t="shared" si="101"/>
        <v>selfcontrol_std ~ relative_age + I(relative_age^2) | 0 | 0 |      school_id</v>
      </c>
      <c r="AA708" t="str">
        <f t="shared" si="102"/>
        <v>0.098</v>
      </c>
      <c r="AB708" t="str">
        <f t="shared" si="103"/>
        <v>0.020</v>
      </c>
      <c r="AC708" t="str">
        <f t="shared" si="104"/>
        <v>NA</v>
      </c>
      <c r="AD708" t="str">
        <f t="shared" si="105"/>
        <v>NA, NA</v>
      </c>
      <c r="AE708" t="str">
        <f t="shared" si="106"/>
        <v>0.098
(0.020)</v>
      </c>
      <c r="AF708" t="str">
        <f t="shared" si="107"/>
        <v>0.098
(0.020, NA)</v>
      </c>
    </row>
    <row r="709" spans="1:32">
      <c r="A709">
        <v>708</v>
      </c>
      <c r="B709">
        <v>6.9932913035464499E-4</v>
      </c>
      <c r="C709">
        <v>6.4603593687850803E-4</v>
      </c>
      <c r="D709">
        <v>0.97238823618869097</v>
      </c>
      <c r="E709">
        <v>13.1222973280586</v>
      </c>
      <c r="F709" s="17">
        <v>2.0093327509767001E-6</v>
      </c>
      <c r="G709">
        <v>37502</v>
      </c>
      <c r="H709">
        <v>37502</v>
      </c>
      <c r="I709">
        <v>37505</v>
      </c>
      <c r="J709" t="s">
        <v>1137</v>
      </c>
      <c r="K709">
        <v>8.1725462427585299E-2</v>
      </c>
      <c r="L709">
        <v>1.92592308313198E-2</v>
      </c>
      <c r="M709" s="17">
        <v>2.2011557941858201E-5</v>
      </c>
      <c r="N709" t="s">
        <v>1080</v>
      </c>
      <c r="O709" t="b">
        <v>0</v>
      </c>
      <c r="P709" t="s">
        <v>382</v>
      </c>
      <c r="Q709" t="s">
        <v>382</v>
      </c>
      <c r="R709" t="s">
        <v>382</v>
      </c>
      <c r="X709" t="str">
        <f t="shared" si="99"/>
        <v>grade7_not_apr_march_grade_t8_ra_basic_selfcontrol_std</v>
      </c>
      <c r="Y709">
        <f t="shared" si="100"/>
        <v>37505</v>
      </c>
      <c r="Z709" t="str">
        <f t="shared" si="101"/>
        <v>selfcontrol_std ~ relative_age + I(relative_age^2) | 0 | 0 |      school_id</v>
      </c>
      <c r="AA709" t="str">
        <f t="shared" si="102"/>
        <v>0.082</v>
      </c>
      <c r="AB709" t="str">
        <f t="shared" si="103"/>
        <v>0.019</v>
      </c>
      <c r="AC709" t="str">
        <f t="shared" si="104"/>
        <v>NA</v>
      </c>
      <c r="AD709" t="str">
        <f t="shared" si="105"/>
        <v>NA, NA</v>
      </c>
      <c r="AE709" t="str">
        <f t="shared" si="106"/>
        <v>0.082
(0.019)</v>
      </c>
      <c r="AF709" t="str">
        <f t="shared" si="107"/>
        <v>0.082
(0.019, NA)</v>
      </c>
    </row>
    <row r="710" spans="1:32">
      <c r="A710">
        <v>709</v>
      </c>
      <c r="B710">
        <v>5.9036447827493898E-4</v>
      </c>
      <c r="C710">
        <v>5.3753737065431696E-4</v>
      </c>
      <c r="D710">
        <v>0.99549325111289799</v>
      </c>
      <c r="E710">
        <v>11.1754079461261</v>
      </c>
      <c r="F710" s="17">
        <v>1.40609583165544E-5</v>
      </c>
      <c r="G710">
        <v>37837</v>
      </c>
      <c r="H710">
        <v>37837</v>
      </c>
      <c r="I710">
        <v>37840</v>
      </c>
      <c r="J710" t="s">
        <v>1137</v>
      </c>
      <c r="K710">
        <v>8.9728679804701506E-2</v>
      </c>
      <c r="L710">
        <v>1.9161767057023899E-2</v>
      </c>
      <c r="M710" s="17">
        <v>2.8312986661798699E-6</v>
      </c>
      <c r="N710" t="s">
        <v>1081</v>
      </c>
      <c r="O710" t="b">
        <v>0</v>
      </c>
      <c r="P710" t="s">
        <v>382</v>
      </c>
      <c r="Q710" t="s">
        <v>382</v>
      </c>
      <c r="R710" t="s">
        <v>382</v>
      </c>
      <c r="X710" t="str">
        <f t="shared" si="99"/>
        <v>grade8_not_apr_march_grade_t8_ra_basic_selfcontrol_std</v>
      </c>
      <c r="Y710">
        <f t="shared" si="100"/>
        <v>37840</v>
      </c>
      <c r="Z710" t="str">
        <f t="shared" si="101"/>
        <v>selfcontrol_std ~ relative_age + I(relative_age^2) | 0 | 0 |      school_id</v>
      </c>
      <c r="AA710" t="str">
        <f t="shared" si="102"/>
        <v>0.090</v>
      </c>
      <c r="AB710" t="str">
        <f t="shared" si="103"/>
        <v>0.019</v>
      </c>
      <c r="AC710" t="str">
        <f t="shared" si="104"/>
        <v>NA</v>
      </c>
      <c r="AD710" t="str">
        <f t="shared" si="105"/>
        <v>NA, NA</v>
      </c>
      <c r="AE710" t="str">
        <f t="shared" si="106"/>
        <v>0.090
(0.019)</v>
      </c>
      <c r="AF710" t="str">
        <f t="shared" si="107"/>
        <v>0.090
(0.019, NA)</v>
      </c>
    </row>
    <row r="711" spans="1:32">
      <c r="A711">
        <v>710</v>
      </c>
      <c r="B711">
        <v>7.3914972555890704E-4</v>
      </c>
      <c r="C711">
        <v>6.8543613132798797E-4</v>
      </c>
      <c r="D711">
        <v>0.98847861817875304</v>
      </c>
      <c r="E711">
        <v>13.7609433169113</v>
      </c>
      <c r="F711" s="17">
        <v>1.0614694198187701E-6</v>
      </c>
      <c r="G711">
        <v>37207</v>
      </c>
      <c r="H711">
        <v>37207</v>
      </c>
      <c r="I711">
        <v>37210</v>
      </c>
      <c r="J711" t="s">
        <v>1137</v>
      </c>
      <c r="K711">
        <v>9.9949339028596804E-2</v>
      </c>
      <c r="L711">
        <v>1.9161742891747099E-2</v>
      </c>
      <c r="M711" s="17">
        <v>1.8274128778718699E-7</v>
      </c>
      <c r="N711" t="s">
        <v>1082</v>
      </c>
      <c r="O711" t="b">
        <v>0</v>
      </c>
      <c r="P711" t="s">
        <v>382</v>
      </c>
      <c r="Q711" t="s">
        <v>382</v>
      </c>
      <c r="R711" t="s">
        <v>382</v>
      </c>
      <c r="X711" t="str">
        <f t="shared" si="99"/>
        <v>grade9_not_apr_march_grade_t8_ra_basic_selfcontrol_std</v>
      </c>
      <c r="Y711">
        <f t="shared" si="100"/>
        <v>37210</v>
      </c>
      <c r="Z711" t="str">
        <f t="shared" si="101"/>
        <v>selfcontrol_std ~ relative_age + I(relative_age^2) | 0 | 0 |      school_id</v>
      </c>
      <c r="AA711" t="str">
        <f t="shared" si="102"/>
        <v>0.100</v>
      </c>
      <c r="AB711" t="str">
        <f t="shared" si="103"/>
        <v>0.019</v>
      </c>
      <c r="AC711" t="str">
        <f t="shared" si="104"/>
        <v>NA</v>
      </c>
      <c r="AD711" t="str">
        <f t="shared" si="105"/>
        <v>NA, NA</v>
      </c>
      <c r="AE711" t="str">
        <f t="shared" si="106"/>
        <v>0.100
(0.019)</v>
      </c>
      <c r="AF711" t="str">
        <f t="shared" si="107"/>
        <v>0.100
(0.019, NA)</v>
      </c>
    </row>
    <row r="712" spans="1:32">
      <c r="A712">
        <v>711</v>
      </c>
      <c r="B712">
        <v>8.5218083682552195E-2</v>
      </c>
      <c r="C712">
        <v>6.9814954537880405E-2</v>
      </c>
      <c r="D712">
        <v>0.96441540160295403</v>
      </c>
      <c r="E712">
        <v>5.5325176386014503</v>
      </c>
      <c r="F712">
        <v>0</v>
      </c>
      <c r="G712">
        <v>42404</v>
      </c>
      <c r="H712">
        <v>42404</v>
      </c>
      <c r="I712">
        <v>43119</v>
      </c>
      <c r="J712" t="s">
        <v>1138</v>
      </c>
      <c r="K712">
        <v>9.19212528438524E-2</v>
      </c>
      <c r="L712">
        <v>1.50860356784609E-2</v>
      </c>
      <c r="M712" s="17">
        <v>1.1072057361807799E-9</v>
      </c>
      <c r="N712" t="s">
        <v>1083</v>
      </c>
      <c r="O712" t="b">
        <v>0</v>
      </c>
      <c r="P712" t="s">
        <v>382</v>
      </c>
      <c r="Q712" t="s">
        <v>382</v>
      </c>
      <c r="R712" t="s">
        <v>382</v>
      </c>
      <c r="X712" t="str">
        <f t="shared" si="99"/>
        <v>grade4_all_grade_t8_ra_cont_selfcontrol_std</v>
      </c>
      <c r="Y712">
        <f t="shared" si="100"/>
        <v>43119</v>
      </c>
      <c r="Z712" t="str">
        <f t="shared" si="101"/>
        <v>selfcontrol_std ~ relative_age + I(relative_age^2) + as.factor(sex) +      as.factor(book) | as.factor(school_id) |      0 | school_id</v>
      </c>
      <c r="AA712" t="str">
        <f t="shared" si="102"/>
        <v>0.092</v>
      </c>
      <c r="AB712" t="str">
        <f t="shared" si="103"/>
        <v>0.015</v>
      </c>
      <c r="AC712" t="str">
        <f t="shared" si="104"/>
        <v>NA</v>
      </c>
      <c r="AD712" t="str">
        <f t="shared" si="105"/>
        <v>NA, NA</v>
      </c>
      <c r="AE712" t="str">
        <f t="shared" si="106"/>
        <v>0.092
(0.015)</v>
      </c>
      <c r="AF712" t="str">
        <f t="shared" si="107"/>
        <v>0.092
(0.015, NA)</v>
      </c>
    </row>
    <row r="713" spans="1:32">
      <c r="A713">
        <v>712</v>
      </c>
      <c r="B713">
        <v>8.6476536403517004E-2</v>
      </c>
      <c r="C713">
        <v>7.2017399069957203E-2</v>
      </c>
      <c r="D713">
        <v>0.96191653072614502</v>
      </c>
      <c r="E713">
        <v>5.9807535130608303</v>
      </c>
      <c r="F713">
        <v>0</v>
      </c>
      <c r="G713">
        <v>45363</v>
      </c>
      <c r="H713">
        <v>45363</v>
      </c>
      <c r="I713">
        <v>46082</v>
      </c>
      <c r="J713" t="s">
        <v>1138</v>
      </c>
      <c r="K713">
        <v>9.0289355474947305E-2</v>
      </c>
      <c r="L713">
        <v>1.4615822086976E-2</v>
      </c>
      <c r="M713" s="17">
        <v>6.51213443340137E-10</v>
      </c>
      <c r="N713" t="s">
        <v>1084</v>
      </c>
      <c r="O713" t="b">
        <v>0</v>
      </c>
      <c r="P713" t="s">
        <v>382</v>
      </c>
      <c r="Q713" t="s">
        <v>382</v>
      </c>
      <c r="R713" t="s">
        <v>382</v>
      </c>
      <c r="X713" t="str">
        <f t="shared" si="99"/>
        <v>grade5_all_grade_t8_ra_cont_selfcontrol_std</v>
      </c>
      <c r="Y713">
        <f t="shared" si="100"/>
        <v>46082</v>
      </c>
      <c r="Z713" t="str">
        <f t="shared" si="101"/>
        <v>selfcontrol_std ~ relative_age + I(relative_age^2) + as.factor(sex) +      as.factor(book) | as.factor(school_id) |      0 | school_id</v>
      </c>
      <c r="AA713" t="str">
        <f t="shared" si="102"/>
        <v>0.090</v>
      </c>
      <c r="AB713" t="str">
        <f t="shared" si="103"/>
        <v>0.015</v>
      </c>
      <c r="AC713" t="str">
        <f t="shared" si="104"/>
        <v>NA</v>
      </c>
      <c r="AD713" t="str">
        <f t="shared" si="105"/>
        <v>NA, NA</v>
      </c>
      <c r="AE713" t="str">
        <f t="shared" si="106"/>
        <v>0.090
(0.015)</v>
      </c>
      <c r="AF713" t="str">
        <f t="shared" si="107"/>
        <v>0.090
(0.015, NA)</v>
      </c>
    </row>
    <row r="714" spans="1:32">
      <c r="A714">
        <v>713</v>
      </c>
      <c r="B714">
        <v>9.1795279748833003E-2</v>
      </c>
      <c r="C714">
        <v>7.7375187554048805E-2</v>
      </c>
      <c r="D714">
        <v>0.977444691039279</v>
      </c>
      <c r="E714">
        <v>6.3657900732448498</v>
      </c>
      <c r="F714">
        <v>0</v>
      </c>
      <c r="G714">
        <v>45221</v>
      </c>
      <c r="H714">
        <v>45221</v>
      </c>
      <c r="I714">
        <v>45940</v>
      </c>
      <c r="J714" t="s">
        <v>1138</v>
      </c>
      <c r="K714">
        <v>7.97203532415795E-2</v>
      </c>
      <c r="L714">
        <v>1.51517571861218E-2</v>
      </c>
      <c r="M714" s="17">
        <v>1.4291655394710801E-7</v>
      </c>
      <c r="N714" t="s">
        <v>1085</v>
      </c>
      <c r="O714" t="b">
        <v>0</v>
      </c>
      <c r="P714" t="s">
        <v>382</v>
      </c>
      <c r="Q714" t="s">
        <v>382</v>
      </c>
      <c r="R714" t="s">
        <v>382</v>
      </c>
      <c r="X714" t="str">
        <f t="shared" si="99"/>
        <v>grade6_all_grade_t8_ra_cont_selfcontrol_std</v>
      </c>
      <c r="Y714">
        <f t="shared" si="100"/>
        <v>45940</v>
      </c>
      <c r="Z714" t="str">
        <f t="shared" si="101"/>
        <v>selfcontrol_std ~ relative_age + I(relative_age^2) + as.factor(sex) +      as.factor(book) | as.factor(school_id) |      0 | school_id</v>
      </c>
      <c r="AA714" t="str">
        <f t="shared" si="102"/>
        <v>0.080</v>
      </c>
      <c r="AB714" t="str">
        <f t="shared" si="103"/>
        <v>0.015</v>
      </c>
      <c r="AC714" t="str">
        <f t="shared" si="104"/>
        <v>NA</v>
      </c>
      <c r="AD714" t="str">
        <f t="shared" si="105"/>
        <v>NA, NA</v>
      </c>
      <c r="AE714" t="str">
        <f t="shared" si="106"/>
        <v>0.080
(0.015)</v>
      </c>
      <c r="AF714" t="str">
        <f t="shared" si="107"/>
        <v>0.080
(0.015, NA)</v>
      </c>
    </row>
    <row r="715" spans="1:32">
      <c r="A715">
        <v>714</v>
      </c>
      <c r="B715">
        <v>6.7824434501528294E-2</v>
      </c>
      <c r="C715">
        <v>6.0193128706080498E-2</v>
      </c>
      <c r="D715">
        <v>0.94084718726888905</v>
      </c>
      <c r="E715">
        <v>8.8876578032016198</v>
      </c>
      <c r="F715">
        <v>0</v>
      </c>
      <c r="G715">
        <v>44341</v>
      </c>
      <c r="H715">
        <v>44341</v>
      </c>
      <c r="I715">
        <v>44705</v>
      </c>
      <c r="J715" t="s">
        <v>1138</v>
      </c>
      <c r="K715">
        <v>7.1716492037024501E-2</v>
      </c>
      <c r="L715">
        <v>1.3768774931831601E-2</v>
      </c>
      <c r="M715" s="17">
        <v>1.9023722226085401E-7</v>
      </c>
      <c r="N715" t="s">
        <v>1086</v>
      </c>
      <c r="O715" t="b">
        <v>0</v>
      </c>
      <c r="P715" t="s">
        <v>382</v>
      </c>
      <c r="Q715" t="s">
        <v>382</v>
      </c>
      <c r="R715" t="s">
        <v>382</v>
      </c>
      <c r="X715" t="str">
        <f t="shared" si="99"/>
        <v>grade7_all_grade_t8_ra_cont_selfcontrol_std</v>
      </c>
      <c r="Y715">
        <f t="shared" si="100"/>
        <v>44705</v>
      </c>
      <c r="Z715" t="str">
        <f t="shared" si="101"/>
        <v>selfcontrol_std ~ relative_age + I(relative_age^2) + as.factor(sex) +      as.factor(book) | as.factor(school_id) |      0 | school_id</v>
      </c>
      <c r="AA715" t="str">
        <f t="shared" si="102"/>
        <v>0.072</v>
      </c>
      <c r="AB715" t="str">
        <f t="shared" si="103"/>
        <v>0.014</v>
      </c>
      <c r="AC715" t="str">
        <f t="shared" si="104"/>
        <v>NA</v>
      </c>
      <c r="AD715" t="str">
        <f t="shared" si="105"/>
        <v>NA, NA</v>
      </c>
      <c r="AE715" t="str">
        <f t="shared" si="106"/>
        <v>0.072
(0.014)</v>
      </c>
      <c r="AF715" t="str">
        <f t="shared" si="107"/>
        <v>0.072
(0.014, NA)</v>
      </c>
    </row>
    <row r="716" spans="1:32">
      <c r="A716">
        <v>715</v>
      </c>
      <c r="B716">
        <v>6.0155831465792897E-2</v>
      </c>
      <c r="C716">
        <v>5.2468717724764899E-2</v>
      </c>
      <c r="D716">
        <v>0.96958871101094701</v>
      </c>
      <c r="E716">
        <v>7.8255420034605097</v>
      </c>
      <c r="F716">
        <v>0</v>
      </c>
      <c r="G716">
        <v>44748</v>
      </c>
      <c r="H716">
        <v>44748</v>
      </c>
      <c r="I716">
        <v>45115</v>
      </c>
      <c r="J716" t="s">
        <v>1138</v>
      </c>
      <c r="K716">
        <v>7.4074822972033397E-2</v>
      </c>
      <c r="L716">
        <v>1.38837272824366E-2</v>
      </c>
      <c r="M716" s="17">
        <v>9.5349887354364694E-8</v>
      </c>
      <c r="N716" t="s">
        <v>1087</v>
      </c>
      <c r="O716" t="b">
        <v>0</v>
      </c>
      <c r="P716" t="s">
        <v>382</v>
      </c>
      <c r="Q716" t="s">
        <v>382</v>
      </c>
      <c r="R716" t="s">
        <v>382</v>
      </c>
      <c r="X716" t="str">
        <f t="shared" si="99"/>
        <v>grade8_all_grade_t8_ra_cont_selfcontrol_std</v>
      </c>
      <c r="Y716">
        <f t="shared" si="100"/>
        <v>45115</v>
      </c>
      <c r="Z716" t="str">
        <f t="shared" si="101"/>
        <v>selfcontrol_std ~ relative_age + I(relative_age^2) + as.factor(sex) +      as.factor(book) | as.factor(school_id) |      0 | school_id</v>
      </c>
      <c r="AA716" t="str">
        <f t="shared" si="102"/>
        <v>0.074</v>
      </c>
      <c r="AB716" t="str">
        <f t="shared" si="103"/>
        <v>0.014</v>
      </c>
      <c r="AC716" t="str">
        <f t="shared" si="104"/>
        <v>NA</v>
      </c>
      <c r="AD716" t="str">
        <f t="shared" si="105"/>
        <v>NA, NA</v>
      </c>
      <c r="AE716" t="str">
        <f t="shared" si="106"/>
        <v>0.074
(0.014)</v>
      </c>
      <c r="AF716" t="str">
        <f t="shared" si="107"/>
        <v>0.074
(0.014, NA)</v>
      </c>
    </row>
    <row r="717" spans="1:32">
      <c r="A717">
        <v>716</v>
      </c>
      <c r="B717">
        <v>5.4178384467793501E-2</v>
      </c>
      <c r="C717">
        <v>4.6336997794708297E-2</v>
      </c>
      <c r="D717">
        <v>0.966836711759126</v>
      </c>
      <c r="E717">
        <v>6.9092861666616399</v>
      </c>
      <c r="F717" s="17">
        <v>3.7782369186713699E-307</v>
      </c>
      <c r="G717">
        <v>44026</v>
      </c>
      <c r="H717">
        <v>44026</v>
      </c>
      <c r="I717">
        <v>44392</v>
      </c>
      <c r="J717" t="s">
        <v>1138</v>
      </c>
      <c r="K717">
        <v>7.8240016781203001E-2</v>
      </c>
      <c r="L717">
        <v>1.42442247027544E-2</v>
      </c>
      <c r="M717" s="17">
        <v>3.9571467612615597E-8</v>
      </c>
      <c r="N717" t="s">
        <v>1088</v>
      </c>
      <c r="O717" t="b">
        <v>0</v>
      </c>
      <c r="P717" t="s">
        <v>382</v>
      </c>
      <c r="Q717" t="s">
        <v>382</v>
      </c>
      <c r="R717" t="s">
        <v>382</v>
      </c>
      <c r="X717" t="str">
        <f t="shared" si="99"/>
        <v>grade9_all_grade_t8_ra_cont_selfcontrol_std</v>
      </c>
      <c r="Y717">
        <f t="shared" si="100"/>
        <v>44392</v>
      </c>
      <c r="Z717" t="str">
        <f t="shared" si="101"/>
        <v>selfcontrol_std ~ relative_age + I(relative_age^2) + as.factor(sex) +      as.factor(book) | as.factor(school_id) |      0 | school_id</v>
      </c>
      <c r="AA717" t="str">
        <f t="shared" si="102"/>
        <v>0.078</v>
      </c>
      <c r="AB717" t="str">
        <f t="shared" si="103"/>
        <v>0.014</v>
      </c>
      <c r="AC717" t="str">
        <f t="shared" si="104"/>
        <v>NA</v>
      </c>
      <c r="AD717" t="str">
        <f t="shared" si="105"/>
        <v>NA, NA</v>
      </c>
      <c r="AE717" t="str">
        <f t="shared" si="106"/>
        <v>0.078
(0.014)</v>
      </c>
      <c r="AF717" t="str">
        <f t="shared" si="107"/>
        <v>0.078
(0.014, NA)</v>
      </c>
    </row>
    <row r="718" spans="1:32">
      <c r="A718">
        <v>717</v>
      </c>
      <c r="B718">
        <v>9.0480597338556998E-2</v>
      </c>
      <c r="C718">
        <v>7.2107507693620704E-2</v>
      </c>
      <c r="D718">
        <v>0.96193560921871402</v>
      </c>
      <c r="E718">
        <v>4.9246261291439497</v>
      </c>
      <c r="F718">
        <v>0</v>
      </c>
      <c r="G718">
        <v>35345</v>
      </c>
      <c r="H718">
        <v>35345</v>
      </c>
      <c r="I718">
        <v>36060</v>
      </c>
      <c r="J718" t="s">
        <v>1138</v>
      </c>
      <c r="K718">
        <v>0.124047913657979</v>
      </c>
      <c r="L718">
        <v>2.0312061494909099E-2</v>
      </c>
      <c r="M718" s="17">
        <v>1.0145383136944599E-9</v>
      </c>
      <c r="N718" t="s">
        <v>1089</v>
      </c>
      <c r="O718" t="b">
        <v>0</v>
      </c>
      <c r="P718" t="s">
        <v>382</v>
      </c>
      <c r="Q718" t="s">
        <v>382</v>
      </c>
      <c r="R718" t="s">
        <v>382</v>
      </c>
      <c r="X718" t="str">
        <f t="shared" si="99"/>
        <v>grade4_not_apr_march_grade_t8_ra_cont_selfcontrol_std</v>
      </c>
      <c r="Y718">
        <f t="shared" si="100"/>
        <v>36060</v>
      </c>
      <c r="Z718" t="str">
        <f t="shared" si="101"/>
        <v>selfcontrol_std ~ relative_age + I(relative_age^2) + as.factor(sex) +      as.factor(book) | as.factor(school_id) |      0 | school_id</v>
      </c>
      <c r="AA718" t="str">
        <f t="shared" si="102"/>
        <v>0.124</v>
      </c>
      <c r="AB718" t="str">
        <f t="shared" si="103"/>
        <v>0.020</v>
      </c>
      <c r="AC718" t="str">
        <f t="shared" si="104"/>
        <v>NA</v>
      </c>
      <c r="AD718" t="str">
        <f t="shared" si="105"/>
        <v>NA, NA</v>
      </c>
      <c r="AE718" t="str">
        <f t="shared" si="106"/>
        <v>0.124
(0.020)</v>
      </c>
      <c r="AF718" t="str">
        <f t="shared" si="107"/>
        <v>0.124
(0.020, NA)</v>
      </c>
    </row>
    <row r="719" spans="1:32">
      <c r="A719">
        <v>718</v>
      </c>
      <c r="B719">
        <v>9.1990369953465795E-2</v>
      </c>
      <c r="C719">
        <v>7.4788401376210997E-2</v>
      </c>
      <c r="D719">
        <v>0.96131218523629003</v>
      </c>
      <c r="E719">
        <v>5.3476652710027102</v>
      </c>
      <c r="F719">
        <v>0</v>
      </c>
      <c r="G719">
        <v>37847</v>
      </c>
      <c r="H719">
        <v>37847</v>
      </c>
      <c r="I719">
        <v>38565</v>
      </c>
      <c r="J719" t="s">
        <v>1138</v>
      </c>
      <c r="K719">
        <v>0.113950130539637</v>
      </c>
      <c r="L719">
        <v>2.00532825498821E-2</v>
      </c>
      <c r="M719" s="17">
        <v>1.32842455771403E-8</v>
      </c>
      <c r="N719" t="s">
        <v>1090</v>
      </c>
      <c r="O719" t="b">
        <v>0</v>
      </c>
      <c r="P719" t="s">
        <v>382</v>
      </c>
      <c r="Q719" t="s">
        <v>382</v>
      </c>
      <c r="R719" t="s">
        <v>382</v>
      </c>
      <c r="X719" t="str">
        <f t="shared" si="99"/>
        <v>grade5_not_apr_march_grade_t8_ra_cont_selfcontrol_std</v>
      </c>
      <c r="Y719">
        <f t="shared" si="100"/>
        <v>38565</v>
      </c>
      <c r="Z719" t="str">
        <f t="shared" si="101"/>
        <v>selfcontrol_std ~ relative_age + I(relative_age^2) + as.factor(sex) +      as.factor(book) | as.factor(school_id) |      0 | school_id</v>
      </c>
      <c r="AA719" t="str">
        <f t="shared" si="102"/>
        <v>0.114</v>
      </c>
      <c r="AB719" t="str">
        <f t="shared" si="103"/>
        <v>0.020</v>
      </c>
      <c r="AC719" t="str">
        <f t="shared" si="104"/>
        <v>NA</v>
      </c>
      <c r="AD719" t="str">
        <f t="shared" si="105"/>
        <v>NA, NA</v>
      </c>
      <c r="AE719" t="str">
        <f t="shared" si="106"/>
        <v>0.114
(0.020)</v>
      </c>
      <c r="AF719" t="str">
        <f t="shared" si="107"/>
        <v>0.114
(0.020, NA)</v>
      </c>
    </row>
    <row r="720" spans="1:32">
      <c r="A720">
        <v>719</v>
      </c>
      <c r="B720">
        <v>9.5222635589946994E-2</v>
      </c>
      <c r="C720">
        <v>7.79919807799523E-2</v>
      </c>
      <c r="D720">
        <v>0.97681779098940602</v>
      </c>
      <c r="E720">
        <v>5.5263503703128602</v>
      </c>
      <c r="F720">
        <v>0</v>
      </c>
      <c r="G720">
        <v>37702</v>
      </c>
      <c r="H720">
        <v>37702</v>
      </c>
      <c r="I720">
        <v>38421</v>
      </c>
      <c r="J720" t="s">
        <v>1138</v>
      </c>
      <c r="K720">
        <v>9.6797200270405795E-2</v>
      </c>
      <c r="L720">
        <v>1.9842886940059298E-2</v>
      </c>
      <c r="M720" s="17">
        <v>1.0706848217354701E-6</v>
      </c>
      <c r="N720" t="s">
        <v>1091</v>
      </c>
      <c r="O720" t="b">
        <v>0</v>
      </c>
      <c r="P720" t="s">
        <v>382</v>
      </c>
      <c r="Q720" t="s">
        <v>382</v>
      </c>
      <c r="R720" t="s">
        <v>382</v>
      </c>
      <c r="X720" t="str">
        <f t="shared" si="99"/>
        <v>grade6_not_apr_march_grade_t8_ra_cont_selfcontrol_std</v>
      </c>
      <c r="Y720">
        <f t="shared" si="100"/>
        <v>38421</v>
      </c>
      <c r="Z720" t="str">
        <f t="shared" si="101"/>
        <v>selfcontrol_std ~ relative_age + I(relative_age^2) + as.factor(sex) +      as.factor(book) | as.factor(school_id) |      0 | school_id</v>
      </c>
      <c r="AA720" t="str">
        <f t="shared" si="102"/>
        <v>0.097</v>
      </c>
      <c r="AB720" t="str">
        <f t="shared" si="103"/>
        <v>0.020</v>
      </c>
      <c r="AC720" t="str">
        <f t="shared" si="104"/>
        <v>NA</v>
      </c>
      <c r="AD720" t="str">
        <f t="shared" si="105"/>
        <v>NA, NA</v>
      </c>
      <c r="AE720" t="str">
        <f t="shared" si="106"/>
        <v>0.097
(0.020)</v>
      </c>
      <c r="AF720" t="str">
        <f t="shared" si="107"/>
        <v>0.097
(0.020, NA)</v>
      </c>
    </row>
    <row r="721" spans="1:32">
      <c r="A721">
        <v>720</v>
      </c>
      <c r="B721">
        <v>7.0214305578812503E-2</v>
      </c>
      <c r="C721">
        <v>6.1113998011003798E-2</v>
      </c>
      <c r="D721">
        <v>0.94242213424644095</v>
      </c>
      <c r="E721">
        <v>7.7155969790721297</v>
      </c>
      <c r="F721">
        <v>0</v>
      </c>
      <c r="G721">
        <v>37088</v>
      </c>
      <c r="H721">
        <v>37088</v>
      </c>
      <c r="I721">
        <v>37452</v>
      </c>
      <c r="J721" t="s">
        <v>1138</v>
      </c>
      <c r="K721">
        <v>8.7844127139020706E-2</v>
      </c>
      <c r="L721">
        <v>1.9186183824018901E-2</v>
      </c>
      <c r="M721" s="17">
        <v>4.6830063928885098E-6</v>
      </c>
      <c r="N721" t="s">
        <v>1092</v>
      </c>
      <c r="O721" t="b">
        <v>0</v>
      </c>
      <c r="P721" t="s">
        <v>382</v>
      </c>
      <c r="Q721" t="s">
        <v>382</v>
      </c>
      <c r="R721" t="s">
        <v>382</v>
      </c>
      <c r="X721" t="str">
        <f t="shared" si="99"/>
        <v>grade7_not_apr_march_grade_t8_ra_cont_selfcontrol_std</v>
      </c>
      <c r="Y721">
        <f t="shared" si="100"/>
        <v>37452</v>
      </c>
      <c r="Z721" t="str">
        <f t="shared" si="101"/>
        <v>selfcontrol_std ~ relative_age + I(relative_age^2) + as.factor(sex) +      as.factor(book) | as.factor(school_id) |      0 | school_id</v>
      </c>
      <c r="AA721" t="str">
        <f t="shared" si="102"/>
        <v>0.088</v>
      </c>
      <c r="AB721" t="str">
        <f t="shared" si="103"/>
        <v>0.019</v>
      </c>
      <c r="AC721" t="str">
        <f t="shared" si="104"/>
        <v>NA</v>
      </c>
      <c r="AD721" t="str">
        <f t="shared" si="105"/>
        <v>NA, NA</v>
      </c>
      <c r="AE721" t="str">
        <f t="shared" si="106"/>
        <v>0.088
(0.019)</v>
      </c>
      <c r="AF721" t="str">
        <f t="shared" si="107"/>
        <v>0.088
(0.019, NA)</v>
      </c>
    </row>
    <row r="722" spans="1:32">
      <c r="A722">
        <v>721</v>
      </c>
      <c r="B722">
        <v>6.2676896924115405E-2</v>
      </c>
      <c r="C722">
        <v>5.3513228475100497E-2</v>
      </c>
      <c r="D722">
        <v>0.96837443662175104</v>
      </c>
      <c r="E722">
        <v>6.8397167873148703</v>
      </c>
      <c r="F722" s="17">
        <v>1.17415928071623E-301</v>
      </c>
      <c r="G722">
        <v>37437</v>
      </c>
      <c r="H722">
        <v>37437</v>
      </c>
      <c r="I722">
        <v>37804</v>
      </c>
      <c r="J722" t="s">
        <v>1138</v>
      </c>
      <c r="K722">
        <v>9.4073582727594807E-2</v>
      </c>
      <c r="L722">
        <v>1.89962501239552E-2</v>
      </c>
      <c r="M722" s="17">
        <v>7.3372123030497199E-7</v>
      </c>
      <c r="N722" t="s">
        <v>1093</v>
      </c>
      <c r="O722" t="b">
        <v>0</v>
      </c>
      <c r="P722" t="s">
        <v>382</v>
      </c>
      <c r="Q722" t="s">
        <v>382</v>
      </c>
      <c r="R722" t="s">
        <v>382</v>
      </c>
      <c r="X722" t="str">
        <f t="shared" si="99"/>
        <v>grade8_not_apr_march_grade_t8_ra_cont_selfcontrol_std</v>
      </c>
      <c r="Y722">
        <f t="shared" si="100"/>
        <v>37804</v>
      </c>
      <c r="Z722" t="str">
        <f t="shared" si="101"/>
        <v>selfcontrol_std ~ relative_age + I(relative_age^2) + as.factor(sex) +      as.factor(book) | as.factor(school_id) |      0 | school_id</v>
      </c>
      <c r="AA722" t="str">
        <f t="shared" si="102"/>
        <v>0.094</v>
      </c>
      <c r="AB722" t="str">
        <f t="shared" si="103"/>
        <v>0.019</v>
      </c>
      <c r="AC722" t="str">
        <f t="shared" si="104"/>
        <v>NA</v>
      </c>
      <c r="AD722" t="str">
        <f t="shared" si="105"/>
        <v>NA, NA</v>
      </c>
      <c r="AE722" t="str">
        <f t="shared" si="106"/>
        <v>0.094
(0.019)</v>
      </c>
      <c r="AF722" t="str">
        <f t="shared" si="107"/>
        <v>0.094
(0.019, NA)</v>
      </c>
    </row>
    <row r="723" spans="1:32">
      <c r="A723">
        <v>722</v>
      </c>
      <c r="B723">
        <v>5.7745330376884799E-2</v>
      </c>
      <c r="C723">
        <v>4.8405435354414002E-2</v>
      </c>
      <c r="D723">
        <v>0.964607446642194</v>
      </c>
      <c r="E723">
        <v>6.1826530424546</v>
      </c>
      <c r="F723" s="17">
        <v>3.1892628422943202E-259</v>
      </c>
      <c r="G723">
        <v>36823</v>
      </c>
      <c r="H723">
        <v>36823</v>
      </c>
      <c r="I723">
        <v>37189</v>
      </c>
      <c r="J723" t="s">
        <v>1138</v>
      </c>
      <c r="K723">
        <v>0.101229433963407</v>
      </c>
      <c r="L723">
        <v>1.88845668880161E-2</v>
      </c>
      <c r="M723" s="17">
        <v>8.3023239627048997E-8</v>
      </c>
      <c r="N723" t="s">
        <v>1094</v>
      </c>
      <c r="O723" t="b">
        <v>0</v>
      </c>
      <c r="P723" t="s">
        <v>382</v>
      </c>
      <c r="Q723" t="s">
        <v>382</v>
      </c>
      <c r="R723" t="s">
        <v>382</v>
      </c>
      <c r="X723" t="str">
        <f t="shared" si="99"/>
        <v>grade9_not_apr_march_grade_t8_ra_cont_selfcontrol_std</v>
      </c>
      <c r="Y723">
        <f t="shared" si="100"/>
        <v>37189</v>
      </c>
      <c r="Z723" t="str">
        <f t="shared" si="101"/>
        <v>selfcontrol_std ~ relative_age + I(relative_age^2) + as.factor(sex) +      as.factor(book) | as.factor(school_id) |      0 | school_id</v>
      </c>
      <c r="AA723" t="str">
        <f t="shared" si="102"/>
        <v>0.101</v>
      </c>
      <c r="AB723" t="str">
        <f t="shared" si="103"/>
        <v>0.019</v>
      </c>
      <c r="AC723" t="str">
        <f t="shared" si="104"/>
        <v>NA</v>
      </c>
      <c r="AD723" t="str">
        <f t="shared" si="105"/>
        <v>NA, NA</v>
      </c>
      <c r="AE723" t="str">
        <f t="shared" si="106"/>
        <v>0.101
(0.019)</v>
      </c>
      <c r="AF723" t="str">
        <f t="shared" si="107"/>
        <v>0.101
(0.019, NA)</v>
      </c>
    </row>
    <row r="724" spans="1:32">
      <c r="A724">
        <v>723</v>
      </c>
      <c r="B724">
        <v>1.97488985060369E-3</v>
      </c>
      <c r="C724">
        <v>1.92956010040379E-3</v>
      </c>
      <c r="D724">
        <v>0.999034754099974</v>
      </c>
      <c r="E724">
        <v>43.567190242570703</v>
      </c>
      <c r="F724" s="17">
        <v>1.2522915002847399E-19</v>
      </c>
      <c r="G724">
        <v>44034</v>
      </c>
      <c r="H724">
        <v>44034</v>
      </c>
      <c r="I724">
        <v>44037</v>
      </c>
      <c r="J724" t="s">
        <v>1139</v>
      </c>
      <c r="K724">
        <v>0.14184095169752201</v>
      </c>
      <c r="L724">
        <v>1.5820093118284102E-2</v>
      </c>
      <c r="M724" s="17">
        <v>3.0783150443366098E-19</v>
      </c>
      <c r="N724" t="s">
        <v>1095</v>
      </c>
      <c r="O724" t="b">
        <v>0</v>
      </c>
      <c r="P724" t="s">
        <v>382</v>
      </c>
      <c r="Q724" t="s">
        <v>382</v>
      </c>
      <c r="R724" t="s">
        <v>382</v>
      </c>
      <c r="X724" t="str">
        <f t="shared" si="99"/>
        <v>grade5_all_grade_t8_ra_basic_selfefficacy_std</v>
      </c>
      <c r="Y724">
        <f t="shared" si="100"/>
        <v>44037</v>
      </c>
      <c r="Z724" t="str">
        <f t="shared" si="101"/>
        <v>selfefficacy_std ~ relative_age + I(relative_age^2) | 0 | 0 |      school_id</v>
      </c>
      <c r="AA724" t="str">
        <f t="shared" si="102"/>
        <v>0.142</v>
      </c>
      <c r="AB724" t="str">
        <f t="shared" si="103"/>
        <v>0.016</v>
      </c>
      <c r="AC724" t="str">
        <f t="shared" si="104"/>
        <v>NA</v>
      </c>
      <c r="AD724" t="str">
        <f t="shared" si="105"/>
        <v>NA, NA</v>
      </c>
      <c r="AE724" t="str">
        <f t="shared" si="106"/>
        <v>0.142
(0.016)</v>
      </c>
      <c r="AF724" t="str">
        <f t="shared" si="107"/>
        <v>0.142
(0.016, NA)</v>
      </c>
    </row>
    <row r="725" spans="1:32">
      <c r="A725">
        <v>724</v>
      </c>
      <c r="B725">
        <v>1.3928957497966899E-3</v>
      </c>
      <c r="C725">
        <v>1.3484618660087901E-3</v>
      </c>
      <c r="D725">
        <v>1.10419551332709</v>
      </c>
      <c r="E725">
        <v>31.347603023949301</v>
      </c>
      <c r="F725" s="17">
        <v>2.4853919987788601E-14</v>
      </c>
      <c r="G725">
        <v>44948</v>
      </c>
      <c r="H725">
        <v>44948</v>
      </c>
      <c r="I725">
        <v>44951</v>
      </c>
      <c r="J725" t="s">
        <v>1139</v>
      </c>
      <c r="K725">
        <v>0.131667574309836</v>
      </c>
      <c r="L725">
        <v>1.6909820912203201E-2</v>
      </c>
      <c r="M725" s="17">
        <v>6.8914975161179797E-15</v>
      </c>
      <c r="N725" t="s">
        <v>1096</v>
      </c>
      <c r="O725" t="b">
        <v>0</v>
      </c>
      <c r="P725" t="s">
        <v>382</v>
      </c>
      <c r="Q725" t="s">
        <v>382</v>
      </c>
      <c r="R725" t="s">
        <v>382</v>
      </c>
      <c r="X725" t="str">
        <f t="shared" si="99"/>
        <v>grade6_all_grade_t8_ra_basic_selfefficacy_std</v>
      </c>
      <c r="Y725">
        <f t="shared" si="100"/>
        <v>44951</v>
      </c>
      <c r="Z725" t="str">
        <f t="shared" si="101"/>
        <v>selfefficacy_std ~ relative_age + I(relative_age^2) | 0 | 0 |      school_id</v>
      </c>
      <c r="AA725" t="str">
        <f t="shared" si="102"/>
        <v>0.132</v>
      </c>
      <c r="AB725" t="str">
        <f t="shared" si="103"/>
        <v>0.017</v>
      </c>
      <c r="AC725" t="str">
        <f t="shared" si="104"/>
        <v>NA</v>
      </c>
      <c r="AD725" t="str">
        <f t="shared" si="105"/>
        <v>NA, NA</v>
      </c>
      <c r="AE725" t="str">
        <f t="shared" si="106"/>
        <v>0.132
(0.017)</v>
      </c>
      <c r="AF725" t="str">
        <f t="shared" si="107"/>
        <v>0.132
(0.017, NA)</v>
      </c>
    </row>
    <row r="726" spans="1:32">
      <c r="A726">
        <v>725</v>
      </c>
      <c r="B726">
        <v>1.2968785415566099E-3</v>
      </c>
      <c r="C726">
        <v>1.2497810116598501E-3</v>
      </c>
      <c r="D726">
        <v>1.04889687906488</v>
      </c>
      <c r="E726">
        <v>27.536020347616599</v>
      </c>
      <c r="F726" s="17">
        <v>1.1194795939359399E-12</v>
      </c>
      <c r="G726">
        <v>42410</v>
      </c>
      <c r="H726">
        <v>42410</v>
      </c>
      <c r="I726">
        <v>42413</v>
      </c>
      <c r="J726" t="s">
        <v>1139</v>
      </c>
      <c r="K726">
        <v>0.120043262370128</v>
      </c>
      <c r="L726">
        <v>1.6064169913082599E-2</v>
      </c>
      <c r="M726" s="17">
        <v>7.8545757215999005E-14</v>
      </c>
      <c r="N726" t="s">
        <v>1097</v>
      </c>
      <c r="O726" t="b">
        <v>0</v>
      </c>
      <c r="P726" t="s">
        <v>382</v>
      </c>
      <c r="Q726" t="s">
        <v>382</v>
      </c>
      <c r="R726" t="s">
        <v>382</v>
      </c>
      <c r="X726" t="str">
        <f t="shared" si="99"/>
        <v>grade7_all_grade_t8_ra_basic_selfefficacy_std</v>
      </c>
      <c r="Y726">
        <f t="shared" si="100"/>
        <v>42413</v>
      </c>
      <c r="Z726" t="str">
        <f t="shared" si="101"/>
        <v>selfefficacy_std ~ relative_age + I(relative_age^2) | 0 | 0 |      school_id</v>
      </c>
      <c r="AA726" t="str">
        <f t="shared" si="102"/>
        <v>0.120</v>
      </c>
      <c r="AB726" t="str">
        <f t="shared" si="103"/>
        <v>0.016</v>
      </c>
      <c r="AC726" t="str">
        <f t="shared" si="104"/>
        <v>NA</v>
      </c>
      <c r="AD726" t="str">
        <f t="shared" si="105"/>
        <v>NA, NA</v>
      </c>
      <c r="AE726" t="str">
        <f t="shared" si="106"/>
        <v>0.120
(0.016)</v>
      </c>
      <c r="AF726" t="str">
        <f t="shared" si="107"/>
        <v>0.120
(0.016, NA)</v>
      </c>
    </row>
    <row r="727" spans="1:32">
      <c r="A727">
        <v>726</v>
      </c>
      <c r="B727">
        <v>1.6137219766995999E-3</v>
      </c>
      <c r="C727">
        <v>1.5698368655777701E-3</v>
      </c>
      <c r="D727">
        <v>1.04620032281044</v>
      </c>
      <c r="E727">
        <v>36.771513970126001</v>
      </c>
      <c r="F727" s="17">
        <v>1.10465491294167E-16</v>
      </c>
      <c r="G727">
        <v>45500</v>
      </c>
      <c r="H727">
        <v>45500</v>
      </c>
      <c r="I727">
        <v>45503</v>
      </c>
      <c r="J727" t="s">
        <v>1139</v>
      </c>
      <c r="K727">
        <v>0.135295670775371</v>
      </c>
      <c r="L727">
        <v>1.5615336607181E-2</v>
      </c>
      <c r="M727" s="17">
        <v>4.5436974877137999E-18</v>
      </c>
      <c r="N727" t="s">
        <v>1098</v>
      </c>
      <c r="O727" t="b">
        <v>0</v>
      </c>
      <c r="P727" t="s">
        <v>382</v>
      </c>
      <c r="Q727" t="s">
        <v>382</v>
      </c>
      <c r="R727" t="s">
        <v>382</v>
      </c>
      <c r="X727" t="str">
        <f t="shared" si="99"/>
        <v>grade8_all_grade_t8_ra_basic_selfefficacy_std</v>
      </c>
      <c r="Y727">
        <f t="shared" si="100"/>
        <v>45503</v>
      </c>
      <c r="Z727" t="str">
        <f t="shared" si="101"/>
        <v>selfefficacy_std ~ relative_age + I(relative_age^2) | 0 | 0 |      school_id</v>
      </c>
      <c r="AA727" t="str">
        <f t="shared" si="102"/>
        <v>0.135</v>
      </c>
      <c r="AB727" t="str">
        <f t="shared" si="103"/>
        <v>0.016</v>
      </c>
      <c r="AC727" t="str">
        <f t="shared" si="104"/>
        <v>NA</v>
      </c>
      <c r="AD727" t="str">
        <f t="shared" si="105"/>
        <v>NA, NA</v>
      </c>
      <c r="AE727" t="str">
        <f t="shared" si="106"/>
        <v>0.135
(0.016)</v>
      </c>
      <c r="AF727" t="str">
        <f t="shared" si="107"/>
        <v>0.135
(0.016, NA)</v>
      </c>
    </row>
    <row r="728" spans="1:32">
      <c r="A728">
        <v>727</v>
      </c>
      <c r="B728">
        <v>1.8789398309755801E-3</v>
      </c>
      <c r="C728">
        <v>1.83507119851012E-3</v>
      </c>
      <c r="D728">
        <v>1.0858144817728701</v>
      </c>
      <c r="E728">
        <v>42.831055480416701</v>
      </c>
      <c r="F728" s="17">
        <v>2.6073255438840902E-19</v>
      </c>
      <c r="G728">
        <v>45505</v>
      </c>
      <c r="H728">
        <v>45505</v>
      </c>
      <c r="I728">
        <v>45508</v>
      </c>
      <c r="J728" t="s">
        <v>1139</v>
      </c>
      <c r="K728">
        <v>0.152420826009973</v>
      </c>
      <c r="L728">
        <v>1.6284507095379801E-2</v>
      </c>
      <c r="M728" s="17">
        <v>7.9836873585834905E-21</v>
      </c>
      <c r="N728" t="s">
        <v>1099</v>
      </c>
      <c r="O728" t="b">
        <v>0</v>
      </c>
      <c r="P728" t="s">
        <v>382</v>
      </c>
      <c r="Q728" t="s">
        <v>382</v>
      </c>
      <c r="R728" t="s">
        <v>382</v>
      </c>
      <c r="X728" t="str">
        <f t="shared" si="99"/>
        <v>grade9_all_grade_t8_ra_basic_selfefficacy_std</v>
      </c>
      <c r="Y728">
        <f t="shared" si="100"/>
        <v>45508</v>
      </c>
      <c r="Z728" t="str">
        <f t="shared" si="101"/>
        <v>selfefficacy_std ~ relative_age + I(relative_age^2) | 0 | 0 |      school_id</v>
      </c>
      <c r="AA728" t="str">
        <f t="shared" si="102"/>
        <v>0.152</v>
      </c>
      <c r="AB728" t="str">
        <f t="shared" si="103"/>
        <v>0.016</v>
      </c>
      <c r="AC728" t="str">
        <f t="shared" si="104"/>
        <v>NA</v>
      </c>
      <c r="AD728" t="str">
        <f t="shared" si="105"/>
        <v>NA, NA</v>
      </c>
      <c r="AE728" t="str">
        <f t="shared" si="106"/>
        <v>0.152
(0.016)</v>
      </c>
      <c r="AF728" t="str">
        <f t="shared" si="107"/>
        <v>0.152
(0.016, NA)</v>
      </c>
    </row>
    <row r="729" spans="1:32">
      <c r="A729">
        <v>728</v>
      </c>
      <c r="B729">
        <v>1.70130485445349E-3</v>
      </c>
      <c r="C729">
        <v>1.6470332681017799E-3</v>
      </c>
      <c r="D729">
        <v>0.99796539689746</v>
      </c>
      <c r="E729">
        <v>31.3479846236622</v>
      </c>
      <c r="F729" s="17">
        <v>2.49649576057011E-14</v>
      </c>
      <c r="G729">
        <v>36789</v>
      </c>
      <c r="H729">
        <v>36789</v>
      </c>
      <c r="I729">
        <v>36792</v>
      </c>
      <c r="J729" t="s">
        <v>1139</v>
      </c>
      <c r="K729">
        <v>0.158624344288993</v>
      </c>
      <c r="L729">
        <v>2.11418634101797E-2</v>
      </c>
      <c r="M729" s="17">
        <v>6.2442418360718895E-14</v>
      </c>
      <c r="N729" t="s">
        <v>1100</v>
      </c>
      <c r="O729" t="b">
        <v>0</v>
      </c>
      <c r="P729" t="s">
        <v>382</v>
      </c>
      <c r="Q729" t="s">
        <v>382</v>
      </c>
      <c r="R729" t="s">
        <v>382</v>
      </c>
      <c r="X729" t="str">
        <f t="shared" si="99"/>
        <v>grade5_not_apr_march_grade_t8_ra_basic_selfefficacy_std</v>
      </c>
      <c r="Y729">
        <f t="shared" si="100"/>
        <v>36792</v>
      </c>
      <c r="Z729" t="str">
        <f t="shared" si="101"/>
        <v>selfefficacy_std ~ relative_age + I(relative_age^2) | 0 | 0 |      school_id</v>
      </c>
      <c r="AA729" t="str">
        <f t="shared" si="102"/>
        <v>0.159</v>
      </c>
      <c r="AB729" t="str">
        <f t="shared" si="103"/>
        <v>0.021</v>
      </c>
      <c r="AC729" t="str">
        <f t="shared" si="104"/>
        <v>NA</v>
      </c>
      <c r="AD729" t="str">
        <f t="shared" si="105"/>
        <v>NA, NA</v>
      </c>
      <c r="AE729" t="str">
        <f t="shared" si="106"/>
        <v>0.159
(0.021)</v>
      </c>
      <c r="AF729" t="str">
        <f t="shared" si="107"/>
        <v>0.159
(0.021, NA)</v>
      </c>
    </row>
    <row r="730" spans="1:32">
      <c r="A730">
        <v>729</v>
      </c>
      <c r="B730">
        <v>9.6710655304823895E-4</v>
      </c>
      <c r="C730">
        <v>9.1391132962781495E-4</v>
      </c>
      <c r="D730">
        <v>1.1031130869052601</v>
      </c>
      <c r="E730">
        <v>18.180326932835801</v>
      </c>
      <c r="F730" s="17">
        <v>1.2829316403814199E-8</v>
      </c>
      <c r="G730">
        <v>37561</v>
      </c>
      <c r="H730">
        <v>37561</v>
      </c>
      <c r="I730">
        <v>37564</v>
      </c>
      <c r="J730" t="s">
        <v>1139</v>
      </c>
      <c r="K730">
        <v>0.132157235163745</v>
      </c>
      <c r="L730">
        <v>2.2819508849451099E-2</v>
      </c>
      <c r="M730" s="17">
        <v>6.9796074232567297E-9</v>
      </c>
      <c r="N730" t="s">
        <v>1101</v>
      </c>
      <c r="O730" t="b">
        <v>0</v>
      </c>
      <c r="P730" t="s">
        <v>382</v>
      </c>
      <c r="Q730" t="s">
        <v>382</v>
      </c>
      <c r="R730" t="s">
        <v>382</v>
      </c>
      <c r="X730" t="str">
        <f t="shared" si="99"/>
        <v>grade6_not_apr_march_grade_t8_ra_basic_selfefficacy_std</v>
      </c>
      <c r="Y730">
        <f t="shared" si="100"/>
        <v>37564</v>
      </c>
      <c r="Z730" t="str">
        <f t="shared" si="101"/>
        <v>selfefficacy_std ~ relative_age + I(relative_age^2) | 0 | 0 |      school_id</v>
      </c>
      <c r="AA730" t="str">
        <f t="shared" si="102"/>
        <v>0.132</v>
      </c>
      <c r="AB730" t="str">
        <f t="shared" si="103"/>
        <v>0.023</v>
      </c>
      <c r="AC730" t="str">
        <f t="shared" si="104"/>
        <v>NA</v>
      </c>
      <c r="AD730" t="str">
        <f t="shared" si="105"/>
        <v>NA, NA</v>
      </c>
      <c r="AE730" t="str">
        <f t="shared" si="106"/>
        <v>0.132
(0.023)</v>
      </c>
      <c r="AF730" t="str">
        <f t="shared" si="107"/>
        <v>0.132
(0.023, NA)</v>
      </c>
    </row>
    <row r="731" spans="1:32">
      <c r="A731">
        <v>730</v>
      </c>
      <c r="B731">
        <v>1.25575924001149E-3</v>
      </c>
      <c r="C731">
        <v>1.1994141867965899E-3</v>
      </c>
      <c r="D731">
        <v>1.04622158015956</v>
      </c>
      <c r="E731">
        <v>22.286947449014399</v>
      </c>
      <c r="F731" s="17">
        <v>2.1231543041397201E-10</v>
      </c>
      <c r="G731">
        <v>35451</v>
      </c>
      <c r="H731">
        <v>35451</v>
      </c>
      <c r="I731">
        <v>35454</v>
      </c>
      <c r="J731" t="s">
        <v>1139</v>
      </c>
      <c r="K731">
        <v>0.14272102141308299</v>
      </c>
      <c r="L731">
        <v>2.16819645299582E-2</v>
      </c>
      <c r="M731" s="17">
        <v>4.6267603586701002E-11</v>
      </c>
      <c r="N731" t="s">
        <v>1102</v>
      </c>
      <c r="O731" t="b">
        <v>0</v>
      </c>
      <c r="P731" t="s">
        <v>382</v>
      </c>
      <c r="Q731" t="s">
        <v>382</v>
      </c>
      <c r="R731" t="s">
        <v>382</v>
      </c>
      <c r="X731" t="str">
        <f t="shared" si="99"/>
        <v>grade7_not_apr_march_grade_t8_ra_basic_selfefficacy_std</v>
      </c>
      <c r="Y731">
        <f t="shared" si="100"/>
        <v>35454</v>
      </c>
      <c r="Z731" t="str">
        <f t="shared" si="101"/>
        <v>selfefficacy_std ~ relative_age + I(relative_age^2) | 0 | 0 |      school_id</v>
      </c>
      <c r="AA731" t="str">
        <f t="shared" si="102"/>
        <v>0.143</v>
      </c>
      <c r="AB731" t="str">
        <f t="shared" si="103"/>
        <v>0.022</v>
      </c>
      <c r="AC731" t="str">
        <f t="shared" si="104"/>
        <v>NA</v>
      </c>
      <c r="AD731" t="str">
        <f t="shared" si="105"/>
        <v>NA, NA</v>
      </c>
      <c r="AE731" t="str">
        <f t="shared" si="106"/>
        <v>0.143
(0.022)</v>
      </c>
      <c r="AF731" t="str">
        <f t="shared" si="107"/>
        <v>0.143
(0.022, NA)</v>
      </c>
    </row>
    <row r="732" spans="1:32">
      <c r="A732">
        <v>731</v>
      </c>
      <c r="B732">
        <v>1.30828048332132E-3</v>
      </c>
      <c r="C732">
        <v>1.2561253944361999E-3</v>
      </c>
      <c r="D732">
        <v>1.0470323622150099</v>
      </c>
      <c r="E732">
        <v>25.084426300242299</v>
      </c>
      <c r="F732" s="17">
        <v>1.29748219808784E-11</v>
      </c>
      <c r="G732">
        <v>38297</v>
      </c>
      <c r="H732">
        <v>38297</v>
      </c>
      <c r="I732">
        <v>38300</v>
      </c>
      <c r="J732" t="s">
        <v>1139</v>
      </c>
      <c r="K732">
        <v>0.141986772092277</v>
      </c>
      <c r="L732">
        <v>1.9490342709195699E-2</v>
      </c>
      <c r="M732" s="17">
        <v>3.2171615763397098E-13</v>
      </c>
      <c r="N732" t="s">
        <v>1103</v>
      </c>
      <c r="O732" t="b">
        <v>0</v>
      </c>
      <c r="P732" t="s">
        <v>382</v>
      </c>
      <c r="Q732" t="s">
        <v>382</v>
      </c>
      <c r="R732" t="s">
        <v>382</v>
      </c>
      <c r="X732" t="str">
        <f t="shared" si="99"/>
        <v>grade8_not_apr_march_grade_t8_ra_basic_selfefficacy_std</v>
      </c>
      <c r="Y732">
        <f t="shared" si="100"/>
        <v>38300</v>
      </c>
      <c r="Z732" t="str">
        <f t="shared" si="101"/>
        <v>selfefficacy_std ~ relative_age + I(relative_age^2) | 0 | 0 |      school_id</v>
      </c>
      <c r="AA732" t="str">
        <f t="shared" si="102"/>
        <v>0.142</v>
      </c>
      <c r="AB732" t="str">
        <f t="shared" si="103"/>
        <v>0.019</v>
      </c>
      <c r="AC732" t="str">
        <f t="shared" si="104"/>
        <v>NA</v>
      </c>
      <c r="AD732" t="str">
        <f t="shared" si="105"/>
        <v>NA, NA</v>
      </c>
      <c r="AE732" t="str">
        <f t="shared" si="106"/>
        <v>0.142
(0.019)</v>
      </c>
      <c r="AF732" t="str">
        <f t="shared" si="107"/>
        <v>0.142
(0.019, NA)</v>
      </c>
    </row>
    <row r="733" spans="1:32">
      <c r="A733">
        <v>732</v>
      </c>
      <c r="B733">
        <v>1.4623506086855801E-3</v>
      </c>
      <c r="C733">
        <v>1.41026476812478E-3</v>
      </c>
      <c r="D733">
        <v>1.0879863662326299</v>
      </c>
      <c r="E733">
        <v>28.0757801533078</v>
      </c>
      <c r="F733" s="17">
        <v>6.5427946229076895E-13</v>
      </c>
      <c r="G733">
        <v>38342</v>
      </c>
      <c r="H733">
        <v>38342</v>
      </c>
      <c r="I733">
        <v>38345</v>
      </c>
      <c r="J733" t="s">
        <v>1139</v>
      </c>
      <c r="K733">
        <v>0.15643649936645601</v>
      </c>
      <c r="L733">
        <v>2.1594498044037298E-2</v>
      </c>
      <c r="M733" s="17">
        <v>4.3475596327366802E-13</v>
      </c>
      <c r="N733" t="s">
        <v>1104</v>
      </c>
      <c r="O733" t="b">
        <v>0</v>
      </c>
      <c r="P733" t="s">
        <v>382</v>
      </c>
      <c r="Q733" t="s">
        <v>382</v>
      </c>
      <c r="R733" t="s">
        <v>382</v>
      </c>
      <c r="X733" t="str">
        <f t="shared" si="99"/>
        <v>grade9_not_apr_march_grade_t8_ra_basic_selfefficacy_std</v>
      </c>
      <c r="Y733">
        <f t="shared" si="100"/>
        <v>38345</v>
      </c>
      <c r="Z733" t="str">
        <f t="shared" si="101"/>
        <v>selfefficacy_std ~ relative_age + I(relative_age^2) | 0 | 0 |      school_id</v>
      </c>
      <c r="AA733" t="str">
        <f t="shared" si="102"/>
        <v>0.156</v>
      </c>
      <c r="AB733" t="str">
        <f t="shared" si="103"/>
        <v>0.022</v>
      </c>
      <c r="AC733" t="str">
        <f t="shared" si="104"/>
        <v>NA</v>
      </c>
      <c r="AD733" t="str">
        <f t="shared" si="105"/>
        <v>NA, NA</v>
      </c>
      <c r="AE733" t="str">
        <f t="shared" si="106"/>
        <v>0.156
(0.022)</v>
      </c>
      <c r="AF733" t="str">
        <f t="shared" si="107"/>
        <v>0.156
(0.022, NA)</v>
      </c>
    </row>
    <row r="734" spans="1:32">
      <c r="A734">
        <v>733</v>
      </c>
      <c r="B734">
        <v>7.0819870309877797E-2</v>
      </c>
      <c r="C734">
        <v>5.5459568064237498E-2</v>
      </c>
      <c r="D734">
        <v>0.97163532064555602</v>
      </c>
      <c r="E734">
        <v>4.6105779155470801</v>
      </c>
      <c r="F734" t="s">
        <v>1140</v>
      </c>
      <c r="G734">
        <v>43252</v>
      </c>
      <c r="H734">
        <v>43252</v>
      </c>
      <c r="I734">
        <v>43968</v>
      </c>
      <c r="J734" t="s">
        <v>1141</v>
      </c>
      <c r="K734">
        <v>0.140324953170402</v>
      </c>
      <c r="L734">
        <v>1.55586517664562E-2</v>
      </c>
      <c r="M734" s="17">
        <v>1.8965006276242E-19</v>
      </c>
      <c r="N734" t="s">
        <v>1105</v>
      </c>
      <c r="O734" t="b">
        <v>0</v>
      </c>
      <c r="P734" t="s">
        <v>382</v>
      </c>
      <c r="Q734" t="s">
        <v>382</v>
      </c>
      <c r="R734" t="s">
        <v>382</v>
      </c>
      <c r="X734" t="str">
        <f t="shared" si="99"/>
        <v>grade5_all_grade_t8_ra_cont_selfefficacy_std</v>
      </c>
      <c r="Y734">
        <f t="shared" si="100"/>
        <v>43968</v>
      </c>
      <c r="Z734" t="str">
        <f t="shared" si="101"/>
        <v>selfefficacy_std ~ relative_age + I(relative_age^2) + as.factor(sex) +      as.factor(book) | as.factor(school_id) |      0 | school_id</v>
      </c>
      <c r="AA734" t="str">
        <f t="shared" si="102"/>
        <v>0.140</v>
      </c>
      <c r="AB734" t="str">
        <f t="shared" si="103"/>
        <v>0.016</v>
      </c>
      <c r="AC734" t="str">
        <f t="shared" si="104"/>
        <v>NA</v>
      </c>
      <c r="AD734" t="str">
        <f t="shared" si="105"/>
        <v>NA, NA</v>
      </c>
      <c r="AE734" t="str">
        <f t="shared" si="106"/>
        <v>0.140
(0.016)</v>
      </c>
      <c r="AF734" t="str">
        <f t="shared" si="107"/>
        <v>0.140
(0.016, NA)</v>
      </c>
    </row>
    <row r="735" spans="1:32">
      <c r="A735">
        <v>734</v>
      </c>
      <c r="B735">
        <v>7.6335293911550806E-2</v>
      </c>
      <c r="C735">
        <v>6.1322135515853998E-2</v>
      </c>
      <c r="D735">
        <v>1.0703493946415801</v>
      </c>
      <c r="E735">
        <v>5.0845592845694103</v>
      </c>
      <c r="F735">
        <v>0</v>
      </c>
      <c r="G735">
        <v>44174</v>
      </c>
      <c r="H735">
        <v>44174</v>
      </c>
      <c r="I735">
        <v>44893</v>
      </c>
      <c r="J735" t="s">
        <v>1141</v>
      </c>
      <c r="K735">
        <v>0.139119728586973</v>
      </c>
      <c r="L735">
        <v>1.6671468922971899E-2</v>
      </c>
      <c r="M735" s="17">
        <v>7.1347004235026099E-17</v>
      </c>
      <c r="N735" t="s">
        <v>1106</v>
      </c>
      <c r="O735" t="b">
        <v>0</v>
      </c>
      <c r="P735" t="s">
        <v>382</v>
      </c>
      <c r="Q735" t="s">
        <v>382</v>
      </c>
      <c r="R735" t="s">
        <v>382</v>
      </c>
      <c r="X735" t="str">
        <f t="shared" si="99"/>
        <v>grade6_all_grade_t8_ra_cont_selfefficacy_std</v>
      </c>
      <c r="Y735">
        <f t="shared" si="100"/>
        <v>44893</v>
      </c>
      <c r="Z735" t="str">
        <f t="shared" si="101"/>
        <v>selfefficacy_std ~ relative_age + I(relative_age^2) + as.factor(sex) +      as.factor(book) | as.factor(school_id) |      0 | school_id</v>
      </c>
      <c r="AA735" t="str">
        <f t="shared" si="102"/>
        <v>0.139</v>
      </c>
      <c r="AB735" t="str">
        <f t="shared" si="103"/>
        <v>0.017</v>
      </c>
      <c r="AC735" t="str">
        <f t="shared" si="104"/>
        <v>NA</v>
      </c>
      <c r="AD735" t="str">
        <f t="shared" si="105"/>
        <v>NA, NA</v>
      </c>
      <c r="AE735" t="str">
        <f t="shared" si="106"/>
        <v>0.139
(0.017)</v>
      </c>
      <c r="AF735" t="str">
        <f t="shared" si="107"/>
        <v>0.139
(0.017, NA)</v>
      </c>
    </row>
    <row r="736" spans="1:32">
      <c r="A736">
        <v>735</v>
      </c>
      <c r="B736">
        <v>6.67857490933286E-2</v>
      </c>
      <c r="C736">
        <v>5.86551957397176E-2</v>
      </c>
      <c r="D736">
        <v>1.0182125616666999</v>
      </c>
      <c r="E736">
        <v>8.2141702032700792</v>
      </c>
      <c r="F736">
        <v>0</v>
      </c>
      <c r="G736">
        <v>42009</v>
      </c>
      <c r="H736">
        <v>42009</v>
      </c>
      <c r="I736">
        <v>42376</v>
      </c>
      <c r="J736" t="s">
        <v>1141</v>
      </c>
      <c r="K736">
        <v>0.1152144167653</v>
      </c>
      <c r="L736">
        <v>1.5236838917023401E-2</v>
      </c>
      <c r="M736" s="17">
        <v>3.98234469533012E-14</v>
      </c>
      <c r="N736" t="s">
        <v>1107</v>
      </c>
      <c r="O736" t="b">
        <v>0</v>
      </c>
      <c r="P736" t="s">
        <v>382</v>
      </c>
      <c r="Q736" t="s">
        <v>382</v>
      </c>
      <c r="R736" t="s">
        <v>382</v>
      </c>
      <c r="X736" t="str">
        <f t="shared" si="99"/>
        <v>grade7_all_grade_t8_ra_cont_selfefficacy_std</v>
      </c>
      <c r="Y736">
        <f t="shared" si="100"/>
        <v>42376</v>
      </c>
      <c r="Z736" t="str">
        <f t="shared" si="101"/>
        <v>selfefficacy_std ~ relative_age + I(relative_age^2) + as.factor(sex) +      as.factor(book) | as.factor(school_id) |      0 | school_id</v>
      </c>
      <c r="AA736" t="str">
        <f t="shared" si="102"/>
        <v>0.115</v>
      </c>
      <c r="AB736" t="str">
        <f t="shared" si="103"/>
        <v>0.015</v>
      </c>
      <c r="AC736" t="str">
        <f t="shared" si="104"/>
        <v>NA</v>
      </c>
      <c r="AD736" t="str">
        <f t="shared" si="105"/>
        <v>NA, NA</v>
      </c>
      <c r="AE736" t="str">
        <f t="shared" si="106"/>
        <v>0.115
(0.015)</v>
      </c>
      <c r="AF736" t="str">
        <f t="shared" si="107"/>
        <v>0.115
(0.015, NA)</v>
      </c>
    </row>
    <row r="737" spans="1:32">
      <c r="A737">
        <v>736</v>
      </c>
      <c r="B737">
        <v>5.1985366029787899E-2</v>
      </c>
      <c r="C737">
        <v>4.4353819844544499E-2</v>
      </c>
      <c r="D737">
        <v>1.0232795183971899</v>
      </c>
      <c r="E737">
        <v>6.8119047920207203</v>
      </c>
      <c r="F737" s="17">
        <v>1.4430703719106301E-299</v>
      </c>
      <c r="G737">
        <v>45093</v>
      </c>
      <c r="H737">
        <v>45093</v>
      </c>
      <c r="I737">
        <v>45457</v>
      </c>
      <c r="J737" t="s">
        <v>1141</v>
      </c>
      <c r="K737">
        <v>0.135964485336594</v>
      </c>
      <c r="L737">
        <v>1.55118146093695E-2</v>
      </c>
      <c r="M737" s="17">
        <v>1.86410390634939E-18</v>
      </c>
      <c r="N737" t="s">
        <v>1108</v>
      </c>
      <c r="O737" t="b">
        <v>0</v>
      </c>
      <c r="P737" t="s">
        <v>382</v>
      </c>
      <c r="Q737" t="s">
        <v>382</v>
      </c>
      <c r="R737" t="s">
        <v>382</v>
      </c>
      <c r="X737" t="str">
        <f t="shared" si="99"/>
        <v>grade8_all_grade_t8_ra_cont_selfefficacy_std</v>
      </c>
      <c r="Y737">
        <f t="shared" si="100"/>
        <v>45457</v>
      </c>
      <c r="Z737" t="str">
        <f t="shared" si="101"/>
        <v>selfefficacy_std ~ relative_age + I(relative_age^2) + as.factor(sex) +      as.factor(book) | as.factor(school_id) |      0 | school_id</v>
      </c>
      <c r="AA737" t="str">
        <f t="shared" si="102"/>
        <v>0.136</v>
      </c>
      <c r="AB737" t="str">
        <f t="shared" si="103"/>
        <v>0.016</v>
      </c>
      <c r="AC737" t="str">
        <f t="shared" si="104"/>
        <v>NA</v>
      </c>
      <c r="AD737" t="str">
        <f t="shared" si="105"/>
        <v>NA, NA</v>
      </c>
      <c r="AE737" t="str">
        <f t="shared" si="106"/>
        <v>0.136
(0.016)</v>
      </c>
      <c r="AF737" t="str">
        <f t="shared" si="107"/>
        <v>0.136
(0.016, NA)</v>
      </c>
    </row>
    <row r="738" spans="1:32">
      <c r="A738">
        <v>737</v>
      </c>
      <c r="B738">
        <v>5.27258492461243E-2</v>
      </c>
      <c r="C738">
        <v>4.5039458540322097E-2</v>
      </c>
      <c r="D738">
        <v>1.06211547445785</v>
      </c>
      <c r="E738">
        <v>6.8596368912554304</v>
      </c>
      <c r="F738" s="17">
        <v>5.1842422129615597E-305</v>
      </c>
      <c r="G738">
        <v>45106</v>
      </c>
      <c r="H738">
        <v>45106</v>
      </c>
      <c r="I738">
        <v>45473</v>
      </c>
      <c r="J738" t="s">
        <v>1141</v>
      </c>
      <c r="K738">
        <v>0.15654410494832999</v>
      </c>
      <c r="L738">
        <v>1.6126638427145699E-2</v>
      </c>
      <c r="M738" s="17">
        <v>2.8101711767435598E-22</v>
      </c>
      <c r="N738" t="s">
        <v>1109</v>
      </c>
      <c r="O738" t="b">
        <v>0</v>
      </c>
      <c r="P738" t="s">
        <v>382</v>
      </c>
      <c r="Q738" t="s">
        <v>382</v>
      </c>
      <c r="R738" t="s">
        <v>382</v>
      </c>
      <c r="X738" t="str">
        <f t="shared" si="99"/>
        <v>grade9_all_grade_t8_ra_cont_selfefficacy_std</v>
      </c>
      <c r="Y738">
        <f t="shared" si="100"/>
        <v>45473</v>
      </c>
      <c r="Z738" t="str">
        <f t="shared" si="101"/>
        <v>selfefficacy_std ~ relative_age + I(relative_age^2) + as.factor(sex) +      as.factor(book) | as.factor(school_id) |      0 | school_id</v>
      </c>
      <c r="AA738" t="str">
        <f t="shared" si="102"/>
        <v>0.157</v>
      </c>
      <c r="AB738" t="str">
        <f t="shared" si="103"/>
        <v>0.016</v>
      </c>
      <c r="AC738" t="str">
        <f t="shared" si="104"/>
        <v>NA</v>
      </c>
      <c r="AD738" t="str">
        <f t="shared" si="105"/>
        <v>NA, NA</v>
      </c>
      <c r="AE738" t="str">
        <f t="shared" si="106"/>
        <v>0.157
(0.016)</v>
      </c>
      <c r="AF738" t="str">
        <f t="shared" si="107"/>
        <v>0.157
(0.016, NA)</v>
      </c>
    </row>
    <row r="739" spans="1:32">
      <c r="A739">
        <v>738</v>
      </c>
      <c r="B739">
        <v>7.3101943994309193E-2</v>
      </c>
      <c r="C739">
        <v>5.4701918727940502E-2</v>
      </c>
      <c r="D739">
        <v>0.97080185497086902</v>
      </c>
      <c r="E739">
        <v>3.9729262833091701</v>
      </c>
      <c r="F739" s="17">
        <v>2.2134425774785299E-237</v>
      </c>
      <c r="G739">
        <v>36018</v>
      </c>
      <c r="H739">
        <v>36018</v>
      </c>
      <c r="I739">
        <v>36734</v>
      </c>
      <c r="J739" t="s">
        <v>1141</v>
      </c>
      <c r="K739">
        <v>0.15364540927388001</v>
      </c>
      <c r="L739">
        <v>2.07178091787876E-2</v>
      </c>
      <c r="M739" s="17">
        <v>1.20616601435486E-13</v>
      </c>
      <c r="N739" t="s">
        <v>1110</v>
      </c>
      <c r="O739" t="b">
        <v>0</v>
      </c>
      <c r="P739" t="s">
        <v>382</v>
      </c>
      <c r="Q739" t="s">
        <v>382</v>
      </c>
      <c r="R739" t="s">
        <v>382</v>
      </c>
      <c r="X739" t="str">
        <f t="shared" si="99"/>
        <v>grade5_not_apr_march_grade_t8_ra_cont_selfefficacy_std</v>
      </c>
      <c r="Y739">
        <f t="shared" si="100"/>
        <v>36734</v>
      </c>
      <c r="Z739" t="str">
        <f t="shared" si="101"/>
        <v>selfefficacy_std ~ relative_age + I(relative_age^2) + as.factor(sex) +      as.factor(book) | as.factor(school_id) |      0 | school_id</v>
      </c>
      <c r="AA739" t="str">
        <f t="shared" si="102"/>
        <v>0.154</v>
      </c>
      <c r="AB739" t="str">
        <f t="shared" si="103"/>
        <v>0.021</v>
      </c>
      <c r="AC739" t="str">
        <f t="shared" si="104"/>
        <v>NA</v>
      </c>
      <c r="AD739" t="str">
        <f t="shared" si="105"/>
        <v>NA, NA</v>
      </c>
      <c r="AE739" t="str">
        <f t="shared" si="106"/>
        <v>0.154
(0.021)</v>
      </c>
      <c r="AF739" t="str">
        <f t="shared" si="107"/>
        <v>0.154
(0.021, NA)</v>
      </c>
    </row>
    <row r="740" spans="1:32">
      <c r="A740">
        <v>739</v>
      </c>
      <c r="B740">
        <v>7.7536146928815594E-2</v>
      </c>
      <c r="C740">
        <v>5.9535140066144798E-2</v>
      </c>
      <c r="D740">
        <v>1.0701131817065901</v>
      </c>
      <c r="E740">
        <v>4.3073227803498302</v>
      </c>
      <c r="F740" s="17">
        <v>3.3722230394457497E-275</v>
      </c>
      <c r="G740">
        <v>36794</v>
      </c>
      <c r="H740">
        <v>36794</v>
      </c>
      <c r="I740">
        <v>37513</v>
      </c>
      <c r="J740" t="s">
        <v>1141</v>
      </c>
      <c r="K740">
        <v>0.135568523131435</v>
      </c>
      <c r="L740">
        <v>2.2435798003742999E-2</v>
      </c>
      <c r="M740" s="17">
        <v>1.5173538875268401E-9</v>
      </c>
      <c r="N740" t="s">
        <v>1111</v>
      </c>
      <c r="O740" t="b">
        <v>0</v>
      </c>
      <c r="P740" t="s">
        <v>382</v>
      </c>
      <c r="Q740" t="s">
        <v>382</v>
      </c>
      <c r="R740" t="s">
        <v>382</v>
      </c>
      <c r="X740" t="str">
        <f t="shared" si="99"/>
        <v>grade6_not_apr_march_grade_t8_ra_cont_selfefficacy_std</v>
      </c>
      <c r="Y740">
        <f t="shared" si="100"/>
        <v>37513</v>
      </c>
      <c r="Z740" t="str">
        <f t="shared" si="101"/>
        <v>selfefficacy_std ~ relative_age + I(relative_age^2) + as.factor(sex) +      as.factor(book) | as.factor(school_id) |      0 | school_id</v>
      </c>
      <c r="AA740" t="str">
        <f t="shared" si="102"/>
        <v>0.136</v>
      </c>
      <c r="AB740" t="str">
        <f t="shared" si="103"/>
        <v>0.022</v>
      </c>
      <c r="AC740" t="str">
        <f t="shared" si="104"/>
        <v>NA</v>
      </c>
      <c r="AD740" t="str">
        <f t="shared" si="105"/>
        <v>NA, NA</v>
      </c>
      <c r="AE740" t="str">
        <f t="shared" si="106"/>
        <v>0.136
(0.022)</v>
      </c>
      <c r="AF740" t="str">
        <f t="shared" si="107"/>
        <v>0.136
(0.022, NA)</v>
      </c>
    </row>
    <row r="741" spans="1:32">
      <c r="A741">
        <v>740</v>
      </c>
      <c r="B741">
        <v>6.8108634705435406E-2</v>
      </c>
      <c r="C741">
        <v>5.8380113079096498E-2</v>
      </c>
      <c r="D741">
        <v>1.0158588619642399</v>
      </c>
      <c r="E741">
        <v>7.00092340043114</v>
      </c>
      <c r="F741" t="s">
        <v>1142</v>
      </c>
      <c r="G741">
        <v>35059</v>
      </c>
      <c r="H741">
        <v>35059</v>
      </c>
      <c r="I741">
        <v>35426</v>
      </c>
      <c r="J741" t="s">
        <v>1141</v>
      </c>
      <c r="K741">
        <v>0.13067664452535599</v>
      </c>
      <c r="L741">
        <v>2.0624207127484001E-2</v>
      </c>
      <c r="M741" s="17">
        <v>2.3568309620256101E-10</v>
      </c>
      <c r="N741" t="s">
        <v>1112</v>
      </c>
      <c r="O741" t="b">
        <v>0</v>
      </c>
      <c r="P741" t="s">
        <v>382</v>
      </c>
      <c r="Q741" t="s">
        <v>382</v>
      </c>
      <c r="R741" t="s">
        <v>382</v>
      </c>
      <c r="X741" t="str">
        <f t="shared" si="99"/>
        <v>grade7_not_apr_march_grade_t8_ra_cont_selfefficacy_std</v>
      </c>
      <c r="Y741">
        <f t="shared" si="100"/>
        <v>35426</v>
      </c>
      <c r="Z741" t="str">
        <f t="shared" si="101"/>
        <v>selfefficacy_std ~ relative_age + I(relative_age^2) + as.factor(sex) +      as.factor(book) | as.factor(school_id) |      0 | school_id</v>
      </c>
      <c r="AA741" t="str">
        <f t="shared" si="102"/>
        <v>0.131</v>
      </c>
      <c r="AB741" t="str">
        <f t="shared" si="103"/>
        <v>0.021</v>
      </c>
      <c r="AC741" t="str">
        <f t="shared" si="104"/>
        <v>NA</v>
      </c>
      <c r="AD741" t="str">
        <f t="shared" si="105"/>
        <v>NA, NA</v>
      </c>
      <c r="AE741" t="str">
        <f t="shared" si="106"/>
        <v>0.131
(0.021)</v>
      </c>
      <c r="AF741" t="str">
        <f t="shared" si="107"/>
        <v>0.131
(0.021, NA)</v>
      </c>
    </row>
    <row r="742" spans="1:32">
      <c r="A742">
        <v>741</v>
      </c>
      <c r="B742">
        <v>5.3461426152387102E-2</v>
      </c>
      <c r="C742">
        <v>4.4394916869154102E-2</v>
      </c>
      <c r="D742">
        <v>1.0239699191070799</v>
      </c>
      <c r="E742">
        <v>5.8965831812751501</v>
      </c>
      <c r="F742" s="17">
        <v>2.4735906620399702E-240</v>
      </c>
      <c r="G742">
        <v>37897</v>
      </c>
      <c r="H742">
        <v>37897</v>
      </c>
      <c r="I742">
        <v>38261</v>
      </c>
      <c r="J742" t="s">
        <v>1141</v>
      </c>
      <c r="K742">
        <v>0.141300298796387</v>
      </c>
      <c r="L742">
        <v>1.9409325211999E-2</v>
      </c>
      <c r="M742" s="17">
        <v>3.3376775009194899E-13</v>
      </c>
      <c r="N742" t="s">
        <v>1113</v>
      </c>
      <c r="O742" t="b">
        <v>0</v>
      </c>
      <c r="P742" t="s">
        <v>382</v>
      </c>
      <c r="Q742" t="s">
        <v>382</v>
      </c>
      <c r="R742" t="s">
        <v>382</v>
      </c>
      <c r="X742" t="str">
        <f t="shared" si="99"/>
        <v>grade8_not_apr_march_grade_t8_ra_cont_selfefficacy_std</v>
      </c>
      <c r="Y742">
        <f t="shared" si="100"/>
        <v>38261</v>
      </c>
      <c r="Z742" t="str">
        <f t="shared" si="101"/>
        <v>selfefficacy_std ~ relative_age + I(relative_age^2) + as.factor(sex) +      as.factor(book) | as.factor(school_id) |      0 | school_id</v>
      </c>
      <c r="AA742" t="str">
        <f t="shared" si="102"/>
        <v>0.141</v>
      </c>
      <c r="AB742" t="str">
        <f t="shared" si="103"/>
        <v>0.019</v>
      </c>
      <c r="AC742" t="str">
        <f t="shared" si="104"/>
        <v>NA</v>
      </c>
      <c r="AD742" t="str">
        <f t="shared" si="105"/>
        <v>NA, NA</v>
      </c>
      <c r="AE742" t="str">
        <f t="shared" si="106"/>
        <v>0.141
(0.019)</v>
      </c>
      <c r="AF742" t="str">
        <f t="shared" si="107"/>
        <v>0.141
(0.019, NA)</v>
      </c>
    </row>
    <row r="743" spans="1:32">
      <c r="A743">
        <v>742</v>
      </c>
      <c r="B743">
        <v>5.4423699293573498E-2</v>
      </c>
      <c r="C743">
        <v>4.5303826676872903E-2</v>
      </c>
      <c r="D743">
        <v>1.0638257563078399</v>
      </c>
      <c r="E743">
        <v>5.9675942396291202</v>
      </c>
      <c r="F743" s="17">
        <v>1.1054490360874199E-246</v>
      </c>
      <c r="G743">
        <v>37948</v>
      </c>
      <c r="H743">
        <v>37948</v>
      </c>
      <c r="I743">
        <v>38315</v>
      </c>
      <c r="J743" t="s">
        <v>1141</v>
      </c>
      <c r="K743">
        <v>0.16315619813899701</v>
      </c>
      <c r="L743">
        <v>2.1744692420814098E-2</v>
      </c>
      <c r="M743" s="17">
        <v>6.2247342761424498E-14</v>
      </c>
      <c r="N743" t="s">
        <v>1114</v>
      </c>
      <c r="O743" t="b">
        <v>0</v>
      </c>
      <c r="P743" t="s">
        <v>382</v>
      </c>
      <c r="Q743" t="s">
        <v>382</v>
      </c>
      <c r="R743" t="s">
        <v>382</v>
      </c>
      <c r="X743" t="str">
        <f t="shared" si="99"/>
        <v>grade9_not_apr_march_grade_t8_ra_cont_selfefficacy_std</v>
      </c>
      <c r="Y743">
        <f t="shared" si="100"/>
        <v>38315</v>
      </c>
      <c r="Z743" t="str">
        <f t="shared" si="101"/>
        <v>selfefficacy_std ~ relative_age + I(relative_age^2) + as.factor(sex) +      as.factor(book) | as.factor(school_id) |      0 | school_id</v>
      </c>
      <c r="AA743" t="str">
        <f t="shared" si="102"/>
        <v>0.163</v>
      </c>
      <c r="AB743" t="str">
        <f t="shared" si="103"/>
        <v>0.022</v>
      </c>
      <c r="AC743" t="str">
        <f t="shared" si="104"/>
        <v>NA</v>
      </c>
      <c r="AD743" t="str">
        <f t="shared" si="105"/>
        <v>NA, NA</v>
      </c>
      <c r="AE743" t="str">
        <f t="shared" si="106"/>
        <v>0.163
(0.022)</v>
      </c>
      <c r="AF743" t="str">
        <f t="shared" si="107"/>
        <v>0.163
(0.022, NA)</v>
      </c>
    </row>
    <row r="744" spans="1:32">
      <c r="A744">
        <v>743</v>
      </c>
      <c r="B744">
        <v>8.6188525620685104E-4</v>
      </c>
      <c r="C744">
        <v>8.1749490101124E-4</v>
      </c>
      <c r="D744">
        <v>0.99959116897809197</v>
      </c>
      <c r="E744">
        <v>19.416047751995102</v>
      </c>
      <c r="F744" s="17">
        <v>3.7269406367888604E-9</v>
      </c>
      <c r="G744">
        <v>45016</v>
      </c>
      <c r="H744">
        <v>45016</v>
      </c>
      <c r="I744">
        <v>45019</v>
      </c>
      <c r="J744" t="s">
        <v>1143</v>
      </c>
      <c r="K744">
        <v>9.4015005876150207E-2</v>
      </c>
      <c r="L744">
        <v>1.5553187498200401E-2</v>
      </c>
      <c r="M744" s="17">
        <v>1.4964926748921101E-9</v>
      </c>
      <c r="N744" t="s">
        <v>1115</v>
      </c>
      <c r="O744" t="b">
        <v>0</v>
      </c>
      <c r="P744" t="s">
        <v>382</v>
      </c>
      <c r="Q744" t="s">
        <v>382</v>
      </c>
      <c r="R744" t="s">
        <v>382</v>
      </c>
      <c r="X744" t="str">
        <f t="shared" si="99"/>
        <v>grade6_all_grade_t8_ra_basic_dilligence_std</v>
      </c>
      <c r="Y744">
        <f t="shared" si="100"/>
        <v>45019</v>
      </c>
      <c r="Z744" t="str">
        <f t="shared" si="101"/>
        <v>dilligence_std ~ relative_age + I(relative_age^2) | 0 | 0 | school_id</v>
      </c>
      <c r="AA744" t="str">
        <f t="shared" si="102"/>
        <v>0.094</v>
      </c>
      <c r="AB744" t="str">
        <f t="shared" si="103"/>
        <v>0.016</v>
      </c>
      <c r="AC744" t="str">
        <f t="shared" si="104"/>
        <v>NA</v>
      </c>
      <c r="AD744" t="str">
        <f t="shared" si="105"/>
        <v>NA, NA</v>
      </c>
      <c r="AE744" t="str">
        <f t="shared" si="106"/>
        <v>0.094
(0.016)</v>
      </c>
      <c r="AF744" t="str">
        <f t="shared" si="107"/>
        <v>0.094
(0.016, NA)</v>
      </c>
    </row>
    <row r="745" spans="1:32">
      <c r="A745">
        <v>744</v>
      </c>
      <c r="B745">
        <v>6.5124573317680199E-4</v>
      </c>
      <c r="C745">
        <v>6.0559773709289999E-4</v>
      </c>
      <c r="D745">
        <v>0.95746411980490298</v>
      </c>
      <c r="E745">
        <v>14.2666883334769</v>
      </c>
      <c r="F745" s="17">
        <v>6.39843792418706E-7</v>
      </c>
      <c r="G745">
        <v>43785</v>
      </c>
      <c r="H745">
        <v>43785</v>
      </c>
      <c r="I745">
        <v>43788</v>
      </c>
      <c r="J745" t="s">
        <v>1143</v>
      </c>
      <c r="K745">
        <v>7.8246947181220203E-2</v>
      </c>
      <c r="L745">
        <v>1.5071356356701201E-2</v>
      </c>
      <c r="M745" s="17">
        <v>2.0830932635140899E-7</v>
      </c>
      <c r="N745" t="s">
        <v>1116</v>
      </c>
      <c r="O745" t="b">
        <v>0</v>
      </c>
      <c r="P745" t="s">
        <v>382</v>
      </c>
      <c r="Q745" t="s">
        <v>382</v>
      </c>
      <c r="R745" t="s">
        <v>382</v>
      </c>
      <c r="X745" t="str">
        <f t="shared" si="99"/>
        <v>grade7_all_grade_t8_ra_basic_dilligence_std</v>
      </c>
      <c r="Y745">
        <f t="shared" si="100"/>
        <v>43788</v>
      </c>
      <c r="Z745" t="str">
        <f t="shared" si="101"/>
        <v>dilligence_std ~ relative_age + I(relative_age^2) | 0 | 0 | school_id</v>
      </c>
      <c r="AA745" t="str">
        <f t="shared" si="102"/>
        <v>0.078</v>
      </c>
      <c r="AB745" t="str">
        <f t="shared" si="103"/>
        <v>0.015</v>
      </c>
      <c r="AC745" t="str">
        <f t="shared" si="104"/>
        <v>NA</v>
      </c>
      <c r="AD745" t="str">
        <f t="shared" si="105"/>
        <v>NA, NA</v>
      </c>
      <c r="AE745" t="str">
        <f t="shared" si="106"/>
        <v>0.078
(0.015)</v>
      </c>
      <c r="AF745" t="str">
        <f t="shared" si="107"/>
        <v>0.078
(0.015, NA)</v>
      </c>
    </row>
    <row r="746" spans="1:32">
      <c r="A746">
        <v>745</v>
      </c>
      <c r="B746">
        <v>5.3584614004700197E-4</v>
      </c>
      <c r="C746">
        <v>4.8932481469510204E-4</v>
      </c>
      <c r="D746">
        <v>0.95651699581564198</v>
      </c>
      <c r="E746">
        <v>11.5182905042765</v>
      </c>
      <c r="F746" s="17">
        <v>9.9772412155217808E-6</v>
      </c>
      <c r="G746">
        <v>42968</v>
      </c>
      <c r="H746">
        <v>42968</v>
      </c>
      <c r="I746">
        <v>42971</v>
      </c>
      <c r="J746" t="s">
        <v>1143</v>
      </c>
      <c r="K746">
        <v>6.9801138167127394E-2</v>
      </c>
      <c r="L746">
        <v>1.52070538531287E-2</v>
      </c>
      <c r="M746" s="17">
        <v>4.43139757093378E-6</v>
      </c>
      <c r="N746" t="s">
        <v>1117</v>
      </c>
      <c r="O746" t="b">
        <v>0</v>
      </c>
      <c r="P746" t="s">
        <v>382</v>
      </c>
      <c r="Q746" t="s">
        <v>382</v>
      </c>
      <c r="R746" t="s">
        <v>382</v>
      </c>
      <c r="X746" t="str">
        <f t="shared" si="99"/>
        <v>grade8_all_grade_t8_ra_basic_dilligence_std</v>
      </c>
      <c r="Y746">
        <f t="shared" si="100"/>
        <v>42971</v>
      </c>
      <c r="Z746" t="str">
        <f t="shared" si="101"/>
        <v>dilligence_std ~ relative_age + I(relative_age^2) | 0 | 0 | school_id</v>
      </c>
      <c r="AA746" t="str">
        <f t="shared" si="102"/>
        <v>0.070</v>
      </c>
      <c r="AB746" t="str">
        <f t="shared" si="103"/>
        <v>0.015</v>
      </c>
      <c r="AC746" t="str">
        <f t="shared" si="104"/>
        <v>NA</v>
      </c>
      <c r="AD746" t="str">
        <f t="shared" si="105"/>
        <v>NA, NA</v>
      </c>
      <c r="AE746" t="str">
        <f t="shared" si="106"/>
        <v>0.070
(0.015)</v>
      </c>
      <c r="AF746" t="str">
        <f t="shared" si="107"/>
        <v>0.070
(0.015, NA)</v>
      </c>
    </row>
    <row r="747" spans="1:32">
      <c r="A747">
        <v>746</v>
      </c>
      <c r="B747">
        <v>6.9368673302548699E-4</v>
      </c>
      <c r="C747">
        <v>6.5036858688705102E-4</v>
      </c>
      <c r="D747">
        <v>0.95120910882205501</v>
      </c>
      <c r="E747">
        <v>16.0137677824214</v>
      </c>
      <c r="F747" s="17">
        <v>1.1161479450460299E-7</v>
      </c>
      <c r="G747">
        <v>46138</v>
      </c>
      <c r="H747">
        <v>46138</v>
      </c>
      <c r="I747">
        <v>46141</v>
      </c>
      <c r="J747" t="s">
        <v>1143</v>
      </c>
      <c r="K747">
        <v>7.9814370666072706E-2</v>
      </c>
      <c r="L747">
        <v>1.34652645767842E-2</v>
      </c>
      <c r="M747" s="17">
        <v>3.0771836910196701E-9</v>
      </c>
      <c r="N747" t="s">
        <v>1118</v>
      </c>
      <c r="O747" t="b">
        <v>0</v>
      </c>
      <c r="P747" t="s">
        <v>382</v>
      </c>
      <c r="Q747" t="s">
        <v>382</v>
      </c>
      <c r="R747" t="s">
        <v>382</v>
      </c>
      <c r="X747" t="str">
        <f t="shared" si="99"/>
        <v>grade9_all_grade_t8_ra_basic_dilligence_std</v>
      </c>
      <c r="Y747">
        <f t="shared" si="100"/>
        <v>46141</v>
      </c>
      <c r="Z747" t="str">
        <f t="shared" si="101"/>
        <v>dilligence_std ~ relative_age + I(relative_age^2) | 0 | 0 | school_id</v>
      </c>
      <c r="AA747" t="str">
        <f t="shared" si="102"/>
        <v>0.080</v>
      </c>
      <c r="AB747" t="str">
        <f t="shared" si="103"/>
        <v>0.013</v>
      </c>
      <c r="AC747" t="str">
        <f t="shared" si="104"/>
        <v>NA</v>
      </c>
      <c r="AD747" t="str">
        <f t="shared" si="105"/>
        <v>NA, NA</v>
      </c>
      <c r="AE747" t="str">
        <f t="shared" si="106"/>
        <v>0.080
(0.013)</v>
      </c>
      <c r="AF747" t="str">
        <f t="shared" si="107"/>
        <v>0.080
(0.013, NA)</v>
      </c>
    </row>
    <row r="748" spans="1:32">
      <c r="A748">
        <v>747</v>
      </c>
      <c r="B748">
        <v>1.0851883295623799E-3</v>
      </c>
      <c r="C748">
        <v>1.0323161117212799E-3</v>
      </c>
      <c r="D748">
        <v>0.99904680469416896</v>
      </c>
      <c r="E748">
        <v>20.524736314738199</v>
      </c>
      <c r="F748" s="17">
        <v>1.2332712045085101E-9</v>
      </c>
      <c r="G748">
        <v>37786</v>
      </c>
      <c r="H748">
        <v>37786</v>
      </c>
      <c r="I748">
        <v>37789</v>
      </c>
      <c r="J748" t="s">
        <v>1143</v>
      </c>
      <c r="K748">
        <v>0.12655720709482701</v>
      </c>
      <c r="L748">
        <v>2.0455307421660698E-2</v>
      </c>
      <c r="M748" s="17">
        <v>6.1315781763912705E-10</v>
      </c>
      <c r="N748" t="s">
        <v>1119</v>
      </c>
      <c r="O748" t="b">
        <v>0</v>
      </c>
      <c r="P748" t="s">
        <v>382</v>
      </c>
      <c r="Q748" t="s">
        <v>382</v>
      </c>
      <c r="R748" t="s">
        <v>382</v>
      </c>
      <c r="X748" t="str">
        <f t="shared" si="99"/>
        <v>grade6_not_apr_march_grade_t8_ra_basic_dilligence_std</v>
      </c>
      <c r="Y748">
        <f t="shared" si="100"/>
        <v>37789</v>
      </c>
      <c r="Z748" t="str">
        <f t="shared" si="101"/>
        <v>dilligence_std ~ relative_age + I(relative_age^2) | 0 | 0 | school_id</v>
      </c>
      <c r="AA748" t="str">
        <f t="shared" si="102"/>
        <v>0.127</v>
      </c>
      <c r="AB748" t="str">
        <f t="shared" si="103"/>
        <v>0.020</v>
      </c>
      <c r="AC748" t="str">
        <f t="shared" si="104"/>
        <v>NA</v>
      </c>
      <c r="AD748" t="str">
        <f t="shared" si="105"/>
        <v>NA, NA</v>
      </c>
      <c r="AE748" t="str">
        <f t="shared" si="106"/>
        <v>0.127
(0.020)</v>
      </c>
      <c r="AF748" t="str">
        <f t="shared" si="107"/>
        <v>0.127
(0.020, NA)</v>
      </c>
    </row>
    <row r="749" spans="1:32">
      <c r="A749">
        <v>748</v>
      </c>
      <c r="B749">
        <v>6.6235126197246503E-4</v>
      </c>
      <c r="C749">
        <v>6.07971458482237E-4</v>
      </c>
      <c r="D749">
        <v>0.96121077148401601</v>
      </c>
      <c r="E749">
        <v>12.1800966436509</v>
      </c>
      <c r="F749" s="17">
        <v>5.1523275106051896E-6</v>
      </c>
      <c r="G749">
        <v>36754</v>
      </c>
      <c r="H749">
        <v>36754</v>
      </c>
      <c r="I749">
        <v>36757</v>
      </c>
      <c r="J749" t="s">
        <v>1143</v>
      </c>
      <c r="K749">
        <v>9.53252360971137E-2</v>
      </c>
      <c r="L749">
        <v>1.9896215738972E-2</v>
      </c>
      <c r="M749" s="17">
        <v>1.6584961058848699E-6</v>
      </c>
      <c r="N749" t="s">
        <v>1120</v>
      </c>
      <c r="O749" t="b">
        <v>0</v>
      </c>
      <c r="P749" t="s">
        <v>382</v>
      </c>
      <c r="Q749" t="s">
        <v>382</v>
      </c>
      <c r="R749" t="s">
        <v>382</v>
      </c>
      <c r="X749" t="str">
        <f t="shared" si="99"/>
        <v>grade7_not_apr_march_grade_t8_ra_basic_dilligence_std</v>
      </c>
      <c r="Y749">
        <f t="shared" si="100"/>
        <v>36757</v>
      </c>
      <c r="Z749" t="str">
        <f t="shared" si="101"/>
        <v>dilligence_std ~ relative_age + I(relative_age^2) | 0 | 0 | school_id</v>
      </c>
      <c r="AA749" t="str">
        <f t="shared" si="102"/>
        <v>0.095</v>
      </c>
      <c r="AB749" t="str">
        <f t="shared" si="103"/>
        <v>0.020</v>
      </c>
      <c r="AC749" t="str">
        <f t="shared" si="104"/>
        <v>NA</v>
      </c>
      <c r="AD749" t="str">
        <f t="shared" si="105"/>
        <v>NA, NA</v>
      </c>
      <c r="AE749" t="str">
        <f t="shared" si="106"/>
        <v>0.095
(0.020)</v>
      </c>
      <c r="AF749" t="str">
        <f t="shared" si="107"/>
        <v>0.095
(0.020, NA)</v>
      </c>
    </row>
    <row r="750" spans="1:32">
      <c r="A750">
        <v>749</v>
      </c>
      <c r="B750">
        <v>7.1051195393614496E-4</v>
      </c>
      <c r="C750">
        <v>6.5504209614841702E-4</v>
      </c>
      <c r="D750">
        <v>0.95459382090024303</v>
      </c>
      <c r="E750">
        <v>12.808973779147401</v>
      </c>
      <c r="F750" s="17">
        <v>2.7485907379894099E-6</v>
      </c>
      <c r="G750">
        <v>36030</v>
      </c>
      <c r="H750">
        <v>36030</v>
      </c>
      <c r="I750">
        <v>36033</v>
      </c>
      <c r="J750" t="s">
        <v>1143</v>
      </c>
      <c r="K750">
        <v>8.9877996995918599E-2</v>
      </c>
      <c r="L750">
        <v>2.0135633386268701E-2</v>
      </c>
      <c r="M750" s="17">
        <v>8.0583047589646004E-6</v>
      </c>
      <c r="N750" t="s">
        <v>1121</v>
      </c>
      <c r="O750" t="b">
        <v>0</v>
      </c>
      <c r="P750" t="s">
        <v>382</v>
      </c>
      <c r="Q750" t="s">
        <v>382</v>
      </c>
      <c r="R750" t="s">
        <v>382</v>
      </c>
      <c r="X750" t="str">
        <f t="shared" si="99"/>
        <v>grade8_not_apr_march_grade_t8_ra_basic_dilligence_std</v>
      </c>
      <c r="Y750">
        <f t="shared" si="100"/>
        <v>36033</v>
      </c>
      <c r="Z750" t="str">
        <f t="shared" si="101"/>
        <v>dilligence_std ~ relative_age + I(relative_age^2) | 0 | 0 | school_id</v>
      </c>
      <c r="AA750" t="str">
        <f t="shared" si="102"/>
        <v>0.090</v>
      </c>
      <c r="AB750" t="str">
        <f t="shared" si="103"/>
        <v>0.020</v>
      </c>
      <c r="AC750" t="str">
        <f t="shared" si="104"/>
        <v>NA</v>
      </c>
      <c r="AD750" t="str">
        <f t="shared" si="105"/>
        <v>NA, NA</v>
      </c>
      <c r="AE750" t="str">
        <f t="shared" si="106"/>
        <v>0.090
(0.020)</v>
      </c>
      <c r="AF750" t="str">
        <f t="shared" si="107"/>
        <v>0.090
(0.020, NA)</v>
      </c>
    </row>
    <row r="751" spans="1:32">
      <c r="A751">
        <v>750</v>
      </c>
      <c r="B751">
        <v>4.5339617311011701E-4</v>
      </c>
      <c r="C751">
        <v>4.0173868305470899E-4</v>
      </c>
      <c r="D751">
        <v>0.95099858612084598</v>
      </c>
      <c r="E751">
        <v>8.7769686956123092</v>
      </c>
      <c r="F751">
        <v>1.5455219718525301E-4</v>
      </c>
      <c r="G751">
        <v>38699</v>
      </c>
      <c r="H751">
        <v>38699</v>
      </c>
      <c r="I751">
        <v>38702</v>
      </c>
      <c r="J751" t="s">
        <v>1143</v>
      </c>
      <c r="K751">
        <v>7.5510358269577998E-2</v>
      </c>
      <c r="L751">
        <v>1.8659666037370501E-2</v>
      </c>
      <c r="M751" s="17">
        <v>5.1941324378186898E-5</v>
      </c>
      <c r="N751" t="s">
        <v>1122</v>
      </c>
      <c r="O751" t="b">
        <v>0</v>
      </c>
      <c r="P751" t="s">
        <v>382</v>
      </c>
      <c r="Q751" t="s">
        <v>382</v>
      </c>
      <c r="R751" t="s">
        <v>382</v>
      </c>
      <c r="X751" t="str">
        <f t="shared" si="99"/>
        <v>grade9_not_apr_march_grade_t8_ra_basic_dilligence_std</v>
      </c>
      <c r="Y751">
        <f t="shared" si="100"/>
        <v>38702</v>
      </c>
      <c r="Z751" t="str">
        <f t="shared" si="101"/>
        <v>dilligence_std ~ relative_age + I(relative_age^2) | 0 | 0 | school_id</v>
      </c>
      <c r="AA751" t="str">
        <f t="shared" si="102"/>
        <v>0.076</v>
      </c>
      <c r="AB751" t="str">
        <f t="shared" si="103"/>
        <v>0.019</v>
      </c>
      <c r="AC751" t="str">
        <f t="shared" si="104"/>
        <v>NA</v>
      </c>
      <c r="AD751" t="str">
        <f t="shared" si="105"/>
        <v>NA, NA</v>
      </c>
      <c r="AE751" t="str">
        <f t="shared" si="106"/>
        <v>0.076
(0.019)</v>
      </c>
      <c r="AF751" t="str">
        <f t="shared" si="107"/>
        <v>0.076
(0.019, NA)</v>
      </c>
    </row>
    <row r="752" spans="1:32">
      <c r="A752">
        <v>751</v>
      </c>
      <c r="B752">
        <v>9.6927039163111905E-2</v>
      </c>
      <c r="C752">
        <v>8.2329404659497493E-2</v>
      </c>
      <c r="D752">
        <v>0.95786812601814098</v>
      </c>
      <c r="E752">
        <v>6.6399140997202499</v>
      </c>
      <c r="F752">
        <v>0</v>
      </c>
      <c r="G752">
        <v>44233</v>
      </c>
      <c r="H752">
        <v>44233</v>
      </c>
      <c r="I752">
        <v>44949</v>
      </c>
      <c r="J752" t="s">
        <v>1144</v>
      </c>
      <c r="K752">
        <v>9.7736864256747602E-2</v>
      </c>
      <c r="L752">
        <v>1.5253068767778899E-2</v>
      </c>
      <c r="M752" s="17">
        <v>1.4774548689935499E-10</v>
      </c>
      <c r="N752" t="s">
        <v>1123</v>
      </c>
      <c r="O752" t="b">
        <v>0</v>
      </c>
      <c r="P752" t="s">
        <v>382</v>
      </c>
      <c r="Q752" t="s">
        <v>382</v>
      </c>
      <c r="R752" t="s">
        <v>382</v>
      </c>
      <c r="X752" t="str">
        <f t="shared" si="99"/>
        <v>grade6_all_grade_t8_ra_cont_dilligence_std</v>
      </c>
      <c r="Y752">
        <f t="shared" si="100"/>
        <v>44949</v>
      </c>
      <c r="Z752" t="str">
        <f t="shared" si="101"/>
        <v>dilligence_std ~ relative_age + I(relative_age^2) + as.factor(sex) +      as.factor(book) | as.factor(school_id) |      0 | school_id</v>
      </c>
      <c r="AA752" t="str">
        <f t="shared" si="102"/>
        <v>0.098</v>
      </c>
      <c r="AB752" t="str">
        <f t="shared" si="103"/>
        <v>0.015</v>
      </c>
      <c r="AC752" t="str">
        <f t="shared" si="104"/>
        <v>NA</v>
      </c>
      <c r="AD752" t="str">
        <f t="shared" si="105"/>
        <v>NA, NA</v>
      </c>
      <c r="AE752" t="str">
        <f t="shared" si="106"/>
        <v>0.098
(0.015)</v>
      </c>
      <c r="AF752" t="str">
        <f t="shared" si="107"/>
        <v>0.098
(0.015, NA)</v>
      </c>
    </row>
    <row r="753" spans="1:32">
      <c r="A753">
        <v>752</v>
      </c>
      <c r="B753">
        <v>8.3630746018095697E-2</v>
      </c>
      <c r="C753">
        <v>7.5858282250945597E-2</v>
      </c>
      <c r="D753">
        <v>0.92061875388334002</v>
      </c>
      <c r="E753">
        <v>10.7598759574225</v>
      </c>
      <c r="F753">
        <v>0</v>
      </c>
      <c r="G753">
        <v>43387</v>
      </c>
      <c r="H753">
        <v>43387</v>
      </c>
      <c r="I753">
        <v>43756</v>
      </c>
      <c r="J753" t="s">
        <v>1144</v>
      </c>
      <c r="K753">
        <v>7.5875983596699101E-2</v>
      </c>
      <c r="L753">
        <v>1.4329111883764799E-2</v>
      </c>
      <c r="M753" s="17">
        <v>1.18864866497686E-7</v>
      </c>
      <c r="N753" t="s">
        <v>1124</v>
      </c>
      <c r="O753" t="b">
        <v>0</v>
      </c>
      <c r="P753" t="s">
        <v>382</v>
      </c>
      <c r="Q753" t="s">
        <v>382</v>
      </c>
      <c r="R753" t="s">
        <v>382</v>
      </c>
      <c r="X753" t="str">
        <f t="shared" si="99"/>
        <v>grade7_all_grade_t8_ra_cont_dilligence_std</v>
      </c>
      <c r="Y753">
        <f t="shared" si="100"/>
        <v>43756</v>
      </c>
      <c r="Z753" t="str">
        <f t="shared" si="101"/>
        <v>dilligence_std ~ relative_age + I(relative_age^2) + as.factor(sex) +      as.factor(book) | as.factor(school_id) |      0 | school_id</v>
      </c>
      <c r="AA753" t="str">
        <f t="shared" si="102"/>
        <v>0.076</v>
      </c>
      <c r="AB753" t="str">
        <f t="shared" si="103"/>
        <v>0.014</v>
      </c>
      <c r="AC753" t="str">
        <f t="shared" si="104"/>
        <v>NA</v>
      </c>
      <c r="AD753" t="str">
        <f t="shared" si="105"/>
        <v>NA, NA</v>
      </c>
      <c r="AE753" t="str">
        <f t="shared" si="106"/>
        <v>0.076
(0.014)</v>
      </c>
      <c r="AF753" t="str">
        <f t="shared" si="107"/>
        <v>0.076
(0.014, NA)</v>
      </c>
    </row>
    <row r="754" spans="1:32">
      <c r="A754">
        <v>753</v>
      </c>
      <c r="B754">
        <v>7.5699912076096304E-2</v>
      </c>
      <c r="C754">
        <v>6.7704387344373507E-2</v>
      </c>
      <c r="D754">
        <v>0.92327528137551296</v>
      </c>
      <c r="E754">
        <v>9.4677853694519101</v>
      </c>
      <c r="F754">
        <v>0</v>
      </c>
      <c r="G754">
        <v>42426</v>
      </c>
      <c r="H754">
        <v>42426</v>
      </c>
      <c r="I754">
        <v>42794</v>
      </c>
      <c r="J754" t="s">
        <v>1144</v>
      </c>
      <c r="K754">
        <v>6.9406831572937006E-2</v>
      </c>
      <c r="L754">
        <v>1.47647112265569E-2</v>
      </c>
      <c r="M754" s="17">
        <v>2.5906885221706201E-6</v>
      </c>
      <c r="N754" t="s">
        <v>1125</v>
      </c>
      <c r="O754" t="b">
        <v>0</v>
      </c>
      <c r="P754" t="s">
        <v>382</v>
      </c>
      <c r="Q754" t="s">
        <v>382</v>
      </c>
      <c r="R754" t="s">
        <v>382</v>
      </c>
      <c r="X754" t="str">
        <f t="shared" si="99"/>
        <v>grade8_all_grade_t8_ra_cont_dilligence_std</v>
      </c>
      <c r="Y754">
        <f t="shared" si="100"/>
        <v>42794</v>
      </c>
      <c r="Z754" t="str">
        <f t="shared" si="101"/>
        <v>dilligence_std ~ relative_age + I(relative_age^2) + as.factor(sex) +      as.factor(book) | as.factor(school_id) |      0 | school_id</v>
      </c>
      <c r="AA754" t="str">
        <f t="shared" si="102"/>
        <v>0.069</v>
      </c>
      <c r="AB754" t="str">
        <f t="shared" si="103"/>
        <v>0.015</v>
      </c>
      <c r="AC754" t="str">
        <f t="shared" si="104"/>
        <v>NA</v>
      </c>
      <c r="AD754" t="str">
        <f t="shared" si="105"/>
        <v>NA, NA</v>
      </c>
      <c r="AE754" t="str">
        <f t="shared" si="106"/>
        <v>0.069
(0.015)</v>
      </c>
      <c r="AF754" t="str">
        <f t="shared" si="107"/>
        <v>0.069
(0.015, NA)</v>
      </c>
    </row>
    <row r="755" spans="1:32">
      <c r="A755">
        <v>754</v>
      </c>
      <c r="B755">
        <v>6.8077842750401102E-2</v>
      </c>
      <c r="C755">
        <v>6.0681958555350697E-2</v>
      </c>
      <c r="D755">
        <v>0.92216241652441</v>
      </c>
      <c r="E755">
        <v>9.2048281118248898</v>
      </c>
      <c r="F755">
        <v>0</v>
      </c>
      <c r="G755">
        <v>45740</v>
      </c>
      <c r="H755">
        <v>45740</v>
      </c>
      <c r="I755">
        <v>46104</v>
      </c>
      <c r="J755" t="s">
        <v>1144</v>
      </c>
      <c r="K755">
        <v>8.3302973659225094E-2</v>
      </c>
      <c r="L755">
        <v>1.3040355580947001E-2</v>
      </c>
      <c r="M755" s="17">
        <v>1.6796975515092501E-10</v>
      </c>
      <c r="N755" t="s">
        <v>1126</v>
      </c>
      <c r="O755" t="b">
        <v>0</v>
      </c>
      <c r="P755" t="s">
        <v>382</v>
      </c>
      <c r="Q755" t="s">
        <v>382</v>
      </c>
      <c r="R755" t="s">
        <v>382</v>
      </c>
      <c r="X755" t="str">
        <f t="shared" si="99"/>
        <v>grade9_all_grade_t8_ra_cont_dilligence_std</v>
      </c>
      <c r="Y755">
        <f t="shared" si="100"/>
        <v>46104</v>
      </c>
      <c r="Z755" t="str">
        <f t="shared" si="101"/>
        <v>dilligence_std ~ relative_age + I(relative_age^2) + as.factor(sex) +      as.factor(book) | as.factor(school_id) |      0 | school_id</v>
      </c>
      <c r="AA755" t="str">
        <f t="shared" si="102"/>
        <v>0.083</v>
      </c>
      <c r="AB755" t="str">
        <f t="shared" si="103"/>
        <v>0.013</v>
      </c>
      <c r="AC755" t="str">
        <f t="shared" si="104"/>
        <v>NA</v>
      </c>
      <c r="AD755" t="str">
        <f t="shared" si="105"/>
        <v>NA, NA</v>
      </c>
      <c r="AE755" t="str">
        <f t="shared" si="106"/>
        <v>0.083
(0.013)</v>
      </c>
      <c r="AF755" t="str">
        <f t="shared" si="107"/>
        <v>0.083
(0.013, NA)</v>
      </c>
    </row>
    <row r="756" spans="1:32">
      <c r="A756">
        <v>755</v>
      </c>
      <c r="B756">
        <v>9.8600003723242693E-2</v>
      </c>
      <c r="C756">
        <v>8.1187175869843003E-2</v>
      </c>
      <c r="D756">
        <v>0.95799663569517002</v>
      </c>
      <c r="E756">
        <v>5.6624923047172997</v>
      </c>
      <c r="F756">
        <v>0</v>
      </c>
      <c r="G756">
        <v>37013</v>
      </c>
      <c r="H756">
        <v>37013</v>
      </c>
      <c r="I756">
        <v>37729</v>
      </c>
      <c r="J756" t="s">
        <v>1144</v>
      </c>
      <c r="K756">
        <v>0.125557144285834</v>
      </c>
      <c r="L756">
        <v>1.98073435540011E-2</v>
      </c>
      <c r="M756" s="17">
        <v>2.3138299651917699E-10</v>
      </c>
      <c r="N756" t="s">
        <v>1127</v>
      </c>
      <c r="O756" t="b">
        <v>0</v>
      </c>
      <c r="P756" t="s">
        <v>382</v>
      </c>
      <c r="Q756" t="s">
        <v>382</v>
      </c>
      <c r="R756" t="s">
        <v>382</v>
      </c>
      <c r="X756" t="str">
        <f t="shared" si="99"/>
        <v>grade6_not_apr_march_grade_t8_ra_cont_dilligence_std</v>
      </c>
      <c r="Y756">
        <f t="shared" si="100"/>
        <v>37729</v>
      </c>
      <c r="Z756" t="str">
        <f t="shared" si="101"/>
        <v>dilligence_std ~ relative_age + I(relative_age^2) + as.factor(sex) +      as.factor(book) | as.factor(school_id) |      0 | school_id</v>
      </c>
      <c r="AA756" t="str">
        <f t="shared" si="102"/>
        <v>0.126</v>
      </c>
      <c r="AB756" t="str">
        <f t="shared" si="103"/>
        <v>0.020</v>
      </c>
      <c r="AC756" t="str">
        <f t="shared" si="104"/>
        <v>NA</v>
      </c>
      <c r="AD756" t="str">
        <f t="shared" si="105"/>
        <v>NA, NA</v>
      </c>
      <c r="AE756" t="str">
        <f t="shared" si="106"/>
        <v>0.126
(0.020)</v>
      </c>
      <c r="AF756" t="str">
        <f t="shared" si="107"/>
        <v>0.126
(0.020, NA)</v>
      </c>
    </row>
    <row r="757" spans="1:32">
      <c r="A757">
        <v>756</v>
      </c>
      <c r="B757">
        <v>8.5834277274843301E-2</v>
      </c>
      <c r="C757">
        <v>7.6581740462421097E-2</v>
      </c>
      <c r="D757">
        <v>0.92381624370660098</v>
      </c>
      <c r="E757">
        <v>9.2768371544985193</v>
      </c>
      <c r="F757">
        <v>0</v>
      </c>
      <c r="G757">
        <v>36359</v>
      </c>
      <c r="H757">
        <v>36359</v>
      </c>
      <c r="I757">
        <v>36728</v>
      </c>
      <c r="J757" t="s">
        <v>1144</v>
      </c>
      <c r="K757">
        <v>8.7599526987094903E-2</v>
      </c>
      <c r="L757">
        <v>1.8625062338105E-2</v>
      </c>
      <c r="M757" s="17">
        <v>2.5597157824719199E-6</v>
      </c>
      <c r="N757" t="s">
        <v>1128</v>
      </c>
      <c r="O757" t="b">
        <v>0</v>
      </c>
      <c r="P757" t="s">
        <v>382</v>
      </c>
      <c r="Q757" t="s">
        <v>382</v>
      </c>
      <c r="R757" t="s">
        <v>382</v>
      </c>
      <c r="X757" t="str">
        <f t="shared" si="99"/>
        <v>grade7_not_apr_march_grade_t8_ra_cont_dilligence_std</v>
      </c>
      <c r="Y757">
        <f t="shared" si="100"/>
        <v>36728</v>
      </c>
      <c r="Z757" t="str">
        <f t="shared" si="101"/>
        <v>dilligence_std ~ relative_age + I(relative_age^2) + as.factor(sex) +      as.factor(book) | as.factor(school_id) |      0 | school_id</v>
      </c>
      <c r="AA757" t="str">
        <f t="shared" si="102"/>
        <v>0.088</v>
      </c>
      <c r="AB757" t="str">
        <f t="shared" si="103"/>
        <v>0.019</v>
      </c>
      <c r="AC757" t="str">
        <f t="shared" si="104"/>
        <v>NA</v>
      </c>
      <c r="AD757" t="str">
        <f t="shared" si="105"/>
        <v>NA, NA</v>
      </c>
      <c r="AE757" t="str">
        <f t="shared" si="106"/>
        <v>0.088
(0.019)</v>
      </c>
      <c r="AF757" t="str">
        <f t="shared" si="107"/>
        <v>0.088
(0.019, NA)</v>
      </c>
    </row>
    <row r="758" spans="1:32">
      <c r="A758">
        <v>757</v>
      </c>
      <c r="B758">
        <v>7.7996023356691799E-2</v>
      </c>
      <c r="C758">
        <v>6.8471832312217096E-2</v>
      </c>
      <c r="D758">
        <v>0.92110801083104998</v>
      </c>
      <c r="E758">
        <v>8.1892543936254398</v>
      </c>
      <c r="F758">
        <v>0</v>
      </c>
      <c r="G758">
        <v>35528</v>
      </c>
      <c r="H758">
        <v>35528</v>
      </c>
      <c r="I758">
        <v>35896</v>
      </c>
      <c r="J758" t="s">
        <v>1144</v>
      </c>
      <c r="K758">
        <v>8.7995677748641296E-2</v>
      </c>
      <c r="L758">
        <v>1.9131293226475901E-2</v>
      </c>
      <c r="M758" s="17">
        <v>4.2336865835416902E-6</v>
      </c>
      <c r="N758" t="s">
        <v>1129</v>
      </c>
      <c r="O758" t="b">
        <v>0</v>
      </c>
      <c r="P758" t="s">
        <v>382</v>
      </c>
      <c r="Q758" t="s">
        <v>382</v>
      </c>
      <c r="R758" t="s">
        <v>382</v>
      </c>
      <c r="X758" t="str">
        <f t="shared" si="99"/>
        <v>grade8_not_apr_march_grade_t8_ra_cont_dilligence_std</v>
      </c>
      <c r="Y758">
        <f t="shared" si="100"/>
        <v>35896</v>
      </c>
      <c r="Z758" t="str">
        <f t="shared" si="101"/>
        <v>dilligence_std ~ relative_age + I(relative_age^2) + as.factor(sex) +      as.factor(book) | as.factor(school_id) |      0 | school_id</v>
      </c>
      <c r="AA758" t="str">
        <f t="shared" si="102"/>
        <v>0.088</v>
      </c>
      <c r="AB758" t="str">
        <f t="shared" si="103"/>
        <v>0.019</v>
      </c>
      <c r="AC758" t="str">
        <f t="shared" si="104"/>
        <v>NA</v>
      </c>
      <c r="AD758" t="str">
        <f t="shared" si="105"/>
        <v>NA, NA</v>
      </c>
      <c r="AE758" t="str">
        <f t="shared" si="106"/>
        <v>0.088
(0.019)</v>
      </c>
      <c r="AF758" t="str">
        <f t="shared" si="107"/>
        <v>0.088
(0.019, NA)</v>
      </c>
    </row>
    <row r="759" spans="1:32">
      <c r="A759">
        <v>758</v>
      </c>
      <c r="B759">
        <v>6.8387274379791196E-2</v>
      </c>
      <c r="C759">
        <v>5.9559011982252101E-2</v>
      </c>
      <c r="D759">
        <v>0.92238868568346499</v>
      </c>
      <c r="E759">
        <v>7.7464025535595402</v>
      </c>
      <c r="F759">
        <v>0</v>
      </c>
      <c r="G759">
        <v>38306</v>
      </c>
      <c r="H759">
        <v>38306</v>
      </c>
      <c r="I759">
        <v>38670</v>
      </c>
      <c r="J759" t="s">
        <v>1144</v>
      </c>
      <c r="K759">
        <v>8.3903553185476404E-2</v>
      </c>
      <c r="L759">
        <v>1.8002441068953701E-2</v>
      </c>
      <c r="M759" s="17">
        <v>3.1517182990392001E-6</v>
      </c>
      <c r="N759" t="s">
        <v>1130</v>
      </c>
      <c r="O759" t="b">
        <v>0</v>
      </c>
      <c r="P759" t="s">
        <v>382</v>
      </c>
      <c r="Q759" t="s">
        <v>382</v>
      </c>
      <c r="R759" t="s">
        <v>382</v>
      </c>
      <c r="X759" t="str">
        <f t="shared" si="99"/>
        <v>grade9_not_apr_march_grade_t8_ra_cont_dilligence_std</v>
      </c>
      <c r="Y759">
        <f t="shared" si="100"/>
        <v>38670</v>
      </c>
      <c r="Z759" t="str">
        <f t="shared" si="101"/>
        <v>dilligence_std ~ relative_age + I(relative_age^2) + as.factor(sex) +      as.factor(book) | as.factor(school_id) |      0 | school_id</v>
      </c>
      <c r="AA759" t="str">
        <f t="shared" si="102"/>
        <v>0.084</v>
      </c>
      <c r="AB759" t="str">
        <f t="shared" si="103"/>
        <v>0.018</v>
      </c>
      <c r="AC759" t="str">
        <f t="shared" si="104"/>
        <v>NA</v>
      </c>
      <c r="AD759" t="str">
        <f t="shared" si="105"/>
        <v>NA, NA</v>
      </c>
      <c r="AE759" t="str">
        <f t="shared" si="106"/>
        <v>0.084
(0.018)</v>
      </c>
      <c r="AF759" t="str">
        <f t="shared" si="107"/>
        <v>0.084
(0.018, NA)</v>
      </c>
    </row>
    <row r="760" spans="1:32">
      <c r="A760">
        <v>759</v>
      </c>
      <c r="B760">
        <v>8.0629943431678605E-2</v>
      </c>
      <c r="C760">
        <v>6.5334038565515604E-2</v>
      </c>
      <c r="D760">
        <v>2.9697010342817198</v>
      </c>
      <c r="E760">
        <v>5.2713418484999002</v>
      </c>
      <c r="F760">
        <v>0</v>
      </c>
      <c r="G760">
        <v>42675</v>
      </c>
      <c r="H760">
        <v>42675</v>
      </c>
      <c r="I760">
        <v>43386</v>
      </c>
      <c r="J760" t="s">
        <v>932</v>
      </c>
      <c r="K760">
        <v>7.4987004853410005E-2</v>
      </c>
      <c r="L760">
        <v>4.6979657104900797E-2</v>
      </c>
      <c r="M760">
        <v>0.11045328767406799</v>
      </c>
      <c r="N760" t="s">
        <v>933</v>
      </c>
      <c r="O760" t="b">
        <v>0</v>
      </c>
      <c r="P760" t="s">
        <v>382</v>
      </c>
      <c r="Q760" t="s">
        <v>382</v>
      </c>
      <c r="R760" t="s">
        <v>382</v>
      </c>
      <c r="X760" t="str">
        <f t="shared" si="99"/>
        <v>grade4_all_grade_t8_ra_cont2_smart_phone_gaming_tv_time</v>
      </c>
      <c r="Y760">
        <f t="shared" si="100"/>
        <v>43386</v>
      </c>
      <c r="Z760" t="str">
        <f t="shared" si="101"/>
        <v>smart_phone_gaming_tv_time ~ relative_age + I(relative_age^2) +      as.factor(sex) | as.factor(school_id) | 0 | school_id</v>
      </c>
      <c r="AA760" t="str">
        <f t="shared" si="102"/>
        <v>0.075</v>
      </c>
      <c r="AB760" t="str">
        <f t="shared" si="103"/>
        <v>0.047</v>
      </c>
      <c r="AC760" t="str">
        <f t="shared" si="104"/>
        <v>NA</v>
      </c>
      <c r="AD760" t="str">
        <f t="shared" si="105"/>
        <v>NA, NA</v>
      </c>
      <c r="AE760" t="str">
        <f t="shared" si="106"/>
        <v>0.075
(0.047)</v>
      </c>
      <c r="AF760" t="str">
        <f t="shared" si="107"/>
        <v>0.075
(0.047, NA)</v>
      </c>
    </row>
    <row r="761" spans="1:32">
      <c r="A761">
        <v>760</v>
      </c>
      <c r="B761">
        <v>6.4589465998949602E-2</v>
      </c>
      <c r="C761">
        <v>4.97363742403516E-2</v>
      </c>
      <c r="D761">
        <v>2.99476947697933</v>
      </c>
      <c r="E761">
        <v>4.3485536243025198</v>
      </c>
      <c r="F761" s="17">
        <v>6.9751457344249196E-280</v>
      </c>
      <c r="G761">
        <v>44777</v>
      </c>
      <c r="H761">
        <v>44777</v>
      </c>
      <c r="I761">
        <v>45489</v>
      </c>
      <c r="J761" t="s">
        <v>932</v>
      </c>
      <c r="K761">
        <v>0.15853235473320301</v>
      </c>
      <c r="L761">
        <v>4.6136543559556702E-2</v>
      </c>
      <c r="M761">
        <v>5.9003141702038001E-4</v>
      </c>
      <c r="N761" t="s">
        <v>934</v>
      </c>
      <c r="O761" t="b">
        <v>0</v>
      </c>
      <c r="P761" t="s">
        <v>382</v>
      </c>
      <c r="Q761" t="s">
        <v>382</v>
      </c>
      <c r="R761" t="s">
        <v>382</v>
      </c>
      <c r="X761" t="str">
        <f t="shared" si="99"/>
        <v>grade5_all_grade_t8_ra_cont2_smart_phone_gaming_tv_time</v>
      </c>
      <c r="Y761">
        <f t="shared" si="100"/>
        <v>45489</v>
      </c>
      <c r="Z761" t="str">
        <f t="shared" si="101"/>
        <v>smart_phone_gaming_tv_time ~ relative_age + I(relative_age^2) +      as.factor(sex) | as.factor(school_id) | 0 | school_id</v>
      </c>
      <c r="AA761" t="str">
        <f t="shared" si="102"/>
        <v>0.159</v>
      </c>
      <c r="AB761" t="str">
        <f t="shared" si="103"/>
        <v>0.046</v>
      </c>
      <c r="AC761" t="str">
        <f t="shared" si="104"/>
        <v>NA</v>
      </c>
      <c r="AD761" t="str">
        <f t="shared" si="105"/>
        <v>NA, NA</v>
      </c>
      <c r="AE761" t="str">
        <f t="shared" si="106"/>
        <v>0.159
(0.046)</v>
      </c>
      <c r="AF761" t="str">
        <f t="shared" si="107"/>
        <v>0.159
(0.046, NA)</v>
      </c>
    </row>
    <row r="762" spans="1:32">
      <c r="A762">
        <v>761</v>
      </c>
      <c r="B762">
        <v>4.9282154161219401E-2</v>
      </c>
      <c r="C762">
        <v>3.4794908648212802E-2</v>
      </c>
      <c r="D762">
        <v>3.0497990631866001</v>
      </c>
      <c r="E762">
        <v>3.4017615092512998</v>
      </c>
      <c r="F762" s="17">
        <v>4.9985045973958896E-178</v>
      </c>
      <c r="G762">
        <v>46659</v>
      </c>
      <c r="H762">
        <v>46659</v>
      </c>
      <c r="I762">
        <v>47371</v>
      </c>
      <c r="J762" t="s">
        <v>932</v>
      </c>
      <c r="K762">
        <v>0.21584244826423299</v>
      </c>
      <c r="L762">
        <v>4.7418050967190199E-2</v>
      </c>
      <c r="M762" s="17">
        <v>5.3162421378408097E-6</v>
      </c>
      <c r="N762" t="s">
        <v>935</v>
      </c>
      <c r="O762" t="b">
        <v>0</v>
      </c>
      <c r="P762" t="s">
        <v>382</v>
      </c>
      <c r="Q762" t="s">
        <v>382</v>
      </c>
      <c r="R762" t="s">
        <v>382</v>
      </c>
      <c r="X762" t="str">
        <f t="shared" si="99"/>
        <v>grade6_all_grade_t8_ra_cont2_smart_phone_gaming_tv_time</v>
      </c>
      <c r="Y762">
        <f t="shared" si="100"/>
        <v>47371</v>
      </c>
      <c r="Z762" t="str">
        <f t="shared" si="101"/>
        <v>smart_phone_gaming_tv_time ~ relative_age + I(relative_age^2) +      as.factor(sex) | as.factor(school_id) | 0 | school_id</v>
      </c>
      <c r="AA762" t="str">
        <f t="shared" si="102"/>
        <v>0.216</v>
      </c>
      <c r="AB762" t="str">
        <f t="shared" si="103"/>
        <v>0.047</v>
      </c>
      <c r="AC762" t="str">
        <f t="shared" si="104"/>
        <v>NA</v>
      </c>
      <c r="AD762" t="str">
        <f t="shared" si="105"/>
        <v>NA, NA</v>
      </c>
      <c r="AE762" t="str">
        <f t="shared" si="106"/>
        <v>0.216
(0.047)</v>
      </c>
      <c r="AF762" t="str">
        <f t="shared" si="107"/>
        <v>0.216
(0.047, NA)</v>
      </c>
    </row>
    <row r="763" spans="1:32">
      <c r="A763">
        <v>762</v>
      </c>
      <c r="B763">
        <v>3.3572086459166602E-2</v>
      </c>
      <c r="C763">
        <v>2.5918088714799298E-2</v>
      </c>
      <c r="D763">
        <v>3.1944644431731799</v>
      </c>
      <c r="E763">
        <v>4.3862158809588898</v>
      </c>
      <c r="F763" s="17">
        <v>1.1634649038827801E-149</v>
      </c>
      <c r="G763">
        <v>45834</v>
      </c>
      <c r="H763">
        <v>45834</v>
      </c>
      <c r="I763">
        <v>46198</v>
      </c>
      <c r="J763" t="s">
        <v>932</v>
      </c>
      <c r="K763">
        <v>0.125586132267969</v>
      </c>
      <c r="L763">
        <v>4.8211279557794598E-2</v>
      </c>
      <c r="M763">
        <v>9.1897906280960003E-3</v>
      </c>
      <c r="N763" t="s">
        <v>936</v>
      </c>
      <c r="O763" t="b">
        <v>0</v>
      </c>
      <c r="P763" t="s">
        <v>382</v>
      </c>
      <c r="Q763" t="s">
        <v>382</v>
      </c>
      <c r="R763" t="s">
        <v>382</v>
      </c>
      <c r="X763" t="str">
        <f t="shared" si="99"/>
        <v>grade7_all_grade_t8_ra_cont2_smart_phone_gaming_tv_time</v>
      </c>
      <c r="Y763">
        <f t="shared" si="100"/>
        <v>46198</v>
      </c>
      <c r="Z763" t="str">
        <f t="shared" si="101"/>
        <v>smart_phone_gaming_tv_time ~ relative_age + I(relative_age^2) +      as.factor(sex) | as.factor(school_id) | 0 | school_id</v>
      </c>
      <c r="AA763" t="str">
        <f t="shared" si="102"/>
        <v>0.126</v>
      </c>
      <c r="AB763" t="str">
        <f t="shared" si="103"/>
        <v>0.048</v>
      </c>
      <c r="AC763" t="str">
        <f t="shared" si="104"/>
        <v>NA</v>
      </c>
      <c r="AD763" t="str">
        <f t="shared" si="105"/>
        <v>NA, NA</v>
      </c>
      <c r="AE763" t="str">
        <f t="shared" si="106"/>
        <v>0.126
(0.048)</v>
      </c>
      <c r="AF763" t="str">
        <f t="shared" si="107"/>
        <v>0.126
(0.048, NA)</v>
      </c>
    </row>
    <row r="764" spans="1:32">
      <c r="A764">
        <v>763</v>
      </c>
      <c r="B764">
        <v>3.4313084016447698E-2</v>
      </c>
      <c r="C764">
        <v>2.69213206775594E-2</v>
      </c>
      <c r="D764">
        <v>3.4479162673524901</v>
      </c>
      <c r="E764">
        <v>4.6420701588111299</v>
      </c>
      <c r="F764" s="17">
        <v>1.5611730564485399E-164</v>
      </c>
      <c r="G764">
        <v>47293</v>
      </c>
      <c r="H764">
        <v>47293</v>
      </c>
      <c r="I764">
        <v>47656</v>
      </c>
      <c r="J764" t="s">
        <v>932</v>
      </c>
      <c r="K764">
        <v>9.5644663049656603E-2</v>
      </c>
      <c r="L764">
        <v>5.5335112080594599E-2</v>
      </c>
      <c r="M764">
        <v>8.3905348675304803E-2</v>
      </c>
      <c r="N764" t="s">
        <v>937</v>
      </c>
      <c r="O764" t="b">
        <v>0</v>
      </c>
      <c r="P764" t="s">
        <v>382</v>
      </c>
      <c r="Q764" t="s">
        <v>382</v>
      </c>
      <c r="R764" t="s">
        <v>382</v>
      </c>
      <c r="X764" t="str">
        <f t="shared" si="99"/>
        <v>grade8_all_grade_t8_ra_cont2_smart_phone_gaming_tv_time</v>
      </c>
      <c r="Y764">
        <f t="shared" si="100"/>
        <v>47656</v>
      </c>
      <c r="Z764" t="str">
        <f t="shared" si="101"/>
        <v>smart_phone_gaming_tv_time ~ relative_age + I(relative_age^2) +      as.factor(sex) | as.factor(school_id) | 0 | school_id</v>
      </c>
      <c r="AA764" t="str">
        <f t="shared" si="102"/>
        <v>0.096</v>
      </c>
      <c r="AB764" t="str">
        <f t="shared" si="103"/>
        <v>0.055</v>
      </c>
      <c r="AC764" t="str">
        <f t="shared" si="104"/>
        <v>NA</v>
      </c>
      <c r="AD764" t="str">
        <f t="shared" si="105"/>
        <v>NA, NA</v>
      </c>
      <c r="AE764" t="str">
        <f t="shared" si="106"/>
        <v>0.096
(0.055)</v>
      </c>
      <c r="AF764" t="str">
        <f t="shared" si="107"/>
        <v>0.096
(0.055, NA)</v>
      </c>
    </row>
    <row r="765" spans="1:32">
      <c r="A765">
        <v>764</v>
      </c>
      <c r="B765">
        <v>3.6428718001770201E-2</v>
      </c>
      <c r="C765">
        <v>2.9046822060918898E-2</v>
      </c>
      <c r="D765">
        <v>3.4441571461864702</v>
      </c>
      <c r="E765">
        <v>4.9348728692007402</v>
      </c>
      <c r="F765" s="17">
        <v>1.2715718506128E-182</v>
      </c>
      <c r="G765">
        <v>47383</v>
      </c>
      <c r="H765">
        <v>47383</v>
      </c>
      <c r="I765">
        <v>47747</v>
      </c>
      <c r="J765" t="s">
        <v>932</v>
      </c>
      <c r="K765">
        <v>-7.7806390282584098E-2</v>
      </c>
      <c r="L765">
        <v>4.95397076444717E-2</v>
      </c>
      <c r="M765">
        <v>0.116278754775022</v>
      </c>
      <c r="N765" t="s">
        <v>938</v>
      </c>
      <c r="O765" t="b">
        <v>0</v>
      </c>
      <c r="P765" t="s">
        <v>382</v>
      </c>
      <c r="Q765" t="s">
        <v>382</v>
      </c>
      <c r="R765" t="s">
        <v>382</v>
      </c>
      <c r="X765" t="str">
        <f t="shared" si="99"/>
        <v>grade9_all_grade_t8_ra_cont2_smart_phone_gaming_tv_time</v>
      </c>
      <c r="Y765">
        <f t="shared" si="100"/>
        <v>47747</v>
      </c>
      <c r="Z765" t="str">
        <f t="shared" si="101"/>
        <v>smart_phone_gaming_tv_time ~ relative_age + I(relative_age^2) +      as.factor(sex) | as.factor(school_id) | 0 | school_id</v>
      </c>
      <c r="AA765" t="str">
        <f t="shared" si="102"/>
        <v>-0.078</v>
      </c>
      <c r="AB765" t="str">
        <f t="shared" si="103"/>
        <v>0.050</v>
      </c>
      <c r="AC765" t="str">
        <f t="shared" si="104"/>
        <v>NA</v>
      </c>
      <c r="AD765" t="str">
        <f t="shared" si="105"/>
        <v>NA, NA</v>
      </c>
      <c r="AE765" t="str">
        <f t="shared" si="106"/>
        <v>-0.078
(0.050)</v>
      </c>
      <c r="AF765" t="str">
        <f t="shared" si="107"/>
        <v>-0.078
(0.050, NA)</v>
      </c>
    </row>
  </sheetData>
  <autoFilter ref="A1:P649" xr:uid="{BDC801E3-9303-F041-9BDB-690F2A43EFFD}"/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summary</vt:lpstr>
      <vt:lpstr>summary3</vt:lpstr>
      <vt:lpstr>summary8</vt:lpstr>
      <vt:lpstr>summary2</vt:lpstr>
      <vt:lpstr>summary6</vt:lpstr>
      <vt:lpstr>summary7</vt:lpstr>
      <vt:lpstr>summary4</vt:lpstr>
      <vt:lpstr>summary5</vt:lpstr>
      <vt:lpstr>summary_glance</vt:lpstr>
      <vt:lpstr>summary_tidy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2021-01-26T05:22:28Z</dcterms:modified>
</cp:coreProperties>
</file>